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320" windowHeight="12072" tabRatio="642" activeTab="12"/>
  </bookViews>
  <sheets>
    <sheet name="Summary by Month" sheetId="2" r:id="rId1"/>
    <sheet name="October" sheetId="20" r:id="rId2"/>
    <sheet name="November" sheetId="19" r:id="rId3"/>
    <sheet name="December" sheetId="18" r:id="rId4"/>
    <sheet name="January" sheetId="17" r:id="rId5"/>
    <sheet name="February" sheetId="16" r:id="rId6"/>
    <sheet name="March" sheetId="15" r:id="rId7"/>
    <sheet name="April" sheetId="9" r:id="rId8"/>
    <sheet name="May" sheetId="10" r:id="rId9"/>
    <sheet name="June" sheetId="11" r:id="rId10"/>
    <sheet name="July" sheetId="12" r:id="rId11"/>
    <sheet name="August" sheetId="13" r:id="rId12"/>
    <sheet name="September" sheetId="14" r:id="rId13"/>
  </sheets>
  <externalReferences>
    <externalReference r:id="rId14"/>
  </externalReferences>
  <definedNames>
    <definedName name="_xlnm.Print_Area" localSheetId="7">April!$A$1:$AG$61</definedName>
    <definedName name="_xlnm.Print_Area" localSheetId="11">August!$A$1:$AG$61</definedName>
    <definedName name="_xlnm.Print_Area" localSheetId="3">December!$A$1:$AG$61</definedName>
    <definedName name="_xlnm.Print_Area" localSheetId="5">February!$A$1:$AG$61</definedName>
    <definedName name="_xlnm.Print_Area" localSheetId="4">January!$A$1:$AG$61</definedName>
    <definedName name="_xlnm.Print_Area" localSheetId="10">July!$A$1:$AG$61</definedName>
    <definedName name="_xlnm.Print_Area" localSheetId="9">June!$A$1:$AG$61</definedName>
    <definedName name="_xlnm.Print_Area" localSheetId="6">March!$A$1:$AG$61</definedName>
    <definedName name="_xlnm.Print_Area" localSheetId="8">May!$A$1:$AG$61</definedName>
    <definedName name="_xlnm.Print_Area" localSheetId="2">November!$A$1:$AG$61</definedName>
    <definedName name="_xlnm.Print_Area" localSheetId="1">October!$A$1:$AG$61</definedName>
    <definedName name="_xlnm.Print_Area" localSheetId="12">September!$A$1:$AG$61</definedName>
    <definedName name="_xlnm.Print_Area" localSheetId="0">'Summary by Month'!$A$1:$T$60</definedName>
  </definedNames>
  <calcPr calcId="125725"/>
</workbook>
</file>

<file path=xl/calcChain.xml><?xml version="1.0" encoding="utf-8"?>
<calcChain xmlns="http://schemas.openxmlformats.org/spreadsheetml/2006/main">
  <c r="AF52" i="14"/>
  <c r="AF50"/>
  <c r="AF51"/>
  <c r="AF53"/>
  <c r="AF54"/>
  <c r="AF55"/>
  <c r="AF56"/>
  <c r="AF57"/>
  <c r="AF58"/>
  <c r="AF44"/>
  <c r="AF45"/>
  <c r="AF46"/>
  <c r="AF47"/>
  <c r="AF48"/>
  <c r="AF49"/>
  <c r="AE49" i="12"/>
  <c r="AB60" l="1"/>
  <c r="AC60"/>
  <c r="AD60"/>
  <c r="AE60"/>
  <c r="AE29" l="1"/>
  <c r="AE30"/>
  <c r="AE32"/>
  <c r="AE33" l="1"/>
  <c r="W42" i="11" l="1"/>
  <c r="Y56" i="14" l="1"/>
  <c r="Y60" i="20"/>
  <c r="K45" i="2" s="1"/>
  <c r="Z60" i="20"/>
  <c r="L45" i="2" s="1"/>
  <c r="AA60" i="20"/>
  <c r="M45" i="2" s="1"/>
  <c r="AB60" i="20"/>
  <c r="N45" i="2" s="1"/>
  <c r="AC60" i="20"/>
  <c r="O45" i="2" s="1"/>
  <c r="AD60" i="20"/>
  <c r="P45" i="2" s="1"/>
  <c r="AE60" i="20"/>
  <c r="Q45" i="2" s="1"/>
  <c r="AF60" i="20"/>
  <c r="R45" i="2" s="1"/>
  <c r="N60" i="20"/>
  <c r="G45" i="2" s="1"/>
  <c r="O60" i="20"/>
  <c r="H45" i="2" s="1"/>
  <c r="P60" i="20"/>
  <c r="I45" i="2" s="1"/>
  <c r="D60" i="20"/>
  <c r="B45" i="2" s="1"/>
  <c r="E60" i="20"/>
  <c r="C45" i="2" s="1"/>
  <c r="F60" i="20"/>
  <c r="D45" i="2" s="1"/>
  <c r="AF29" i="14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Y45"/>
  <c r="Z45"/>
  <c r="AA45"/>
  <c r="AB45"/>
  <c r="AC45"/>
  <c r="AD45"/>
  <c r="AE45"/>
  <c r="Y46"/>
  <c r="Z46"/>
  <c r="AA46"/>
  <c r="AB46"/>
  <c r="AC46"/>
  <c r="AD46"/>
  <c r="AE46"/>
  <c r="Y47"/>
  <c r="Z47"/>
  <c r="AA47"/>
  <c r="AB47"/>
  <c r="AC47"/>
  <c r="AD47"/>
  <c r="AE47"/>
  <c r="Y48"/>
  <c r="Z48"/>
  <c r="AA48"/>
  <c r="AB48"/>
  <c r="AC48"/>
  <c r="AD48"/>
  <c r="AE48"/>
  <c r="Y49"/>
  <c r="Z49"/>
  <c r="AA49"/>
  <c r="AB49"/>
  <c r="AC49"/>
  <c r="AD49"/>
  <c r="AE49"/>
  <c r="Y50"/>
  <c r="Z50"/>
  <c r="AA50"/>
  <c r="AB50"/>
  <c r="AC50"/>
  <c r="AD50"/>
  <c r="AE50"/>
  <c r="Y51"/>
  <c r="Z51"/>
  <c r="AA51"/>
  <c r="AB51"/>
  <c r="AC51"/>
  <c r="AD51"/>
  <c r="AE51"/>
  <c r="Y52"/>
  <c r="Z52"/>
  <c r="AA52"/>
  <c r="AB52"/>
  <c r="AC52"/>
  <c r="AD52"/>
  <c r="AE52"/>
  <c r="Y53"/>
  <c r="Z53"/>
  <c r="AA53"/>
  <c r="AB53"/>
  <c r="AC53"/>
  <c r="AD53"/>
  <c r="AE53"/>
  <c r="Y54"/>
  <c r="Z54"/>
  <c r="AA54"/>
  <c r="AB54"/>
  <c r="AC54"/>
  <c r="AD54"/>
  <c r="AE54"/>
  <c r="Y55"/>
  <c r="Z55"/>
  <c r="AA55"/>
  <c r="AB55"/>
  <c r="AC55"/>
  <c r="AD55"/>
  <c r="AE55"/>
  <c r="Z56"/>
  <c r="AA56"/>
  <c r="AB56"/>
  <c r="AC56"/>
  <c r="AD56"/>
  <c r="AE56"/>
  <c r="Y57"/>
  <c r="Z57"/>
  <c r="AA57"/>
  <c r="AB57"/>
  <c r="AC57"/>
  <c r="AD57"/>
  <c r="AE57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AF29" i="13"/>
  <c r="Y30"/>
  <c r="Z30"/>
  <c r="AA30"/>
  <c r="AB30"/>
  <c r="AC30"/>
  <c r="AD30"/>
  <c r="AE30"/>
  <c r="AF30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AF39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59"/>
  <c r="Z59"/>
  <c r="AA59"/>
  <c r="AB59"/>
  <c r="AC59"/>
  <c r="AD59"/>
  <c r="AE59"/>
  <c r="AF5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D30"/>
  <c r="E30"/>
  <c r="F30"/>
  <c r="D31"/>
  <c r="E31"/>
  <c r="F31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AF29" i="12"/>
  <c r="Y30"/>
  <c r="Z30"/>
  <c r="AA30"/>
  <c r="AB30"/>
  <c r="AC30"/>
  <c r="AD30"/>
  <c r="AF30"/>
  <c r="Y31"/>
  <c r="Z31"/>
  <c r="AA31"/>
  <c r="AB31"/>
  <c r="AC31"/>
  <c r="AD31"/>
  <c r="AE31"/>
  <c r="AF31"/>
  <c r="Y32"/>
  <c r="Z32"/>
  <c r="AA32"/>
  <c r="AB32"/>
  <c r="AC32"/>
  <c r="AD32"/>
  <c r="AF32"/>
  <c r="Y33"/>
  <c r="Z33"/>
  <c r="AA33"/>
  <c r="AB33"/>
  <c r="AC33"/>
  <c r="AD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AB57"/>
  <c r="AC57"/>
  <c r="AD57"/>
  <c r="AE57"/>
  <c r="AF57"/>
  <c r="Y58"/>
  <c r="Z58"/>
  <c r="AA58"/>
  <c r="AB58"/>
  <c r="AC58"/>
  <c r="AD58"/>
  <c r="AE58"/>
  <c r="AF58"/>
  <c r="Y59"/>
  <c r="Z59"/>
  <c r="AA59"/>
  <c r="AB59"/>
  <c r="AC59"/>
  <c r="AD59"/>
  <c r="AE59"/>
  <c r="AF59"/>
  <c r="AF60"/>
  <c r="R54" i="2" s="1"/>
  <c r="N30" i="12"/>
  <c r="O30"/>
  <c r="P30"/>
  <c r="N31"/>
  <c r="O31"/>
  <c r="P31"/>
  <c r="N32"/>
  <c r="O32"/>
  <c r="P32"/>
  <c r="N33"/>
  <c r="O33"/>
  <c r="P33"/>
  <c r="N34"/>
  <c r="O34"/>
  <c r="P34"/>
  <c r="N46"/>
  <c r="O46"/>
  <c r="P46"/>
  <c r="N47"/>
  <c r="O47"/>
  <c r="P47"/>
  <c r="N48"/>
  <c r="O48"/>
  <c r="P48"/>
  <c r="N56"/>
  <c r="O56"/>
  <c r="P56"/>
  <c r="N57"/>
  <c r="O57"/>
  <c r="P57"/>
  <c r="N58"/>
  <c r="O58"/>
  <c r="P58"/>
  <c r="N59"/>
  <c r="O59"/>
  <c r="P59"/>
  <c r="D30"/>
  <c r="E30"/>
  <c r="F30"/>
  <c r="D31"/>
  <c r="E31"/>
  <c r="F31"/>
  <c r="D32"/>
  <c r="E32"/>
  <c r="F32"/>
  <c r="D33"/>
  <c r="E33"/>
  <c r="F33"/>
  <c r="D34"/>
  <c r="E34"/>
  <c r="F34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Y29" i="11"/>
  <c r="AF2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AF60"/>
  <c r="R53" i="2" s="1"/>
  <c r="N52" i="11"/>
  <c r="O52"/>
  <c r="P52"/>
  <c r="N53"/>
  <c r="O53"/>
  <c r="P53"/>
  <c r="N54"/>
  <c r="O54"/>
  <c r="P54"/>
  <c r="N55"/>
  <c r="O55"/>
  <c r="P55"/>
  <c r="N56"/>
  <c r="O56"/>
  <c r="P56"/>
  <c r="N57"/>
  <c r="O57"/>
  <c r="P57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AF29" i="10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59"/>
  <c r="Z59"/>
  <c r="AA59"/>
  <c r="AB59"/>
  <c r="AC59"/>
  <c r="AD59"/>
  <c r="AE59"/>
  <c r="AF5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AF29" i="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60"/>
  <c r="R51" i="2" s="1"/>
  <c r="N30" i="9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AF29" i="15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59"/>
  <c r="Z59"/>
  <c r="AA59"/>
  <c r="AB59"/>
  <c r="AC59"/>
  <c r="AD59"/>
  <c r="AE59"/>
  <c r="AF5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8"/>
  <c r="O58"/>
  <c r="P58"/>
  <c r="N59"/>
  <c r="O59"/>
  <c r="P5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AF29" i="16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AF38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AF57"/>
  <c r="AF58"/>
  <c r="AF59"/>
  <c r="N31"/>
  <c r="O31"/>
  <c r="P31"/>
  <c r="N32"/>
  <c r="O32"/>
  <c r="P32"/>
  <c r="N33"/>
  <c r="O33"/>
  <c r="P33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D30"/>
  <c r="E30"/>
  <c r="F30"/>
  <c r="D31"/>
  <c r="E31"/>
  <c r="F31"/>
  <c r="D32"/>
  <c r="E32"/>
  <c r="F32"/>
  <c r="D33"/>
  <c r="E33"/>
  <c r="F33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AF29" i="17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59"/>
  <c r="Z59"/>
  <c r="AA59"/>
  <c r="AB59"/>
  <c r="AC59"/>
  <c r="AD59"/>
  <c r="AE59"/>
  <c r="AF59"/>
  <c r="AF60"/>
  <c r="R48" i="2" s="1"/>
  <c r="N30" i="17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AF29" i="18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59"/>
  <c r="Z59"/>
  <c r="AA59"/>
  <c r="AB59"/>
  <c r="AC59"/>
  <c r="AD59"/>
  <c r="AE59"/>
  <c r="AF59"/>
  <c r="AF60"/>
  <c r="R47" i="2" s="1"/>
  <c r="N30" i="18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AF29" i="1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AF60"/>
  <c r="R46" i="2" s="1"/>
  <c r="AF29" i="20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N30" i="19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Y29" i="20"/>
  <c r="Z29"/>
  <c r="AA29"/>
  <c r="AB29"/>
  <c r="AC29"/>
  <c r="AD29"/>
  <c r="AE29"/>
  <c r="Y30"/>
  <c r="Z30"/>
  <c r="AA30"/>
  <c r="AB30"/>
  <c r="AC30"/>
  <c r="AD30"/>
  <c r="AE30"/>
  <c r="Y31"/>
  <c r="Z31"/>
  <c r="AA31"/>
  <c r="AB31"/>
  <c r="AC31"/>
  <c r="AD31"/>
  <c r="AE31"/>
  <c r="Y32"/>
  <c r="Z32"/>
  <c r="AA32"/>
  <c r="AB32"/>
  <c r="AC32"/>
  <c r="AD32"/>
  <c r="AE32"/>
  <c r="Y33"/>
  <c r="Z33"/>
  <c r="AA33"/>
  <c r="AB33"/>
  <c r="AC33"/>
  <c r="AD33"/>
  <c r="AE33"/>
  <c r="Y34"/>
  <c r="Z34"/>
  <c r="AA34"/>
  <c r="AB34"/>
  <c r="AC34"/>
  <c r="AD34"/>
  <c r="AE34"/>
  <c r="Y35"/>
  <c r="Z35"/>
  <c r="AA35"/>
  <c r="AB35"/>
  <c r="AC35"/>
  <c r="AD35"/>
  <c r="AE35"/>
  <c r="Y36"/>
  <c r="Z36"/>
  <c r="AA36"/>
  <c r="AB36"/>
  <c r="AC36"/>
  <c r="AD36"/>
  <c r="AE36"/>
  <c r="Y37"/>
  <c r="Z37"/>
  <c r="AA37"/>
  <c r="AB37"/>
  <c r="AC37"/>
  <c r="AD37"/>
  <c r="AE37"/>
  <c r="Y38"/>
  <c r="Z38"/>
  <c r="AA38"/>
  <c r="AB38"/>
  <c r="AC38"/>
  <c r="AD38"/>
  <c r="AE38"/>
  <c r="Y39"/>
  <c r="Z39"/>
  <c r="AA39"/>
  <c r="AB39"/>
  <c r="AC39"/>
  <c r="AD39"/>
  <c r="AE39"/>
  <c r="Y40"/>
  <c r="Z40"/>
  <c r="AA40"/>
  <c r="AB40"/>
  <c r="AC40"/>
  <c r="AD40"/>
  <c r="AE40"/>
  <c r="Y41"/>
  <c r="Z41"/>
  <c r="AA41"/>
  <c r="AB41"/>
  <c r="AC41"/>
  <c r="AD41"/>
  <c r="AE41"/>
  <c r="Y42"/>
  <c r="Z42"/>
  <c r="AA42"/>
  <c r="AB42"/>
  <c r="AC42"/>
  <c r="AD42"/>
  <c r="AE42"/>
  <c r="Y43"/>
  <c r="Z43"/>
  <c r="AA43"/>
  <c r="AB43"/>
  <c r="AC43"/>
  <c r="AD43"/>
  <c r="AE43"/>
  <c r="Y44"/>
  <c r="Z44"/>
  <c r="AA44"/>
  <c r="AB44"/>
  <c r="AC44"/>
  <c r="AD44"/>
  <c r="AE44"/>
  <c r="Y45"/>
  <c r="Z45"/>
  <c r="AA45"/>
  <c r="AB45"/>
  <c r="AC45"/>
  <c r="AD45"/>
  <c r="AE45"/>
  <c r="Y46"/>
  <c r="Z46"/>
  <c r="AA46"/>
  <c r="AB46"/>
  <c r="AC46"/>
  <c r="AD46"/>
  <c r="AE46"/>
  <c r="Y47"/>
  <c r="Z47"/>
  <c r="AA47"/>
  <c r="AB47"/>
  <c r="AC47"/>
  <c r="AD47"/>
  <c r="AE47"/>
  <c r="Y48"/>
  <c r="Z48"/>
  <c r="AA48"/>
  <c r="AB48"/>
  <c r="AC48"/>
  <c r="AD48"/>
  <c r="AE48"/>
  <c r="Y49"/>
  <c r="Z49"/>
  <c r="AA49"/>
  <c r="AB49"/>
  <c r="AC49"/>
  <c r="AD49"/>
  <c r="AE49"/>
  <c r="Y50"/>
  <c r="Z50"/>
  <c r="AA50"/>
  <c r="AB50"/>
  <c r="AC50"/>
  <c r="AD50"/>
  <c r="AE50"/>
  <c r="Y51"/>
  <c r="Z51"/>
  <c r="AA51"/>
  <c r="AB51"/>
  <c r="AC51"/>
  <c r="AD51"/>
  <c r="AE51"/>
  <c r="Y52"/>
  <c r="Z52"/>
  <c r="AA52"/>
  <c r="AB52"/>
  <c r="AC52"/>
  <c r="AD52"/>
  <c r="AE52"/>
  <c r="Y53"/>
  <c r="Z53"/>
  <c r="AA53"/>
  <c r="AB53"/>
  <c r="AC53"/>
  <c r="AD53"/>
  <c r="AE53"/>
  <c r="Y54"/>
  <c r="Z54"/>
  <c r="AA54"/>
  <c r="AB54"/>
  <c r="AC54"/>
  <c r="AD54"/>
  <c r="AE54"/>
  <c r="Y55"/>
  <c r="Z55"/>
  <c r="AA55"/>
  <c r="AB55"/>
  <c r="AC55"/>
  <c r="AD55"/>
  <c r="AE55"/>
  <c r="Y56"/>
  <c r="Z56"/>
  <c r="AA56"/>
  <c r="AB56"/>
  <c r="AC56"/>
  <c r="AD56"/>
  <c r="AE56"/>
  <c r="Y57"/>
  <c r="Z57"/>
  <c r="AA57"/>
  <c r="AB57"/>
  <c r="AC57"/>
  <c r="AD57"/>
  <c r="AE57"/>
  <c r="Y58"/>
  <c r="Z58"/>
  <c r="AA58"/>
  <c r="AB58"/>
  <c r="AC58"/>
  <c r="AD58"/>
  <c r="AE58"/>
  <c r="Y59"/>
  <c r="Z59"/>
  <c r="AA59"/>
  <c r="AB59"/>
  <c r="AC59"/>
  <c r="AD59"/>
  <c r="AE59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C29"/>
  <c r="G60" i="15"/>
  <c r="C30" i="14"/>
  <c r="C31"/>
  <c r="C30" i="13"/>
  <c r="C31"/>
  <c r="C30" i="12"/>
  <c r="C31"/>
  <c r="C30" i="11"/>
  <c r="C31"/>
  <c r="C30" i="10"/>
  <c r="C30" i="9"/>
  <c r="C31"/>
  <c r="W59" i="15"/>
  <c r="L59"/>
  <c r="C30"/>
  <c r="C31"/>
  <c r="C30" i="16"/>
  <c r="W59" i="17"/>
  <c r="L59"/>
  <c r="C30"/>
  <c r="C31"/>
  <c r="W59" i="18"/>
  <c r="L59"/>
  <c r="C30"/>
  <c r="C30" i="19"/>
  <c r="C31"/>
  <c r="W59" i="20"/>
  <c r="L59"/>
  <c r="C30"/>
  <c r="C31"/>
  <c r="M30"/>
  <c r="X29" i="15"/>
  <c r="J45" i="2"/>
  <c r="J46"/>
  <c r="J47"/>
  <c r="J48"/>
  <c r="J49"/>
  <c r="J50"/>
  <c r="F45"/>
  <c r="F46"/>
  <c r="F47"/>
  <c r="F48"/>
  <c r="F49"/>
  <c r="F50"/>
  <c r="AK61" i="20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X29"/>
  <c r="W29"/>
  <c r="M29"/>
  <c r="L29"/>
  <c r="M27"/>
  <c r="X26"/>
  <c r="AK61" i="19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X30"/>
  <c r="W30"/>
  <c r="L30"/>
  <c r="X29"/>
  <c r="W29"/>
  <c r="M29"/>
  <c r="L29"/>
  <c r="M27"/>
  <c r="X26"/>
  <c r="AK61" i="18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X29"/>
  <c r="W29"/>
  <c r="M29"/>
  <c r="L29"/>
  <c r="M27"/>
  <c r="AK61" i="17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M30"/>
  <c r="L30"/>
  <c r="X29"/>
  <c r="W29"/>
  <c r="M29"/>
  <c r="L29"/>
  <c r="M27"/>
  <c r="AK61" i="16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X29"/>
  <c r="W29"/>
  <c r="M29"/>
  <c r="L29"/>
  <c r="M27"/>
  <c r="AK61" i="15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W29"/>
  <c r="L29"/>
  <c r="M27"/>
  <c r="M30" i="18"/>
  <c r="X30"/>
  <c r="X30" i="20"/>
  <c r="M30" i="16"/>
  <c r="C31"/>
  <c r="M29" i="15"/>
  <c r="AK61" i="9"/>
  <c r="X31" i="16"/>
  <c r="M31"/>
  <c r="X30" i="15"/>
  <c r="M30"/>
  <c r="M27" i="9"/>
  <c r="M27" i="10"/>
  <c r="X26"/>
  <c r="M27" i="11"/>
  <c r="M27" i="12"/>
  <c r="X26"/>
  <c r="M27" i="13"/>
  <c r="W58" i="14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X29"/>
  <c r="W29"/>
  <c r="M29"/>
  <c r="L29"/>
  <c r="M27"/>
  <c r="W59" i="13"/>
  <c r="L59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X29"/>
  <c r="W29"/>
  <c r="M29"/>
  <c r="L29"/>
  <c r="W59" i="12"/>
  <c r="L59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M30"/>
  <c r="X29"/>
  <c r="W29"/>
  <c r="M29"/>
  <c r="L29"/>
  <c r="W58" i="11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X29"/>
  <c r="W29"/>
  <c r="M29"/>
  <c r="L29"/>
  <c r="X26"/>
  <c r="W59" i="10"/>
  <c r="L59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X30"/>
  <c r="X29"/>
  <c r="W29"/>
  <c r="M29"/>
  <c r="L29"/>
  <c r="W58" i="9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X29"/>
  <c r="W29"/>
  <c r="M29"/>
  <c r="L29"/>
  <c r="J51" i="2"/>
  <c r="J52"/>
  <c r="J53"/>
  <c r="J54"/>
  <c r="J55"/>
  <c r="J56"/>
  <c r="F51"/>
  <c r="F52"/>
  <c r="F53"/>
  <c r="F54"/>
  <c r="F55"/>
  <c r="F56"/>
  <c r="X30" i="9"/>
  <c r="X30" i="11"/>
  <c r="M30" i="13"/>
  <c r="X30"/>
  <c r="X30" i="14"/>
  <c r="M30"/>
  <c r="X30" i="12"/>
  <c r="X31" i="11"/>
  <c r="M30"/>
  <c r="M30" i="10"/>
  <c r="M30" i="9"/>
  <c r="M31" i="17"/>
  <c r="X31"/>
  <c r="C32"/>
  <c r="X30"/>
  <c r="X26"/>
  <c r="X26" i="16"/>
  <c r="C32"/>
  <c r="X30"/>
  <c r="X31" i="15"/>
  <c r="C32"/>
  <c r="M31"/>
  <c r="X26"/>
  <c r="X26" i="9"/>
  <c r="M31"/>
  <c r="X31"/>
  <c r="C32"/>
  <c r="C31" i="10"/>
  <c r="M31" i="11"/>
  <c r="C32"/>
  <c r="X26" i="14"/>
  <c r="M31"/>
  <c r="C32"/>
  <c r="X31"/>
  <c r="M31" i="13"/>
  <c r="X31"/>
  <c r="C32"/>
  <c r="X26"/>
  <c r="C32" i="12"/>
  <c r="X31"/>
  <c r="M31"/>
  <c r="C31" i="18"/>
  <c r="X26"/>
  <c r="M31" i="19"/>
  <c r="C32"/>
  <c r="X31"/>
  <c r="M30"/>
  <c r="X31" i="20"/>
  <c r="C32"/>
  <c r="M31"/>
  <c r="C33" i="17"/>
  <c r="M32"/>
  <c r="X32"/>
  <c r="X32" i="16"/>
  <c r="C33"/>
  <c r="M32"/>
  <c r="C33" i="15"/>
  <c r="M32"/>
  <c r="X32"/>
  <c r="X32" i="9"/>
  <c r="C33"/>
  <c r="M32"/>
  <c r="C32" i="10"/>
  <c r="M31"/>
  <c r="X31"/>
  <c r="C33" i="11"/>
  <c r="X32"/>
  <c r="M32"/>
  <c r="C33" i="14"/>
  <c r="M32"/>
  <c r="X32"/>
  <c r="X32" i="13"/>
  <c r="M32"/>
  <c r="C33"/>
  <c r="M32" i="12"/>
  <c r="C33"/>
  <c r="X32"/>
  <c r="C32" i="18"/>
  <c r="X31"/>
  <c r="M31"/>
  <c r="C33" i="19"/>
  <c r="X32"/>
  <c r="M32"/>
  <c r="C33" i="20"/>
  <c r="X32"/>
  <c r="M32"/>
  <c r="C34" i="17"/>
  <c r="X33"/>
  <c r="M33"/>
  <c r="X33" i="16"/>
  <c r="M33"/>
  <c r="C34"/>
  <c r="M33" i="15"/>
  <c r="X33"/>
  <c r="C34"/>
  <c r="X33" i="9"/>
  <c r="C34"/>
  <c r="M33"/>
  <c r="X32" i="10"/>
  <c r="M32"/>
  <c r="C33"/>
  <c r="M33" i="11"/>
  <c r="X33"/>
  <c r="C34"/>
  <c r="C34" i="14"/>
  <c r="M33"/>
  <c r="X33"/>
  <c r="C34" i="13"/>
  <c r="X33"/>
  <c r="M33"/>
  <c r="M33" i="12"/>
  <c r="C34"/>
  <c r="X33"/>
  <c r="C33" i="18"/>
  <c r="X32"/>
  <c r="M32"/>
  <c r="C34" i="19"/>
  <c r="M33"/>
  <c r="X33"/>
  <c r="X33" i="20"/>
  <c r="M33"/>
  <c r="C34"/>
  <c r="C35" i="17"/>
  <c r="X34"/>
  <c r="M34"/>
  <c r="M34" i="16"/>
  <c r="C35"/>
  <c r="X34"/>
  <c r="M34" i="15"/>
  <c r="X34"/>
  <c r="C35"/>
  <c r="C35" i="9"/>
  <c r="X34"/>
  <c r="M34"/>
  <c r="M33" i="10"/>
  <c r="X33"/>
  <c r="C34"/>
  <c r="C35" i="11"/>
  <c r="X34"/>
  <c r="M34"/>
  <c r="C35" i="14"/>
  <c r="X34"/>
  <c r="M34"/>
  <c r="C35" i="13"/>
  <c r="X34"/>
  <c r="M34"/>
  <c r="C35" i="12"/>
  <c r="X34"/>
  <c r="M34"/>
  <c r="C34" i="18"/>
  <c r="M33"/>
  <c r="X33"/>
  <c r="X34" i="19"/>
  <c r="C35"/>
  <c r="M34"/>
  <c r="M34" i="20"/>
  <c r="C35"/>
  <c r="X34"/>
  <c r="C36" i="17"/>
  <c r="M35"/>
  <c r="X35"/>
  <c r="X35" i="16"/>
  <c r="C36"/>
  <c r="M35"/>
  <c r="M35" i="15"/>
  <c r="C36"/>
  <c r="X35"/>
  <c r="X35" i="9"/>
  <c r="C36"/>
  <c r="M35"/>
  <c r="X34" i="10"/>
  <c r="C35"/>
  <c r="M34"/>
  <c r="M35" i="11"/>
  <c r="C36"/>
  <c r="X35"/>
  <c r="M35" i="14"/>
  <c r="X35"/>
  <c r="C36"/>
  <c r="M36" s="1"/>
  <c r="M35" i="13"/>
  <c r="C36"/>
  <c r="X35"/>
  <c r="C36" i="12"/>
  <c r="X35"/>
  <c r="M35"/>
  <c r="X34" i="18"/>
  <c r="C35"/>
  <c r="M34"/>
  <c r="M35" i="19"/>
  <c r="C36"/>
  <c r="X35"/>
  <c r="X35" i="20"/>
  <c r="M35"/>
  <c r="C36"/>
  <c r="C37" i="17"/>
  <c r="M36"/>
  <c r="X36"/>
  <c r="M36" i="16"/>
  <c r="X36"/>
  <c r="C37"/>
  <c r="C37" i="15"/>
  <c r="M36"/>
  <c r="X36"/>
  <c r="X36" i="9"/>
  <c r="C37"/>
  <c r="M36"/>
  <c r="C36" i="10"/>
  <c r="X35"/>
  <c r="M35"/>
  <c r="C37" i="11"/>
  <c r="X36"/>
  <c r="M36"/>
  <c r="C37" i="14"/>
  <c r="C38" s="1"/>
  <c r="X36"/>
  <c r="X36" i="13"/>
  <c r="M36"/>
  <c r="C37"/>
  <c r="X36" i="12"/>
  <c r="M36"/>
  <c r="C37"/>
  <c r="X35" i="18"/>
  <c r="M35"/>
  <c r="C36"/>
  <c r="M36" i="19"/>
  <c r="C37"/>
  <c r="X36"/>
  <c r="M36" i="20"/>
  <c r="X36"/>
  <c r="C37"/>
  <c r="M37" i="17"/>
  <c r="C38"/>
  <c r="X37"/>
  <c r="X37" i="16"/>
  <c r="M37"/>
  <c r="C38"/>
  <c r="M37" i="15"/>
  <c r="X37"/>
  <c r="C38"/>
  <c r="X37" i="9"/>
  <c r="C38"/>
  <c r="M37"/>
  <c r="X36" i="10"/>
  <c r="M36"/>
  <c r="C37"/>
  <c r="M37" i="11"/>
  <c r="X37"/>
  <c r="C38"/>
  <c r="M37" i="14"/>
  <c r="X37"/>
  <c r="C38" i="13"/>
  <c r="M37"/>
  <c r="X37"/>
  <c r="M37" i="12"/>
  <c r="C38"/>
  <c r="X37"/>
  <c r="X36" i="18"/>
  <c r="M36"/>
  <c r="C37"/>
  <c r="M37" i="19"/>
  <c r="X37"/>
  <c r="C38"/>
  <c r="M37" i="20"/>
  <c r="C38"/>
  <c r="X37"/>
  <c r="C39" i="17"/>
  <c r="X38"/>
  <c r="M38"/>
  <c r="M38" i="16"/>
  <c r="C39"/>
  <c r="X38"/>
  <c r="M38" i="15"/>
  <c r="X38"/>
  <c r="C39"/>
  <c r="C39" i="9"/>
  <c r="X38"/>
  <c r="M38"/>
  <c r="M37" i="10"/>
  <c r="X37"/>
  <c r="C38"/>
  <c r="M38" i="11"/>
  <c r="C39"/>
  <c r="X38"/>
  <c r="C39" i="13"/>
  <c r="X38"/>
  <c r="M38"/>
  <c r="C39" i="12"/>
  <c r="X38"/>
  <c r="M38"/>
  <c r="M37" i="18"/>
  <c r="X37"/>
  <c r="C38"/>
  <c r="X38" i="19"/>
  <c r="C39"/>
  <c r="M38"/>
  <c r="X38" i="20"/>
  <c r="C39"/>
  <c r="M38"/>
  <c r="C40" i="17"/>
  <c r="M39"/>
  <c r="X39"/>
  <c r="X39" i="16"/>
  <c r="C40"/>
  <c r="M39"/>
  <c r="M39" i="15"/>
  <c r="C40"/>
  <c r="X39"/>
  <c r="X39" i="9"/>
  <c r="C40"/>
  <c r="M39"/>
  <c r="X38" i="10"/>
  <c r="C39"/>
  <c r="M38"/>
  <c r="M39" i="11"/>
  <c r="C40"/>
  <c r="X39"/>
  <c r="M39" i="13"/>
  <c r="C40"/>
  <c r="X39"/>
  <c r="C40" i="12"/>
  <c r="M39"/>
  <c r="X39"/>
  <c r="C39" i="18"/>
  <c r="M38"/>
  <c r="X38"/>
  <c r="C40" i="19"/>
  <c r="X39"/>
  <c r="M39"/>
  <c r="X39" i="20"/>
  <c r="M39"/>
  <c r="C40"/>
  <c r="X40" i="17"/>
  <c r="C41"/>
  <c r="M40"/>
  <c r="M40" i="16"/>
  <c r="X40"/>
  <c r="C41"/>
  <c r="C41" i="15"/>
  <c r="M40"/>
  <c r="X40"/>
  <c r="X40" i="9"/>
  <c r="C41"/>
  <c r="M40"/>
  <c r="C40" i="10"/>
  <c r="X39"/>
  <c r="M39"/>
  <c r="C41" i="11"/>
  <c r="M40"/>
  <c r="X40"/>
  <c r="X40" i="13"/>
  <c r="M40"/>
  <c r="C41"/>
  <c r="X40" i="12"/>
  <c r="M40"/>
  <c r="C41"/>
  <c r="X39" i="18"/>
  <c r="M39"/>
  <c r="C40"/>
  <c r="X40" i="19"/>
  <c r="M40"/>
  <c r="C41"/>
  <c r="C41" i="20"/>
  <c r="M40"/>
  <c r="X40"/>
  <c r="C42" i="17"/>
  <c r="X41"/>
  <c r="M41"/>
  <c r="X41" i="16"/>
  <c r="M41"/>
  <c r="C42"/>
  <c r="M41" i="15"/>
  <c r="X41"/>
  <c r="C42"/>
  <c r="X41" i="9"/>
  <c r="C42"/>
  <c r="M41"/>
  <c r="X40" i="10"/>
  <c r="M40"/>
  <c r="C41"/>
  <c r="M41" i="11"/>
  <c r="X41"/>
  <c r="C42"/>
  <c r="C42" i="13"/>
  <c r="M41"/>
  <c r="X41"/>
  <c r="M41" i="12"/>
  <c r="C42"/>
  <c r="X41"/>
  <c r="X40" i="18"/>
  <c r="M40"/>
  <c r="C41"/>
  <c r="M41" i="19"/>
  <c r="X41"/>
  <c r="C42"/>
  <c r="M41" i="20"/>
  <c r="C42"/>
  <c r="X41"/>
  <c r="M42" i="17"/>
  <c r="C43"/>
  <c r="X42"/>
  <c r="M42" i="16"/>
  <c r="C43"/>
  <c r="X42"/>
  <c r="X42" i="15"/>
  <c r="C43"/>
  <c r="M42"/>
  <c r="C43" i="9"/>
  <c r="X42"/>
  <c r="M42"/>
  <c r="M41" i="10"/>
  <c r="X41"/>
  <c r="C42"/>
  <c r="C43" i="11"/>
  <c r="X42"/>
  <c r="M42"/>
  <c r="C43" i="13"/>
  <c r="X42"/>
  <c r="M42"/>
  <c r="C43" i="12"/>
  <c r="X42"/>
  <c r="M42"/>
  <c r="M41" i="18"/>
  <c r="X41"/>
  <c r="C42"/>
  <c r="X42" i="19"/>
  <c r="C43"/>
  <c r="M42"/>
  <c r="C43" i="20"/>
  <c r="X42"/>
  <c r="M42"/>
  <c r="C44" i="17"/>
  <c r="X43"/>
  <c r="M43"/>
  <c r="X43" i="16"/>
  <c r="C44"/>
  <c r="M43"/>
  <c r="M43" i="15"/>
  <c r="C44"/>
  <c r="X43"/>
  <c r="X43" i="9"/>
  <c r="C44"/>
  <c r="M43"/>
  <c r="X42" i="10"/>
  <c r="C43"/>
  <c r="M42"/>
  <c r="M43" i="11"/>
  <c r="C44"/>
  <c r="X43"/>
  <c r="M43" i="13"/>
  <c r="C44"/>
  <c r="X43"/>
  <c r="C44" i="12"/>
  <c r="X43"/>
  <c r="M43"/>
  <c r="C43" i="18"/>
  <c r="M42"/>
  <c r="X42"/>
  <c r="C44" i="19"/>
  <c r="X43"/>
  <c r="M43"/>
  <c r="X43" i="20"/>
  <c r="M43"/>
  <c r="C44"/>
  <c r="X44" i="17"/>
  <c r="C45"/>
  <c r="M44"/>
  <c r="M44" i="16"/>
  <c r="X44"/>
  <c r="C45"/>
  <c r="C45" i="15"/>
  <c r="M44"/>
  <c r="X44"/>
  <c r="X44" i="9"/>
  <c r="C45"/>
  <c r="M44"/>
  <c r="C44" i="10"/>
  <c r="X43"/>
  <c r="M43"/>
  <c r="C45" i="11"/>
  <c r="M44"/>
  <c r="X44"/>
  <c r="X44" i="13"/>
  <c r="M44"/>
  <c r="C45"/>
  <c r="X44" i="12"/>
  <c r="M44"/>
  <c r="C45"/>
  <c r="X43" i="18"/>
  <c r="M43"/>
  <c r="C44"/>
  <c r="X44" i="19"/>
  <c r="M44"/>
  <c r="C45"/>
  <c r="C45" i="20"/>
  <c r="M44"/>
  <c r="X44"/>
  <c r="C46" i="17"/>
  <c r="X45"/>
  <c r="M45"/>
  <c r="X45" i="16"/>
  <c r="M45"/>
  <c r="C46"/>
  <c r="M45" i="15"/>
  <c r="X45"/>
  <c r="C46"/>
  <c r="X45" i="9"/>
  <c r="C46"/>
  <c r="M45"/>
  <c r="X44" i="10"/>
  <c r="M44"/>
  <c r="C45"/>
  <c r="M45" i="11"/>
  <c r="X45"/>
  <c r="C46"/>
  <c r="C46" i="13"/>
  <c r="X45"/>
  <c r="M45"/>
  <c r="M45" i="12"/>
  <c r="C46"/>
  <c r="X45"/>
  <c r="X44" i="18"/>
  <c r="M44"/>
  <c r="C45"/>
  <c r="M45" i="19"/>
  <c r="X45"/>
  <c r="C46"/>
  <c r="M45" i="20"/>
  <c r="X45"/>
  <c r="C46"/>
  <c r="M46" i="17"/>
  <c r="C47"/>
  <c r="X46"/>
  <c r="M46" i="16"/>
  <c r="C47"/>
  <c r="X46"/>
  <c r="X46" i="15"/>
  <c r="C47"/>
  <c r="M46"/>
  <c r="C47" i="9"/>
  <c r="X46"/>
  <c r="M46"/>
  <c r="M45" i="10"/>
  <c r="X45"/>
  <c r="C46"/>
  <c r="M46" i="11"/>
  <c r="C47"/>
  <c r="X46"/>
  <c r="C47" i="13"/>
  <c r="X46"/>
  <c r="M46"/>
  <c r="C47" i="12"/>
  <c r="X46"/>
  <c r="M46"/>
  <c r="M45" i="18"/>
  <c r="X45"/>
  <c r="C46"/>
  <c r="X46" i="19"/>
  <c r="C47"/>
  <c r="M46"/>
  <c r="C47" i="20"/>
  <c r="X46"/>
  <c r="M46"/>
  <c r="C48" i="17"/>
  <c r="X47"/>
  <c r="M47"/>
  <c r="X47" i="16"/>
  <c r="C48"/>
  <c r="M47"/>
  <c r="C48" i="15"/>
  <c r="X47"/>
  <c r="M47"/>
  <c r="X47" i="9"/>
  <c r="C48"/>
  <c r="M47"/>
  <c r="X46" i="10"/>
  <c r="C47"/>
  <c r="M46"/>
  <c r="M47" i="11"/>
  <c r="C48"/>
  <c r="X47"/>
  <c r="X47" i="13"/>
  <c r="C48"/>
  <c r="M47"/>
  <c r="C48" i="12"/>
  <c r="M47"/>
  <c r="X47"/>
  <c r="C47" i="18"/>
  <c r="M46"/>
  <c r="X46"/>
  <c r="C48" i="19"/>
  <c r="X47"/>
  <c r="M47"/>
  <c r="X47" i="20"/>
  <c r="M47"/>
  <c r="C48"/>
  <c r="X48" i="17"/>
  <c r="C49"/>
  <c r="M48"/>
  <c r="M48" i="16"/>
  <c r="X48"/>
  <c r="C49"/>
  <c r="C49" i="15"/>
  <c r="X48"/>
  <c r="M48"/>
  <c r="X48" i="9"/>
  <c r="C49"/>
  <c r="M48"/>
  <c r="C48" i="10"/>
  <c r="M47"/>
  <c r="X47"/>
  <c r="C49" i="11"/>
  <c r="X48"/>
  <c r="M48"/>
  <c r="M48" i="13"/>
  <c r="X48"/>
  <c r="C49"/>
  <c r="X48" i="12"/>
  <c r="M48"/>
  <c r="C49"/>
  <c r="X47" i="18"/>
  <c r="M47"/>
  <c r="C48"/>
  <c r="X48" i="19"/>
  <c r="M48"/>
  <c r="C49"/>
  <c r="X48" i="20"/>
  <c r="M48"/>
  <c r="C49"/>
  <c r="C50" i="17"/>
  <c r="X49"/>
  <c r="M49"/>
  <c r="X49" i="16"/>
  <c r="M49"/>
  <c r="C50"/>
  <c r="M49" i="15"/>
  <c r="X49"/>
  <c r="C50"/>
  <c r="X49" i="9"/>
  <c r="C50"/>
  <c r="M49"/>
  <c r="X48" i="10"/>
  <c r="M48"/>
  <c r="C49"/>
  <c r="M49" i="11"/>
  <c r="X49"/>
  <c r="C50"/>
  <c r="C50" i="13"/>
  <c r="X49"/>
  <c r="M49"/>
  <c r="M49" i="12"/>
  <c r="C50"/>
  <c r="X49"/>
  <c r="X48" i="18"/>
  <c r="M48"/>
  <c r="C49"/>
  <c r="M49" i="19"/>
  <c r="X49"/>
  <c r="C50"/>
  <c r="M49" i="20"/>
  <c r="X49"/>
  <c r="C50"/>
  <c r="M50" i="17"/>
  <c r="C51"/>
  <c r="X50"/>
  <c r="M50" i="16"/>
  <c r="C51"/>
  <c r="X50"/>
  <c r="X50" i="15"/>
  <c r="C51"/>
  <c r="M50"/>
  <c r="C51" i="9"/>
  <c r="X50"/>
  <c r="M50"/>
  <c r="M49" i="10"/>
  <c r="X49"/>
  <c r="C50"/>
  <c r="C51" i="11"/>
  <c r="M50"/>
  <c r="X50"/>
  <c r="C51" i="13"/>
  <c r="X50"/>
  <c r="M50"/>
  <c r="C51" i="12"/>
  <c r="X50"/>
  <c r="M50"/>
  <c r="M49" i="18"/>
  <c r="X49"/>
  <c r="C50"/>
  <c r="X50" i="19"/>
  <c r="C51"/>
  <c r="M50"/>
  <c r="C51" i="20"/>
  <c r="X50"/>
  <c r="M50"/>
  <c r="C52" i="17"/>
  <c r="X51"/>
  <c r="M51"/>
  <c r="X51" i="16"/>
  <c r="C52"/>
  <c r="M51"/>
  <c r="C52" i="15"/>
  <c r="X51"/>
  <c r="M51"/>
  <c r="X51" i="9"/>
  <c r="C52"/>
  <c r="M51"/>
  <c r="C51" i="10"/>
  <c r="M50"/>
  <c r="X50"/>
  <c r="M51" i="11"/>
  <c r="C52"/>
  <c r="X51"/>
  <c r="X51" i="13"/>
  <c r="C52"/>
  <c r="M51"/>
  <c r="C52" i="12"/>
  <c r="X51"/>
  <c r="M51"/>
  <c r="C51" i="18"/>
  <c r="M50"/>
  <c r="X50"/>
  <c r="C52" i="19"/>
  <c r="X51"/>
  <c r="M51"/>
  <c r="X51" i="20"/>
  <c r="M51"/>
  <c r="C52"/>
  <c r="X52" i="17"/>
  <c r="C53"/>
  <c r="M52"/>
  <c r="M52" i="16"/>
  <c r="X52"/>
  <c r="C53"/>
  <c r="C53" i="15"/>
  <c r="X52"/>
  <c r="M52"/>
  <c r="X52" i="9"/>
  <c r="C53"/>
  <c r="M52"/>
  <c r="C52" i="10"/>
  <c r="M51"/>
  <c r="X51"/>
  <c r="C53" i="11"/>
  <c r="X52"/>
  <c r="M52"/>
  <c r="X52" i="13"/>
  <c r="M52"/>
  <c r="C53"/>
  <c r="X52" i="12"/>
  <c r="M52"/>
  <c r="C53"/>
  <c r="X51" i="18"/>
  <c r="M51"/>
  <c r="C52"/>
  <c r="X52" i="19"/>
  <c r="M52"/>
  <c r="C53"/>
  <c r="X52" i="20"/>
  <c r="M52"/>
  <c r="C53"/>
  <c r="C54" i="17"/>
  <c r="X53"/>
  <c r="M53"/>
  <c r="X53" i="16"/>
  <c r="M53"/>
  <c r="C54"/>
  <c r="X53" i="15"/>
  <c r="C54"/>
  <c r="M53"/>
  <c r="X53" i="9"/>
  <c r="C54"/>
  <c r="M53"/>
  <c r="M52" i="10"/>
  <c r="X52"/>
  <c r="C53"/>
  <c r="M53" i="11"/>
  <c r="X53"/>
  <c r="C54"/>
  <c r="C54" i="13"/>
  <c r="M53"/>
  <c r="X53"/>
  <c r="M53" i="12"/>
  <c r="C54"/>
  <c r="X53"/>
  <c r="X52" i="18"/>
  <c r="M52"/>
  <c r="C53"/>
  <c r="M53" i="19"/>
  <c r="X53"/>
  <c r="C54"/>
  <c r="M53" i="20"/>
  <c r="X53"/>
  <c r="C54"/>
  <c r="M54" i="17"/>
  <c r="C55"/>
  <c r="X54"/>
  <c r="C55" i="16"/>
  <c r="X54"/>
  <c r="M54"/>
  <c r="X54" i="15"/>
  <c r="C55"/>
  <c r="M54"/>
  <c r="C55" i="9"/>
  <c r="X54"/>
  <c r="M54"/>
  <c r="M53" i="10"/>
  <c r="X53"/>
  <c r="C54"/>
  <c r="X54" i="11"/>
  <c r="C55"/>
  <c r="M54"/>
  <c r="C55" i="13"/>
  <c r="X54"/>
  <c r="M54"/>
  <c r="C55" i="12"/>
  <c r="X54"/>
  <c r="M54"/>
  <c r="M53" i="18"/>
  <c r="X53"/>
  <c r="C54"/>
  <c r="X54" i="19"/>
  <c r="C55"/>
  <c r="M54"/>
  <c r="X54" i="20"/>
  <c r="C55"/>
  <c r="M54"/>
  <c r="C56" i="17"/>
  <c r="M55"/>
  <c r="X55"/>
  <c r="X55" i="16"/>
  <c r="C56"/>
  <c r="M55"/>
  <c r="C56" i="15"/>
  <c r="M55"/>
  <c r="X55"/>
  <c r="M55" i="9"/>
  <c r="X55"/>
  <c r="C56"/>
  <c r="C55" i="10"/>
  <c r="X54"/>
  <c r="M54"/>
  <c r="C56" i="11"/>
  <c r="M55"/>
  <c r="X55"/>
  <c r="M55" i="13"/>
  <c r="C56"/>
  <c r="X55"/>
  <c r="C56" i="12"/>
  <c r="X55"/>
  <c r="M55"/>
  <c r="C55" i="18"/>
  <c r="M54"/>
  <c r="X54"/>
  <c r="C56" i="19"/>
  <c r="X55"/>
  <c r="M55"/>
  <c r="X55" i="20"/>
  <c r="M55"/>
  <c r="C56"/>
  <c r="X56" i="17"/>
  <c r="C57"/>
  <c r="M56"/>
  <c r="M56" i="16"/>
  <c r="X56"/>
  <c r="C57" i="15"/>
  <c r="X56"/>
  <c r="M56"/>
  <c r="C57" i="9"/>
  <c r="X56"/>
  <c r="M56"/>
  <c r="C56" i="10"/>
  <c r="M55"/>
  <c r="X55"/>
  <c r="C57" i="11"/>
  <c r="X56"/>
  <c r="M56"/>
  <c r="M56" i="13"/>
  <c r="C57"/>
  <c r="X56"/>
  <c r="X56" i="12"/>
  <c r="C57"/>
  <c r="M56"/>
  <c r="X55" i="18"/>
  <c r="M55"/>
  <c r="C56"/>
  <c r="X56" i="19"/>
  <c r="M56"/>
  <c r="C57"/>
  <c r="C57" i="20"/>
  <c r="M56"/>
  <c r="X56"/>
  <c r="C58" i="17"/>
  <c r="X57"/>
  <c r="M57"/>
  <c r="X57" i="15"/>
  <c r="C58"/>
  <c r="M57"/>
  <c r="M57" i="9"/>
  <c r="C58"/>
  <c r="X57"/>
  <c r="C57" i="10"/>
  <c r="X56"/>
  <c r="M56"/>
  <c r="X57" i="11"/>
  <c r="C58"/>
  <c r="M57"/>
  <c r="M57" i="13"/>
  <c r="C58"/>
  <c r="X57"/>
  <c r="M57" i="12"/>
  <c r="X57"/>
  <c r="C58"/>
  <c r="X56" i="18"/>
  <c r="M56"/>
  <c r="C57"/>
  <c r="M57" i="19"/>
  <c r="X57"/>
  <c r="C58"/>
  <c r="M57" i="20"/>
  <c r="X57"/>
  <c r="C58"/>
  <c r="M58" i="17"/>
  <c r="X58"/>
  <c r="C59"/>
  <c r="C59" i="15"/>
  <c r="X58"/>
  <c r="M58"/>
  <c r="X58" i="9"/>
  <c r="M58"/>
  <c r="C58" i="10"/>
  <c r="X57"/>
  <c r="M57"/>
  <c r="X58" i="11"/>
  <c r="M58"/>
  <c r="C59" i="13"/>
  <c r="X58"/>
  <c r="M58"/>
  <c r="C59" i="12"/>
  <c r="X58"/>
  <c r="M58"/>
  <c r="M57" i="18"/>
  <c r="X57"/>
  <c r="C58"/>
  <c r="X58" i="19"/>
  <c r="M58"/>
  <c r="X58" i="20"/>
  <c r="M58"/>
  <c r="C59"/>
  <c r="M59" i="17"/>
  <c r="X59"/>
  <c r="M59" i="15"/>
  <c r="X59"/>
  <c r="C59" i="10"/>
  <c r="M58"/>
  <c r="X58"/>
  <c r="M59" i="13"/>
  <c r="X59"/>
  <c r="X59" i="12"/>
  <c r="M59"/>
  <c r="X58" i="18"/>
  <c r="C59"/>
  <c r="M58"/>
  <c r="X59" i="20"/>
  <c r="M59"/>
  <c r="E29"/>
  <c r="X59" i="10"/>
  <c r="M59"/>
  <c r="M59" i="18"/>
  <c r="X59"/>
  <c r="F29" i="20"/>
  <c r="D29"/>
  <c r="O29" i="16"/>
  <c r="O29" i="14"/>
  <c r="AE29"/>
  <c r="E29" i="13"/>
  <c r="D29"/>
  <c r="N29" i="12"/>
  <c r="Z29" i="11"/>
  <c r="O29" i="10"/>
  <c r="O29" i="9"/>
  <c r="E29"/>
  <c r="D29"/>
  <c r="Z29" i="15"/>
  <c r="O29"/>
  <c r="AE29"/>
  <c r="D29"/>
  <c r="D29" i="11"/>
  <c r="N29" i="14"/>
  <c r="AB29"/>
  <c r="N29" i="13"/>
  <c r="AB29"/>
  <c r="AB29" i="11"/>
  <c r="N29" i="9"/>
  <c r="N29" i="15"/>
  <c r="AB29"/>
  <c r="Y29" i="14"/>
  <c r="O60"/>
  <c r="H56" i="2" s="1"/>
  <c r="Y29" i="15"/>
  <c r="AB29" i="16"/>
  <c r="Y29"/>
  <c r="N29"/>
  <c r="D29"/>
  <c r="E29"/>
  <c r="N29" i="17"/>
  <c r="AB29" i="18"/>
  <c r="Z29"/>
  <c r="Y29"/>
  <c r="N29"/>
  <c r="AC29" i="19"/>
  <c r="AB29"/>
  <c r="N29"/>
  <c r="D29" i="14"/>
  <c r="AB29" i="10"/>
  <c r="N60" i="19"/>
  <c r="G46" i="2" s="1"/>
  <c r="Y29" i="13"/>
  <c r="AB29" i="12"/>
  <c r="Y29"/>
  <c r="D29"/>
  <c r="O60" i="10"/>
  <c r="H52" i="2" s="1"/>
  <c r="Y29" i="10"/>
  <c r="D29"/>
  <c r="N60" i="9"/>
  <c r="G51" i="2" s="1"/>
  <c r="E60" i="9"/>
  <c r="C51" i="2" s="1"/>
  <c r="O60" i="9"/>
  <c r="H51" i="2" s="1"/>
  <c r="AB29" i="9"/>
  <c r="D60" i="15"/>
  <c r="B50" i="2" s="1"/>
  <c r="AD29" i="16"/>
  <c r="AA29"/>
  <c r="P29"/>
  <c r="F29"/>
  <c r="AD29" i="17"/>
  <c r="P29"/>
  <c r="N60"/>
  <c r="G48" i="2" s="1"/>
  <c r="F29" i="17"/>
  <c r="AD29" i="18"/>
  <c r="AB60"/>
  <c r="N47" i="2" s="1"/>
  <c r="Z60" i="18"/>
  <c r="L47" i="2" s="1"/>
  <c r="AA60" i="18"/>
  <c r="M47" i="2" s="1"/>
  <c r="AA29" i="18"/>
  <c r="P29"/>
  <c r="N60"/>
  <c r="G47" i="2" s="1"/>
  <c r="AC60" i="19"/>
  <c r="O46" i="2" s="1"/>
  <c r="AB60" i="19"/>
  <c r="N46" i="2" s="1"/>
  <c r="F29" i="14"/>
  <c r="D60"/>
  <c r="B56" i="2" s="1"/>
  <c r="N54"/>
  <c r="AB60" i="11"/>
  <c r="N53" i="2" s="1"/>
  <c r="Y60" i="11"/>
  <c r="K53" i="2" s="1"/>
  <c r="D60" i="10"/>
  <c r="B52" i="2" s="1"/>
  <c r="AD60" i="17"/>
  <c r="P48" i="2" s="1"/>
  <c r="P60" i="17"/>
  <c r="I48" i="2" s="1"/>
  <c r="F60" i="17"/>
  <c r="D48" i="2" s="1"/>
  <c r="AD60" i="18"/>
  <c r="P47" i="2" s="1"/>
  <c r="P60" i="18"/>
  <c r="I47" i="2" s="1"/>
  <c r="AC29" i="14"/>
  <c r="AD29"/>
  <c r="Z29"/>
  <c r="AA29"/>
  <c r="P29"/>
  <c r="N60"/>
  <c r="G56" i="2" s="1"/>
  <c r="E29" i="14"/>
  <c r="AE29" i="13"/>
  <c r="AD29"/>
  <c r="AC29"/>
  <c r="AA29"/>
  <c r="Z29"/>
  <c r="O29"/>
  <c r="P29"/>
  <c r="F29"/>
  <c r="AC29" i="12"/>
  <c r="AD29"/>
  <c r="AA29"/>
  <c r="Z29"/>
  <c r="P29"/>
  <c r="O29"/>
  <c r="E29"/>
  <c r="F29"/>
  <c r="AE29" i="11"/>
  <c r="AD29"/>
  <c r="AC29"/>
  <c r="AA29"/>
  <c r="E29"/>
  <c r="F29"/>
  <c r="AE29" i="10"/>
  <c r="AC29"/>
  <c r="AD29"/>
  <c r="Z29"/>
  <c r="AA29"/>
  <c r="N29"/>
  <c r="P29"/>
  <c r="E29"/>
  <c r="F29"/>
  <c r="AE29" i="9"/>
  <c r="AC29"/>
  <c r="P29"/>
  <c r="F29"/>
  <c r="D60"/>
  <c r="B51" i="2" s="1"/>
  <c r="AC29" i="15"/>
  <c r="AD29"/>
  <c r="AA29"/>
  <c r="P29"/>
  <c r="F29"/>
  <c r="E29"/>
  <c r="AE29" i="16"/>
  <c r="AC29"/>
  <c r="Z29"/>
  <c r="N30"/>
  <c r="O30"/>
  <c r="E29" i="17"/>
  <c r="D29"/>
  <c r="O29"/>
  <c r="Y60"/>
  <c r="K48" i="2" s="1"/>
  <c r="Z29" i="17"/>
  <c r="AA29"/>
  <c r="Y29"/>
  <c r="AC29"/>
  <c r="AB29"/>
  <c r="AE29"/>
  <c r="AE29" i="18"/>
  <c r="AC29"/>
  <c r="Y60"/>
  <c r="K47" i="2" s="1"/>
  <c r="O29" i="18"/>
  <c r="AE29" i="19"/>
  <c r="AD60"/>
  <c r="P46" i="2" s="1"/>
  <c r="AD29" i="19"/>
  <c r="AA29"/>
  <c r="Y29"/>
  <c r="Z29"/>
  <c r="P29"/>
  <c r="O29"/>
  <c r="E29"/>
  <c r="F60"/>
  <c r="D46" i="2" s="1"/>
  <c r="D29" i="19"/>
  <c r="F29"/>
  <c r="P60" i="14"/>
  <c r="I56" i="2" s="1"/>
  <c r="E60" i="14"/>
  <c r="C56" i="2" s="1"/>
  <c r="F60" i="14"/>
  <c r="D56" i="2" s="1"/>
  <c r="Q54"/>
  <c r="O54"/>
  <c r="P54"/>
  <c r="AE60" i="11"/>
  <c r="Q53" i="2" s="1"/>
  <c r="AC60" i="11"/>
  <c r="O53" i="2" s="1"/>
  <c r="AD60" i="11"/>
  <c r="P53" i="2" s="1"/>
  <c r="Z60" i="11"/>
  <c r="L53" i="2" s="1"/>
  <c r="AA60" i="11"/>
  <c r="M53" i="2" s="1"/>
  <c r="N60" i="10"/>
  <c r="G52" i="2" s="1"/>
  <c r="P60" i="10"/>
  <c r="I52" i="2" s="1"/>
  <c r="E60" i="10"/>
  <c r="C52" i="2" s="1"/>
  <c r="F60" i="10"/>
  <c r="D52" i="2" s="1"/>
  <c r="P60" i="9"/>
  <c r="I51" i="2" s="1"/>
  <c r="F60" i="9"/>
  <c r="D51" i="2" s="1"/>
  <c r="E60" i="15"/>
  <c r="C50" i="2" s="1"/>
  <c r="F60" i="15"/>
  <c r="D50" i="2" s="1"/>
  <c r="P30" i="16"/>
  <c r="E60" i="17"/>
  <c r="C48" i="2" s="1"/>
  <c r="D60" i="17"/>
  <c r="B48" i="2" s="1"/>
  <c r="O60" i="17"/>
  <c r="H48" i="2" s="1"/>
  <c r="AA60" i="17"/>
  <c r="M48" i="2" s="1"/>
  <c r="Z60" i="17"/>
  <c r="L48" i="2" s="1"/>
  <c r="AB60" i="17"/>
  <c r="N48" i="2" s="1"/>
  <c r="AC60" i="17"/>
  <c r="O48" i="2" s="1"/>
  <c r="AE60" i="17"/>
  <c r="Q48" i="2" s="1"/>
  <c r="AE60" i="18"/>
  <c r="Q47" i="2" s="1"/>
  <c r="AC60" i="18"/>
  <c r="O47" i="2" s="1"/>
  <c r="O60" i="18"/>
  <c r="H47" i="2" s="1"/>
  <c r="AE60" i="19"/>
  <c r="Q46" i="2" s="1"/>
  <c r="Y60" i="19"/>
  <c r="K46" i="2" s="1"/>
  <c r="Z60" i="19"/>
  <c r="L46" i="2" s="1"/>
  <c r="AA60" i="19"/>
  <c r="M46" i="2" s="1"/>
  <c r="P60" i="19"/>
  <c r="I46" i="2" s="1"/>
  <c r="O60" i="19"/>
  <c r="H46" i="2" s="1"/>
  <c r="E60" i="19"/>
  <c r="C46" i="2" s="1"/>
  <c r="D60" i="19"/>
  <c r="B46" i="2" s="1"/>
  <c r="X38" i="14" l="1"/>
  <c r="M38"/>
  <c r="C39"/>
  <c r="G60" i="11"/>
  <c r="C40" i="14" l="1"/>
  <c r="X39"/>
  <c r="M39"/>
  <c r="E43" i="18"/>
  <c r="D43"/>
  <c r="E42"/>
  <c r="F42"/>
  <c r="E41"/>
  <c r="D41"/>
  <c r="E40"/>
  <c r="F40"/>
  <c r="E39"/>
  <c r="D39"/>
  <c r="E38"/>
  <c r="D38"/>
  <c r="E37"/>
  <c r="D37"/>
  <c r="E36"/>
  <c r="D36"/>
  <c r="E35"/>
  <c r="D35"/>
  <c r="E34"/>
  <c r="D34"/>
  <c r="E33"/>
  <c r="D33"/>
  <c r="E32"/>
  <c r="D32"/>
  <c r="E31"/>
  <c r="F31"/>
  <c r="E30"/>
  <c r="D30"/>
  <c r="F30"/>
  <c r="E29"/>
  <c r="F32"/>
  <c r="F29"/>
  <c r="D29"/>
  <c r="X40" i="14" l="1"/>
  <c r="C41"/>
  <c r="M40"/>
  <c r="F38" i="18"/>
  <c r="F43"/>
  <c r="D42"/>
  <c r="F33"/>
  <c r="F37"/>
  <c r="F41"/>
  <c r="D40"/>
  <c r="F39"/>
  <c r="F35"/>
  <c r="F36"/>
  <c r="F34"/>
  <c r="X41" i="14" l="1"/>
  <c r="M41"/>
  <c r="C42"/>
  <c r="D31" i="18"/>
  <c r="E60"/>
  <c r="C47" i="2" s="1"/>
  <c r="M42" i="14" l="1"/>
  <c r="X42"/>
  <c r="C43"/>
  <c r="D60" i="18"/>
  <c r="B47" i="2" s="1"/>
  <c r="F60" i="18"/>
  <c r="D47" i="2" s="1"/>
  <c r="C44" i="14" l="1"/>
  <c r="X43"/>
  <c r="M43"/>
  <c r="D38" i="16"/>
  <c r="E39"/>
  <c r="N39"/>
  <c r="O39"/>
  <c r="O38"/>
  <c r="N38"/>
  <c r="O37"/>
  <c r="N37"/>
  <c r="P37"/>
  <c r="O36"/>
  <c r="N36"/>
  <c r="O35"/>
  <c r="N35"/>
  <c r="P35"/>
  <c r="O34"/>
  <c r="N34"/>
  <c r="D39"/>
  <c r="E38"/>
  <c r="F38"/>
  <c r="E37"/>
  <c r="D37"/>
  <c r="E36"/>
  <c r="F36"/>
  <c r="E35"/>
  <c r="D35"/>
  <c r="E34"/>
  <c r="D34"/>
  <c r="AE39"/>
  <c r="AE38"/>
  <c r="AD39"/>
  <c r="AC39"/>
  <c r="AC38"/>
  <c r="AB38"/>
  <c r="Z39"/>
  <c r="Y39"/>
  <c r="Z38"/>
  <c r="Y38"/>
  <c r="AA38"/>
  <c r="AA39"/>
  <c r="X44" i="14" l="1"/>
  <c r="C45"/>
  <c r="M44"/>
  <c r="F37" i="16"/>
  <c r="F34"/>
  <c r="F35"/>
  <c r="D36"/>
  <c r="F39"/>
  <c r="P34"/>
  <c r="P38"/>
  <c r="P39"/>
  <c r="P36"/>
  <c r="AF60"/>
  <c r="R49" i="2" s="1"/>
  <c r="AB39" i="16"/>
  <c r="AD38"/>
  <c r="X45" i="14" l="1"/>
  <c r="M45"/>
  <c r="C46"/>
  <c r="E60" i="16"/>
  <c r="C49" i="2" s="1"/>
  <c r="D60" i="16"/>
  <c r="B49" i="2" s="1"/>
  <c r="F60" i="16"/>
  <c r="D49" i="2" s="1"/>
  <c r="N60" i="16"/>
  <c r="G49" i="2" s="1"/>
  <c r="O60" i="16"/>
  <c r="H49" i="2" s="1"/>
  <c r="AB60" i="16"/>
  <c r="N49" i="2" s="1"/>
  <c r="AE60" i="16"/>
  <c r="Q49" i="2" s="1"/>
  <c r="AC60" i="16"/>
  <c r="O49" i="2" s="1"/>
  <c r="Z60" i="16"/>
  <c r="L49" i="2" s="1"/>
  <c r="X46" i="14" l="1"/>
  <c r="M46"/>
  <c r="C47"/>
  <c r="P60" i="16"/>
  <c r="I49" i="2" s="1"/>
  <c r="AD60" i="16"/>
  <c r="P49" i="2" s="1"/>
  <c r="AA60" i="16"/>
  <c r="M49" i="2" s="1"/>
  <c r="Y60" i="16"/>
  <c r="K49" i="2" s="1"/>
  <c r="C48" i="14" l="1"/>
  <c r="X47"/>
  <c r="M47"/>
  <c r="AC37" i="15"/>
  <c r="AD37"/>
  <c r="AA37"/>
  <c r="Z37"/>
  <c r="AE37"/>
  <c r="AB37"/>
  <c r="X48" i="14" l="1"/>
  <c r="C49"/>
  <c r="M48"/>
  <c r="AF60" i="15"/>
  <c r="R50" i="2" s="1"/>
  <c r="Y37" i="15"/>
  <c r="X49" i="14" l="1"/>
  <c r="M49"/>
  <c r="C50"/>
  <c r="AE60" i="15"/>
  <c r="Q50" i="2" s="1"/>
  <c r="AD60" i="15"/>
  <c r="P50" i="2" s="1"/>
  <c r="AC60" i="15"/>
  <c r="O50" i="2" s="1"/>
  <c r="AA60" i="15"/>
  <c r="M50" i="2" s="1"/>
  <c r="Z60" i="15"/>
  <c r="L50" i="2" s="1"/>
  <c r="X50" i="14" l="1"/>
  <c r="M50"/>
  <c r="C51"/>
  <c r="AB60" i="15"/>
  <c r="N50" i="2" s="1"/>
  <c r="Y60" i="15"/>
  <c r="K50" i="2" s="1"/>
  <c r="M51" i="14" l="1"/>
  <c r="C52"/>
  <c r="X51"/>
  <c r="P57" i="15"/>
  <c r="P56"/>
  <c r="O57"/>
  <c r="O56"/>
  <c r="N57"/>
  <c r="N56"/>
  <c r="M52" i="14" l="1"/>
  <c r="C53"/>
  <c r="X52"/>
  <c r="P60" i="15"/>
  <c r="I50" i="2" s="1"/>
  <c r="O60" i="15"/>
  <c r="H50" i="2" s="1"/>
  <c r="N60" i="15"/>
  <c r="G50" i="2" s="1"/>
  <c r="X53" i="14" l="1"/>
  <c r="M53"/>
  <c r="C54"/>
  <c r="AE58" i="9"/>
  <c r="AE56"/>
  <c r="AE55"/>
  <c r="AE54"/>
  <c r="AE53"/>
  <c r="AE52"/>
  <c r="AE51"/>
  <c r="AE50"/>
  <c r="AE49"/>
  <c r="AE48"/>
  <c r="AE47"/>
  <c r="AE46"/>
  <c r="AE44"/>
  <c r="AE43"/>
  <c r="AE42"/>
  <c r="AE41"/>
  <c r="AE40"/>
  <c r="AE39"/>
  <c r="AE38"/>
  <c r="AE37"/>
  <c r="AE36"/>
  <c r="AE35"/>
  <c r="AE34"/>
  <c r="AE33"/>
  <c r="AE32"/>
  <c r="AE30"/>
  <c r="AC58"/>
  <c r="AD58"/>
  <c r="AC57"/>
  <c r="AD57"/>
  <c r="AD56"/>
  <c r="AC55"/>
  <c r="AD55"/>
  <c r="AC54"/>
  <c r="AD54"/>
  <c r="AC53"/>
  <c r="AD53"/>
  <c r="AD52"/>
  <c r="AC51"/>
  <c r="AD51"/>
  <c r="AC50"/>
  <c r="AD50"/>
  <c r="AC49"/>
  <c r="AD49"/>
  <c r="AC48"/>
  <c r="AD48"/>
  <c r="AC47"/>
  <c r="AD47"/>
  <c r="AC46"/>
  <c r="AB46"/>
  <c r="AC45"/>
  <c r="AD45"/>
  <c r="AC44"/>
  <c r="AD44"/>
  <c r="AC43"/>
  <c r="AD43"/>
  <c r="AC42"/>
  <c r="AD42"/>
  <c r="AC41"/>
  <c r="AD41"/>
  <c r="AD40"/>
  <c r="AC39"/>
  <c r="AD39"/>
  <c r="AD38"/>
  <c r="AC37"/>
  <c r="AD37"/>
  <c r="AC36"/>
  <c r="AD36"/>
  <c r="AC35"/>
  <c r="AD35"/>
  <c r="AC34"/>
  <c r="AD34"/>
  <c r="AC33"/>
  <c r="AD33"/>
  <c r="AC32"/>
  <c r="AD32"/>
  <c r="AC31"/>
  <c r="AD31"/>
  <c r="AD30"/>
  <c r="AD29"/>
  <c r="Z58"/>
  <c r="Y58"/>
  <c r="Z57"/>
  <c r="AA57"/>
  <c r="Z56"/>
  <c r="AA56"/>
  <c r="Z55"/>
  <c r="Y55"/>
  <c r="Z54"/>
  <c r="Y54"/>
  <c r="Z53"/>
  <c r="AA53"/>
  <c r="Z52"/>
  <c r="AA52"/>
  <c r="Z51"/>
  <c r="Y51"/>
  <c r="Z50"/>
  <c r="Y50"/>
  <c r="Z49"/>
  <c r="Y49"/>
  <c r="AA49"/>
  <c r="Z48"/>
  <c r="AA48"/>
  <c r="Z47"/>
  <c r="Y47"/>
  <c r="Z46"/>
  <c r="Y46"/>
  <c r="Z45"/>
  <c r="AA45"/>
  <c r="Z44"/>
  <c r="Y44"/>
  <c r="Z43"/>
  <c r="Y43"/>
  <c r="Z42"/>
  <c r="Y42"/>
  <c r="Z40"/>
  <c r="AA40"/>
  <c r="Z39"/>
  <c r="Z38"/>
  <c r="Y38"/>
  <c r="Z37"/>
  <c r="Y37"/>
  <c r="Z36"/>
  <c r="AA36"/>
  <c r="Z35"/>
  <c r="Y35"/>
  <c r="Z34"/>
  <c r="Y34"/>
  <c r="Z33"/>
  <c r="Y33"/>
  <c r="Z32"/>
  <c r="Y32"/>
  <c r="Z31"/>
  <c r="Y31"/>
  <c r="Z30"/>
  <c r="Y30"/>
  <c r="Z29"/>
  <c r="Y29"/>
  <c r="AB58"/>
  <c r="AE57"/>
  <c r="AC56"/>
  <c r="AC52"/>
  <c r="AB52"/>
  <c r="AB47"/>
  <c r="AE45"/>
  <c r="AB42"/>
  <c r="AC40"/>
  <c r="AB40"/>
  <c r="AC38"/>
  <c r="AE31"/>
  <c r="AC30"/>
  <c r="AB50"/>
  <c r="AB33"/>
  <c r="AB37"/>
  <c r="AB41"/>
  <c r="AB45"/>
  <c r="AB49"/>
  <c r="AB53"/>
  <c r="AB57"/>
  <c r="AB30"/>
  <c r="AB35"/>
  <c r="AB56"/>
  <c r="AB55"/>
  <c r="AB54"/>
  <c r="AB51"/>
  <c r="AD46"/>
  <c r="AA46"/>
  <c r="AB48"/>
  <c r="AA44"/>
  <c r="AB44"/>
  <c r="AB43"/>
  <c r="AB39"/>
  <c r="AB38"/>
  <c r="AB31"/>
  <c r="X54" i="14" l="1"/>
  <c r="M54"/>
  <c r="C55"/>
  <c r="Y39" i="9"/>
  <c r="AA54"/>
  <c r="AB34"/>
  <c r="AB32"/>
  <c r="AA30"/>
  <c r="AA34"/>
  <c r="AA58"/>
  <c r="AA32"/>
  <c r="AA31"/>
  <c r="AA35"/>
  <c r="AA38"/>
  <c r="AA42"/>
  <c r="AA50"/>
  <c r="AA55"/>
  <c r="Y56"/>
  <c r="Y52"/>
  <c r="Y48"/>
  <c r="Y40"/>
  <c r="Y57"/>
  <c r="Y53"/>
  <c r="Y45"/>
  <c r="AA29"/>
  <c r="AA33"/>
  <c r="AA39"/>
  <c r="AA43"/>
  <c r="AA47"/>
  <c r="AA51"/>
  <c r="AA37"/>
  <c r="X55" i="14" l="1"/>
  <c r="C56"/>
  <c r="M55"/>
  <c r="AE60" i="9"/>
  <c r="Q51" i="2" s="1"/>
  <c r="AB60" i="9"/>
  <c r="N51" i="2" s="1"/>
  <c r="AB36" i="9"/>
  <c r="AC60"/>
  <c r="O51" i="2" s="1"/>
  <c r="AD60" i="9"/>
  <c r="P51" i="2" s="1"/>
  <c r="Y36" i="9"/>
  <c r="C57" i="14" l="1"/>
  <c r="M56"/>
  <c r="X56"/>
  <c r="Z41" i="9"/>
  <c r="Y41"/>
  <c r="C58" i="14" l="1"/>
  <c r="X57"/>
  <c r="M57"/>
  <c r="AA41" i="9"/>
  <c r="Z60"/>
  <c r="L51" i="2" s="1"/>
  <c r="M58" i="14" l="1"/>
  <c r="X58"/>
  <c r="Y60" i="9"/>
  <c r="K51" i="2" s="1"/>
  <c r="AA60" i="9"/>
  <c r="M51" i="2" s="1"/>
  <c r="AE36" i="10" l="1"/>
  <c r="AC36"/>
  <c r="AD36"/>
  <c r="Z36"/>
  <c r="AA36"/>
  <c r="Y36"/>
  <c r="AB36"/>
  <c r="AE53" l="1"/>
  <c r="AC53"/>
  <c r="AD53"/>
  <c r="Z53"/>
  <c r="AA53"/>
  <c r="AB53"/>
  <c r="AF60" l="1"/>
  <c r="R52" i="2" s="1"/>
  <c r="Y53" i="10"/>
  <c r="AB60"/>
  <c r="N52" i="2" s="1"/>
  <c r="Y60" i="10"/>
  <c r="K52" i="2" s="1"/>
  <c r="AE60" i="10"/>
  <c r="Q52" i="2" s="1"/>
  <c r="AC60" i="10"/>
  <c r="O52" i="2" s="1"/>
  <c r="Z60" i="10"/>
  <c r="L52" i="2" s="1"/>
  <c r="AA60" i="10"/>
  <c r="M52" i="2" s="1"/>
  <c r="AD60" i="10" l="1"/>
  <c r="P52" i="2" s="1"/>
  <c r="P51" i="11" l="1"/>
  <c r="O50"/>
  <c r="P50"/>
  <c r="P49"/>
  <c r="O48"/>
  <c r="P48"/>
  <c r="P47"/>
  <c r="O46"/>
  <c r="P46"/>
  <c r="P45"/>
  <c r="P44"/>
  <c r="P43"/>
  <c r="P42"/>
  <c r="O41"/>
  <c r="P41"/>
  <c r="P40"/>
  <c r="O39"/>
  <c r="P39"/>
  <c r="O38"/>
  <c r="P38"/>
  <c r="O37"/>
  <c r="P37"/>
  <c r="P36"/>
  <c r="O35"/>
  <c r="P35"/>
  <c r="O34"/>
  <c r="N34"/>
  <c r="N33"/>
  <c r="P32"/>
  <c r="P31"/>
  <c r="P30"/>
  <c r="P29"/>
  <c r="F50"/>
  <c r="F49"/>
  <c r="F48"/>
  <c r="E47"/>
  <c r="F47"/>
  <c r="F46"/>
  <c r="O49"/>
  <c r="O45"/>
  <c r="O33"/>
  <c r="O29"/>
  <c r="O51"/>
  <c r="N51"/>
  <c r="E50"/>
  <c r="D50"/>
  <c r="E49"/>
  <c r="N48"/>
  <c r="E48"/>
  <c r="O47"/>
  <c r="N47"/>
  <c r="D47"/>
  <c r="E46"/>
  <c r="D46"/>
  <c r="O44"/>
  <c r="N44"/>
  <c r="O43"/>
  <c r="N43"/>
  <c r="O42"/>
  <c r="O40"/>
  <c r="N40"/>
  <c r="N39"/>
  <c r="O36"/>
  <c r="N36"/>
  <c r="O32"/>
  <c r="N32"/>
  <c r="O31"/>
  <c r="N31"/>
  <c r="O30"/>
  <c r="N30"/>
  <c r="N42"/>
  <c r="N38"/>
  <c r="N46"/>
  <c r="N37"/>
  <c r="N41"/>
  <c r="N45"/>
  <c r="N49"/>
  <c r="N50"/>
  <c r="D48"/>
  <c r="D49"/>
  <c r="N35"/>
  <c r="P34" l="1"/>
  <c r="P33" l="1"/>
  <c r="N29"/>
  <c r="P45" i="12" l="1"/>
  <c r="O44"/>
  <c r="P44"/>
  <c r="O43"/>
  <c r="P43"/>
  <c r="O42"/>
  <c r="N42"/>
  <c r="P41"/>
  <c r="O45"/>
  <c r="O41"/>
  <c r="N45" l="1"/>
  <c r="N44"/>
  <c r="N43"/>
  <c r="P42"/>
  <c r="N41"/>
  <c r="AE31" i="13" l="1"/>
  <c r="AD31"/>
  <c r="Z31"/>
  <c r="AA31"/>
  <c r="AC31"/>
  <c r="AB31"/>
  <c r="Z57" i="12"/>
  <c r="Y57"/>
  <c r="AA57"/>
  <c r="Y31" i="13" l="1"/>
  <c r="AA60" i="12" l="1"/>
  <c r="M54" i="2" s="1"/>
  <c r="Z60" i="12"/>
  <c r="L54" i="2" s="1"/>
  <c r="Y60" i="12"/>
  <c r="K54" i="2" s="1"/>
  <c r="AE40" i="13" l="1"/>
  <c r="AE39"/>
  <c r="AC40"/>
  <c r="AD40"/>
  <c r="AC39"/>
  <c r="AD39"/>
  <c r="Z40"/>
  <c r="AA40"/>
  <c r="Z39"/>
  <c r="AA39"/>
  <c r="AB39"/>
  <c r="Y40"/>
  <c r="AB40"/>
  <c r="Y39" l="1"/>
  <c r="AE52" l="1"/>
  <c r="AC52"/>
  <c r="AD52"/>
  <c r="Z52"/>
  <c r="AA52"/>
  <c r="AF60"/>
  <c r="R55" i="2" s="1"/>
  <c r="AB52" i="13"/>
  <c r="Y52" l="1"/>
  <c r="AD60"/>
  <c r="P55" i="2" s="1"/>
  <c r="AB60" i="13"/>
  <c r="N55" i="2" s="1"/>
  <c r="Z60" i="13"/>
  <c r="L55" i="2" s="1"/>
  <c r="AA60" i="13"/>
  <c r="M55" i="2" s="1"/>
  <c r="AC60" i="13"/>
  <c r="O55" i="2" s="1"/>
  <c r="AE60" i="13"/>
  <c r="Q55" i="2" s="1"/>
  <c r="Y60" i="13" l="1"/>
  <c r="K55" i="2" s="1"/>
  <c r="O52" i="13" l="1"/>
  <c r="P52"/>
  <c r="O51"/>
  <c r="P51"/>
  <c r="O50"/>
  <c r="P50"/>
  <c r="O49"/>
  <c r="P49"/>
  <c r="P48"/>
  <c r="O47"/>
  <c r="P47"/>
  <c r="O46"/>
  <c r="P46"/>
  <c r="O45"/>
  <c r="P45"/>
  <c r="O44"/>
  <c r="P44"/>
  <c r="O43"/>
  <c r="P43"/>
  <c r="P42"/>
  <c r="O41"/>
  <c r="P41"/>
  <c r="N40"/>
  <c r="O39"/>
  <c r="P39"/>
  <c r="O38"/>
  <c r="P38"/>
  <c r="E52"/>
  <c r="F52"/>
  <c r="E51"/>
  <c r="D51"/>
  <c r="E50"/>
  <c r="F50"/>
  <c r="E49"/>
  <c r="F49"/>
  <c r="E48"/>
  <c r="F48"/>
  <c r="F47"/>
  <c r="F46"/>
  <c r="E45"/>
  <c r="F45"/>
  <c r="E44"/>
  <c r="F44"/>
  <c r="F43"/>
  <c r="E42"/>
  <c r="F42"/>
  <c r="F41"/>
  <c r="E40"/>
  <c r="F40"/>
  <c r="F39"/>
  <c r="E60" i="2" s="1"/>
  <c r="E38" i="13"/>
  <c r="F38"/>
  <c r="F37"/>
  <c r="E36"/>
  <c r="F36"/>
  <c r="F35"/>
  <c r="E34"/>
  <c r="F34"/>
  <c r="F33"/>
  <c r="E32"/>
  <c r="F32"/>
  <c r="O55" i="12"/>
  <c r="P55"/>
  <c r="O54"/>
  <c r="P54"/>
  <c r="P53"/>
  <c r="P52"/>
  <c r="O51"/>
  <c r="P51"/>
  <c r="O50"/>
  <c r="P50"/>
  <c r="O49"/>
  <c r="P49"/>
  <c r="O40"/>
  <c r="P40"/>
  <c r="P39"/>
  <c r="O38"/>
  <c r="P38"/>
  <c r="O37"/>
  <c r="P37"/>
  <c r="O36"/>
  <c r="P36"/>
  <c r="P35"/>
  <c r="F59"/>
  <c r="E58"/>
  <c r="D58"/>
  <c r="E57"/>
  <c r="F57"/>
  <c r="E56"/>
  <c r="F56"/>
  <c r="F55"/>
  <c r="E54"/>
  <c r="F54"/>
  <c r="E53"/>
  <c r="F53"/>
  <c r="E52"/>
  <c r="F52"/>
  <c r="E51"/>
  <c r="F51"/>
  <c r="E50"/>
  <c r="F50"/>
  <c r="E49"/>
  <c r="F49"/>
  <c r="E40"/>
  <c r="F40"/>
  <c r="E39"/>
  <c r="F39"/>
  <c r="E38"/>
  <c r="F38"/>
  <c r="E37"/>
  <c r="F37"/>
  <c r="E36"/>
  <c r="F36"/>
  <c r="E35"/>
  <c r="F35"/>
  <c r="O58" i="11"/>
  <c r="P58"/>
  <c r="F58"/>
  <c r="N52" i="13"/>
  <c r="N46"/>
  <c r="N42"/>
  <c r="E47"/>
  <c r="E43"/>
  <c r="E41"/>
  <c r="E39"/>
  <c r="D38"/>
  <c r="E37"/>
  <c r="E35"/>
  <c r="E33"/>
  <c r="N51"/>
  <c r="D49"/>
  <c r="O48"/>
  <c r="N47"/>
  <c r="E46"/>
  <c r="D45"/>
  <c r="D43"/>
  <c r="O42"/>
  <c r="D41"/>
  <c r="O40"/>
  <c r="N39"/>
  <c r="D34"/>
  <c r="D33"/>
  <c r="O53" i="12"/>
  <c r="E59"/>
  <c r="E55"/>
  <c r="N54"/>
  <c r="O52"/>
  <c r="N52"/>
  <c r="D50"/>
  <c r="O39"/>
  <c r="O35"/>
  <c r="E58" i="11"/>
  <c r="D35" i="13"/>
  <c r="D39"/>
  <c r="N44"/>
  <c r="D32"/>
  <c r="D40"/>
  <c r="D47"/>
  <c r="D52"/>
  <c r="N48"/>
  <c r="F51"/>
  <c r="P40"/>
  <c r="D44"/>
  <c r="D48"/>
  <c r="N37" i="12"/>
  <c r="N45" i="13"/>
  <c r="N49"/>
  <c r="D40" i="12"/>
  <c r="D56"/>
  <c r="D36"/>
  <c r="D52"/>
  <c r="N50"/>
  <c r="N58" i="11"/>
  <c r="F58" i="12"/>
  <c r="D54"/>
  <c r="D55"/>
  <c r="D38"/>
  <c r="D58" i="11"/>
  <c r="N40" i="12" l="1"/>
  <c r="D42" i="13"/>
  <c r="D36"/>
  <c r="D53" i="12"/>
  <c r="D50" i="13"/>
  <c r="D59" i="12"/>
  <c r="N49"/>
  <c r="D51"/>
  <c r="F60" i="13"/>
  <c r="D55" i="2" s="1"/>
  <c r="N50" i="13"/>
  <c r="D46"/>
  <c r="N41"/>
  <c r="N43"/>
  <c r="N53" i="12"/>
  <c r="D39"/>
  <c r="D37"/>
  <c r="D49"/>
  <c r="N51"/>
  <c r="D57"/>
  <c r="D35"/>
  <c r="N55"/>
  <c r="N38" i="13"/>
  <c r="E60"/>
  <c r="C55" i="2" s="1"/>
  <c r="D37" i="13"/>
  <c r="O60"/>
  <c r="H55" i="2" s="1"/>
  <c r="P60" i="13"/>
  <c r="I55" i="2" s="1"/>
  <c r="N38" i="12"/>
  <c r="N36"/>
  <c r="F60"/>
  <c r="D54" i="2" s="1"/>
  <c r="N39" i="12"/>
  <c r="N35"/>
  <c r="O60"/>
  <c r="H54" i="2" s="1"/>
  <c r="E60" i="12"/>
  <c r="C54" i="2" s="1"/>
  <c r="P60" i="12"/>
  <c r="I54" i="2" s="1"/>
  <c r="O60" i="11"/>
  <c r="H53" i="2" s="1"/>
  <c r="D60" i="11"/>
  <c r="B53" i="2" s="1"/>
  <c r="E60" i="11"/>
  <c r="C53" i="2" s="1"/>
  <c r="C60" s="1"/>
  <c r="F60" i="11"/>
  <c r="D53" i="2" s="1"/>
  <c r="D60" s="1"/>
  <c r="H60" l="1"/>
  <c r="N60" i="13"/>
  <c r="G55" i="2" s="1"/>
  <c r="D60" i="12"/>
  <c r="B54" i="2" s="1"/>
  <c r="B60" s="1"/>
  <c r="D60" i="13"/>
  <c r="B55" i="2" s="1"/>
  <c r="N60" i="12"/>
  <c r="G54" i="2" s="1"/>
  <c r="P60" i="11"/>
  <c r="I53" i="2" s="1"/>
  <c r="I60" s="1"/>
  <c r="N60" i="11"/>
  <c r="G53" i="2" s="1"/>
  <c r="G60" l="1"/>
  <c r="AE58" i="14" l="1"/>
  <c r="Z58"/>
  <c r="AA58"/>
  <c r="AC58"/>
  <c r="Y58"/>
  <c r="AB58"/>
  <c r="AD58"/>
  <c r="Z60" l="1"/>
  <c r="L56" i="2" s="1"/>
  <c r="L60" s="1"/>
  <c r="AD60" i="14"/>
  <c r="P56" i="2" s="1"/>
  <c r="P60" s="1"/>
  <c r="AC60" i="14"/>
  <c r="O56" i="2" s="1"/>
  <c r="O60" s="1"/>
  <c r="AE60" i="14"/>
  <c r="Q56" i="2" s="1"/>
  <c r="Q60" s="1"/>
  <c r="Y60" i="14" l="1"/>
  <c r="K56" i="2" s="1"/>
  <c r="K60" s="1"/>
  <c r="AA60" i="14"/>
  <c r="M56" i="2" s="1"/>
  <c r="M60" s="1"/>
  <c r="AB60" i="14"/>
  <c r="N56" i="2" s="1"/>
  <c r="N60" s="1"/>
  <c r="AF60" i="14" l="1"/>
  <c r="R56" i="2" s="1"/>
  <c r="R60" s="1"/>
</calcChain>
</file>

<file path=xl/comments1.xml><?xml version="1.0" encoding="utf-8"?>
<comments xmlns="http://schemas.openxmlformats.org/spreadsheetml/2006/main">
  <authors>
    <author>tmb1</author>
  </authors>
  <commentList>
    <comment ref="Q60" authorId="0">
      <text>
        <r>
          <rPr>
            <b/>
            <sz val="9"/>
            <color indexed="81"/>
            <rFont val="Tahoma"/>
            <family val="2"/>
          </rPr>
          <t>Total volume discharged in reporting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60" authorId="0">
      <text>
        <r>
          <rPr>
            <b/>
            <sz val="9"/>
            <color indexed="81"/>
            <rFont val="Tahoma"/>
            <family val="2"/>
          </rPr>
          <t>Total Rainfall recorded during the reporting period</t>
        </r>
      </text>
    </comment>
  </commentList>
</comments>
</file>

<file path=xl/sharedStrings.xml><?xml version="1.0" encoding="utf-8"?>
<sst xmlns="http://schemas.openxmlformats.org/spreadsheetml/2006/main" count="1439" uniqueCount="116">
  <si>
    <t>Month</t>
  </si>
  <si>
    <t>Day</t>
  </si>
  <si>
    <t xml:space="preserve">Current Month Data: </t>
  </si>
  <si>
    <t>Date</t>
  </si>
  <si>
    <t>Wednesday</t>
  </si>
  <si>
    <t>Thursday</t>
  </si>
  <si>
    <t>Friday</t>
  </si>
  <si>
    <t>Saturday</t>
  </si>
  <si>
    <t>Sunday</t>
  </si>
  <si>
    <t>Monday</t>
  </si>
  <si>
    <t>Tuesday</t>
  </si>
  <si>
    <t>Monthly Results</t>
  </si>
  <si>
    <t>Licensed Discharge Point 1 - SARP Stack</t>
  </si>
  <si>
    <t>Licensed Discharge Point 2: SMBS Stack</t>
  </si>
  <si>
    <t>50mg/m3</t>
  </si>
  <si>
    <t>Licensed Discharge Point 4: Wastewater discharge adjacent to T7</t>
  </si>
  <si>
    <t>pH</t>
  </si>
  <si>
    <t>pH Max</t>
  </si>
  <si>
    <t>pH Min</t>
  </si>
  <si>
    <t>pH Average</t>
  </si>
  <si>
    <t>Licensed Limits</t>
  </si>
  <si>
    <t>pH max 8.5</t>
  </si>
  <si>
    <t>pH min 6.5</t>
  </si>
  <si>
    <t>Total Volume discharged per day (kL)</t>
  </si>
  <si>
    <t>Wet Weather &gt;10mm/24hrs</t>
  </si>
  <si>
    <t>Total Suspended Solids (TSS)</t>
  </si>
  <si>
    <t>Rainfall per day - 24hrs (mm)</t>
  </si>
  <si>
    <t>SO2 max allowed</t>
  </si>
  <si>
    <t>SO3 max allowed</t>
  </si>
  <si>
    <t>SO3 result (mg/m3)</t>
  </si>
  <si>
    <t>LDP1: SARP Stack</t>
  </si>
  <si>
    <t>LDP2: SMBS Stack</t>
  </si>
  <si>
    <t>LDP4: Wastewater Discharge adjacent to T7</t>
  </si>
  <si>
    <t>pH Max allowed</t>
  </si>
  <si>
    <t>pH Min allowed</t>
  </si>
  <si>
    <t>TSS Max allowed (Dry Weather)</t>
  </si>
  <si>
    <t xml:space="preserve">TSS Max Allowed (Wet Weather) </t>
  </si>
  <si>
    <t>Rainfall per month (mm)</t>
  </si>
  <si>
    <t>Full Reporting Year Results</t>
  </si>
  <si>
    <t>40mg/L</t>
  </si>
  <si>
    <t>150mg/L</t>
  </si>
  <si>
    <t>TSS Max (mg/L)</t>
  </si>
  <si>
    <t>TSS min (mg/L)</t>
  </si>
  <si>
    <t>TSS Average (mg/L)</t>
  </si>
  <si>
    <r>
      <t xml:space="preserve">TSS max: </t>
    </r>
    <r>
      <rPr>
        <b/>
        <sz val="11"/>
        <color rgb="FFFF0000"/>
        <rFont val="Calibri"/>
        <family val="2"/>
        <scheme val="minor"/>
      </rPr>
      <t xml:space="preserve">Dry weather 40mg/L </t>
    </r>
    <r>
      <rPr>
        <b/>
        <sz val="11"/>
        <color theme="1"/>
        <rFont val="Calibri"/>
        <family val="2"/>
        <scheme val="minor"/>
      </rPr>
      <t xml:space="preserve">                                           </t>
    </r>
    <r>
      <rPr>
        <b/>
        <sz val="11"/>
        <color rgb="FF00B0F0"/>
        <rFont val="Calibri"/>
        <family val="2"/>
        <scheme val="minor"/>
      </rPr>
      <t>Wet weather: 150mg/L</t>
    </r>
  </si>
  <si>
    <t>2800mg/m3</t>
  </si>
  <si>
    <t>560mg/m3</t>
  </si>
  <si>
    <t>SO2 Max (mg/m3)</t>
  </si>
  <si>
    <t>SO2 Min (mg/m3)</t>
  </si>
  <si>
    <t>SO2 Average (mg/m3)</t>
  </si>
  <si>
    <t>SO2 Licensed Limit Max: 2800mg/m3</t>
  </si>
  <si>
    <t>SO2 Licensed Limit max: 560mg/m3</t>
  </si>
  <si>
    <r>
      <t>SO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Maximum (mg/m3)</t>
    </r>
  </si>
  <si>
    <r>
      <t>SO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Minimum (mg/m3)</t>
    </r>
  </si>
  <si>
    <r>
      <t>SO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Average (mg/m3)</t>
    </r>
  </si>
  <si>
    <t>Site Address: Gate 1, Foreshore Road, Port Kembla, NSW, 2505</t>
  </si>
  <si>
    <t>Site Name: Orica IC Assets Pty Ltd</t>
  </si>
  <si>
    <t>LDP1: SARP (Spent Acid Regeneration Plant) Stack</t>
  </si>
  <si>
    <t>and is reported against the actual day the test was conducted. There is a delay of several weeks between the test</t>
  </si>
  <si>
    <t>The data in the below table is updated at two weekly intervals.</t>
  </si>
  <si>
    <r>
      <rPr>
        <b/>
        <sz val="11"/>
        <color theme="1"/>
        <rFont val="Calibri"/>
        <family val="2"/>
        <scheme val="minor"/>
      </rPr>
      <t>Environmental Monitoring Data: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 xml:space="preserve"> EPA License Number 549</t>
    </r>
  </si>
  <si>
    <r>
      <t xml:space="preserve">The site has three Licensed Discharge Points as detailed in the monitoring data tables below: </t>
    </r>
    <r>
      <rPr>
        <b/>
        <sz val="11"/>
        <color theme="1"/>
        <rFont val="Calibri"/>
        <family val="2"/>
        <scheme val="minor"/>
      </rPr>
      <t>LDP1, LDP2 and LDP 4</t>
    </r>
  </si>
  <si>
    <r>
      <rPr>
        <b/>
        <sz val="11"/>
        <color theme="1"/>
        <rFont val="Calibri"/>
        <family val="2"/>
        <scheme val="minor"/>
      </rPr>
      <t>Description:</t>
    </r>
    <r>
      <rPr>
        <sz val="11"/>
        <color theme="1"/>
        <rFont val="Calibri"/>
        <family val="2"/>
        <scheme val="minor"/>
      </rPr>
      <t xml:space="preserve"> This is the large (80m) high concrete stack.</t>
    </r>
  </si>
  <si>
    <r>
      <rPr>
        <b/>
        <sz val="11"/>
        <color theme="1"/>
        <rFont val="Calibri"/>
        <family val="2"/>
        <scheme val="minor"/>
      </rPr>
      <t xml:space="preserve">Units Of Measure: </t>
    </r>
    <r>
      <rPr>
        <sz val="11"/>
        <color theme="1"/>
        <rFont val="Calibri"/>
        <family val="2"/>
        <scheme val="minor"/>
      </rPr>
      <t>Both Sulphur Dioxide and Sulphur Trioxide are measured in mg/m3 (milligrams per cubic meter)</t>
    </r>
  </si>
  <si>
    <r>
      <rPr>
        <b/>
        <sz val="11"/>
        <color theme="1"/>
        <rFont val="Calibri"/>
        <family val="2"/>
        <scheme val="minor"/>
      </rPr>
      <t>Discharge limits</t>
    </r>
    <r>
      <rPr>
        <sz val="11"/>
        <color theme="1"/>
        <rFont val="Calibri"/>
        <family val="2"/>
        <scheme val="minor"/>
      </rPr>
      <t xml:space="preserve"> for this point are maximum concentrations: </t>
    </r>
    <r>
      <rPr>
        <b/>
        <sz val="11"/>
        <color theme="1"/>
        <rFont val="Calibri"/>
        <family val="2"/>
        <scheme val="minor"/>
      </rPr>
      <t>Sulphur Dioxide</t>
    </r>
    <r>
      <rPr>
        <sz val="11"/>
        <color theme="1"/>
        <rFont val="Calibri"/>
        <family val="2"/>
        <scheme val="minor"/>
      </rPr>
      <t xml:space="preserve"> 1hr average maximum is 2800 mg/m3</t>
    </r>
  </si>
  <si>
    <r>
      <t xml:space="preserve">The data in the below table shows the maximum, minimum and average concentrations of </t>
    </r>
    <r>
      <rPr>
        <b/>
        <sz val="11"/>
        <color theme="1"/>
        <rFont val="Calibri"/>
        <family val="2"/>
        <scheme val="minor"/>
      </rPr>
      <t>sulphur dioxide</t>
    </r>
    <r>
      <rPr>
        <sz val="11"/>
        <color theme="1"/>
        <rFont val="Calibri"/>
        <family val="2"/>
        <scheme val="minor"/>
      </rPr>
      <t xml:space="preserve"> measured</t>
    </r>
  </si>
  <si>
    <r>
      <t xml:space="preserve">on each 24hr day from midnight to midnight. For </t>
    </r>
    <r>
      <rPr>
        <b/>
        <sz val="11"/>
        <color theme="1"/>
        <rFont val="Calibri"/>
        <family val="2"/>
        <scheme val="minor"/>
      </rPr>
      <t>Sulphur Trioxide</t>
    </r>
    <r>
      <rPr>
        <sz val="11"/>
        <color theme="1"/>
        <rFont val="Calibri"/>
        <family val="2"/>
        <scheme val="minor"/>
      </rPr>
      <t xml:space="preserve"> the data presented is the result of the actual stack test</t>
    </r>
  </si>
  <si>
    <r>
      <rPr>
        <b/>
        <sz val="11"/>
        <color theme="1"/>
        <rFont val="Calibri"/>
        <family val="2"/>
        <scheme val="minor"/>
      </rPr>
      <t xml:space="preserve">Pollutants Discharged: </t>
    </r>
    <r>
      <rPr>
        <sz val="11"/>
        <color theme="1"/>
        <rFont val="Calibri"/>
        <family val="2"/>
        <scheme val="minor"/>
      </rPr>
      <t>This discharge point is licensed for discharge of Sulphur Dioxide (SO2) and Sulphur Trioxide (SO3)</t>
    </r>
  </si>
  <si>
    <t>LDP2: SMBS (Sodium MetaBisulphite Plant) Stack</t>
  </si>
  <si>
    <r>
      <rPr>
        <b/>
        <sz val="11"/>
        <color theme="1"/>
        <rFont val="Calibri"/>
        <family val="2"/>
        <scheme val="minor"/>
      </rPr>
      <t>Description:</t>
    </r>
    <r>
      <rPr>
        <sz val="11"/>
        <color theme="1"/>
        <rFont val="Calibri"/>
        <family val="2"/>
        <scheme val="minor"/>
      </rPr>
      <t xml:space="preserve"> This is the small white (22m) high stack adjacent to the white building on site</t>
    </r>
  </si>
  <si>
    <r>
      <rPr>
        <b/>
        <sz val="11"/>
        <color theme="1"/>
        <rFont val="Calibri"/>
        <family val="2"/>
        <scheme val="minor"/>
      </rPr>
      <t xml:space="preserve">Pollutants Discharged: </t>
    </r>
    <r>
      <rPr>
        <sz val="11"/>
        <color theme="1"/>
        <rFont val="Calibri"/>
        <family val="2"/>
        <scheme val="minor"/>
      </rPr>
      <t>This discharge point is licensed for discharge of Sulphur Dioxide (SO2)</t>
    </r>
  </si>
  <si>
    <r>
      <rPr>
        <b/>
        <sz val="11"/>
        <color theme="1"/>
        <rFont val="Calibri"/>
        <family val="2"/>
        <scheme val="minor"/>
      </rPr>
      <t xml:space="preserve">Units Of Measure: </t>
    </r>
    <r>
      <rPr>
        <sz val="11"/>
        <color theme="1"/>
        <rFont val="Calibri"/>
        <family val="2"/>
        <scheme val="minor"/>
      </rPr>
      <t>Sulphur Dioxide is measured in mg/m3 (milligrams per cubic meter)</t>
    </r>
  </si>
  <si>
    <r>
      <rPr>
        <b/>
        <sz val="11"/>
        <color theme="1"/>
        <rFont val="Calibri"/>
        <family val="2"/>
        <scheme val="minor"/>
      </rPr>
      <t>Discharge limit</t>
    </r>
    <r>
      <rPr>
        <sz val="11"/>
        <color theme="1"/>
        <rFont val="Calibri"/>
        <family val="2"/>
        <scheme val="minor"/>
      </rPr>
      <t xml:space="preserve"> for this point is maximum concentration: </t>
    </r>
    <r>
      <rPr>
        <b/>
        <sz val="11"/>
        <color theme="1"/>
        <rFont val="Calibri"/>
        <family val="2"/>
        <scheme val="minor"/>
      </rPr>
      <t>Sulphur Dioxide</t>
    </r>
    <r>
      <rPr>
        <sz val="11"/>
        <color theme="1"/>
        <rFont val="Calibri"/>
        <family val="2"/>
        <scheme val="minor"/>
      </rPr>
      <t xml:space="preserve"> 1hr average maximum is 560 mg/m3</t>
    </r>
  </si>
  <si>
    <t xml:space="preserve">on each 24hr day from midnight to midnight. </t>
  </si>
  <si>
    <t>LDP4: Wastewater discharge to council drain adjacent to Tank 7</t>
  </si>
  <si>
    <r>
      <rPr>
        <b/>
        <sz val="11"/>
        <color theme="1"/>
        <rFont val="Calibri"/>
        <family val="2"/>
        <scheme val="minor"/>
      </rPr>
      <t>Description:</t>
    </r>
    <r>
      <rPr>
        <sz val="11"/>
        <color theme="1"/>
        <rFont val="Calibri"/>
        <family val="2"/>
        <scheme val="minor"/>
      </rPr>
      <t xml:space="preserve"> This is a wastewater discharge point which discharges treated wastwater only into the council drain which runs through the centre of the site</t>
    </r>
  </si>
  <si>
    <r>
      <rPr>
        <b/>
        <sz val="11"/>
        <color theme="1"/>
        <rFont val="Calibri"/>
        <family val="2"/>
        <scheme val="minor"/>
      </rPr>
      <t xml:space="preserve">Pollutants Discharged: </t>
    </r>
    <r>
      <rPr>
        <sz val="11"/>
        <color theme="1"/>
        <rFont val="Calibri"/>
        <family val="2"/>
        <scheme val="minor"/>
      </rPr>
      <t>This discharge point is licensed for discharge of treated wastewater containing a maximum concentration of Total Suspended Solids</t>
    </r>
  </si>
  <si>
    <t>as well as finite pH range.</t>
  </si>
  <si>
    <r>
      <rPr>
        <b/>
        <sz val="11"/>
        <color theme="1"/>
        <rFont val="Calibri"/>
        <family val="2"/>
        <scheme val="minor"/>
      </rPr>
      <t xml:space="preserve">Units Of Measure: </t>
    </r>
    <r>
      <rPr>
        <sz val="11"/>
        <color theme="1"/>
        <rFont val="Calibri"/>
        <family val="2"/>
        <scheme val="minor"/>
      </rPr>
      <t>Total Suspended Solids are measured in milligrams of solids per litre of wastewater discharged and pH is measured in standard pH units</t>
    </r>
  </si>
  <si>
    <r>
      <rPr>
        <b/>
        <sz val="11"/>
        <color theme="1"/>
        <rFont val="Calibri"/>
        <family val="2"/>
        <scheme val="minor"/>
      </rPr>
      <t>Monitoring Frequency: Total Suspended Solids</t>
    </r>
    <r>
      <rPr>
        <sz val="11"/>
        <color theme="1"/>
        <rFont val="Calibri"/>
        <family val="2"/>
        <scheme val="minor"/>
      </rPr>
      <t xml:space="preserve"> - Continuos during discharge events </t>
    </r>
  </si>
  <si>
    <r>
      <t xml:space="preserve">                                  </t>
    </r>
    <r>
      <rPr>
        <b/>
        <sz val="11"/>
        <color theme="1"/>
        <rFont val="Calibri"/>
        <family val="2"/>
        <scheme val="minor"/>
      </rPr>
      <t>TSS:</t>
    </r>
    <r>
      <rPr>
        <sz val="11"/>
        <color theme="1"/>
        <rFont val="Calibri"/>
        <family val="2"/>
        <scheme val="minor"/>
      </rPr>
      <t xml:space="preserve"> The maximum for TSS concentration is 40mg/L in dry weather and 150mg/L in wet weather (wet weather is defined as any 24hr period</t>
    </r>
  </si>
  <si>
    <t>This drain discharges into the Port Kembla Outer Harbour and also carries storm water run off from the local area.</t>
  </si>
  <si>
    <r>
      <t xml:space="preserve">Monitoring Frequency: pH: - </t>
    </r>
    <r>
      <rPr>
        <sz val="11"/>
        <color theme="1"/>
        <rFont val="Calibri"/>
        <family val="2"/>
        <scheme val="minor"/>
      </rPr>
      <t>Continuous during discharge events</t>
    </r>
  </si>
  <si>
    <t>The data in the table below shows Maximum, Minimum and average values per day for TSS and pH as well as daily volume discharged and total rainfall recorded.</t>
  </si>
  <si>
    <t>This data is updated every two weeks.</t>
  </si>
  <si>
    <t>Max Monthly Volume discharged allowed:</t>
  </si>
  <si>
    <t>TSS Min (mg/L)</t>
  </si>
  <si>
    <r>
      <t xml:space="preserve">                                          in which more than 10mm of rain falls). </t>
    </r>
    <r>
      <rPr>
        <b/>
        <sz val="11"/>
        <color theme="1"/>
        <rFont val="Calibri"/>
        <family val="2"/>
        <scheme val="minor"/>
      </rPr>
      <t xml:space="preserve">The license applies to the </t>
    </r>
    <r>
      <rPr>
        <b/>
        <u/>
        <sz val="11"/>
        <color theme="1"/>
        <rFont val="Calibri"/>
        <family val="2"/>
        <scheme val="minor"/>
      </rPr>
      <t>AVERAGE TSS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over</t>
    </r>
    <r>
      <rPr>
        <b/>
        <sz val="11"/>
        <color theme="1"/>
        <rFont val="Calibri"/>
        <family val="2"/>
        <scheme val="minor"/>
      </rPr>
      <t xml:space="preserve"> each discharge event</t>
    </r>
  </si>
  <si>
    <r>
      <t xml:space="preserve">Discharge limits: pH - </t>
    </r>
    <r>
      <rPr>
        <sz val="11"/>
        <color theme="1"/>
        <rFont val="Calibri"/>
        <family val="2"/>
        <scheme val="minor"/>
      </rPr>
      <t xml:space="preserve">The pH is measured in a defined range and the limits are 6.5&lt;pH&lt;8.5. The license applies to </t>
    </r>
    <r>
      <rPr>
        <b/>
        <u/>
        <sz val="11"/>
        <color theme="1"/>
        <rFont val="Calibri"/>
        <family val="2"/>
        <scheme val="minor"/>
      </rPr>
      <t>AVERAGE pH</t>
    </r>
    <r>
      <rPr>
        <sz val="11"/>
        <color theme="1"/>
        <rFont val="Calibri"/>
        <family val="2"/>
        <scheme val="minor"/>
      </rPr>
      <t xml:space="preserve"> recorded on </t>
    </r>
    <r>
      <rPr>
        <b/>
        <sz val="11"/>
        <color theme="1"/>
        <rFont val="Calibri"/>
        <family val="2"/>
        <scheme val="minor"/>
      </rPr>
      <t>each discharge event.</t>
    </r>
  </si>
  <si>
    <t>date and results being receieved.</t>
  </si>
  <si>
    <t>Total Volume Discharged per month (kL)</t>
  </si>
  <si>
    <t>28000kL/mnth (28 day month)</t>
  </si>
  <si>
    <r>
      <rPr>
        <b/>
        <sz val="11"/>
        <color theme="1"/>
        <rFont val="Calibri"/>
        <family val="2"/>
        <scheme val="minor"/>
      </rPr>
      <t>Monitoring Frequency: Total Suspended Solids</t>
    </r>
    <r>
      <rPr>
        <sz val="11"/>
        <color theme="1"/>
        <rFont val="Calibri"/>
        <family val="2"/>
        <scheme val="minor"/>
      </rPr>
      <t xml:space="preserve"> - Continuous during discharge events </t>
    </r>
  </si>
  <si>
    <r>
      <rPr>
        <b/>
        <sz val="11"/>
        <color theme="1"/>
        <rFont val="Calibri"/>
        <family val="2"/>
        <scheme val="minor"/>
      </rPr>
      <t>Monitoring Frequency: Sulphur Dioxide</t>
    </r>
    <r>
      <rPr>
        <sz val="11"/>
        <color theme="1"/>
        <rFont val="Calibri"/>
        <family val="2"/>
        <scheme val="minor"/>
      </rPr>
      <t xml:space="preserve"> - Continuous Monitoring, licensed in 1hr block averages. </t>
    </r>
  </si>
  <si>
    <t xml:space="preserve">                                                       of 1000kL/day</t>
  </si>
  <si>
    <t>Total Volume discharged per day (kL) Limit 1000kL/day max</t>
  </si>
  <si>
    <r>
      <t xml:space="preserve">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Sulphur Trioxide</t>
    </r>
    <r>
      <rPr>
        <sz val="11"/>
        <color theme="1"/>
        <rFont val="Calibri"/>
        <family val="2"/>
        <scheme val="minor"/>
      </rPr>
      <t xml:space="preserve"> maximum is 50 mg/m3 (minimum 1hr block average)</t>
    </r>
  </si>
  <si>
    <t>SO3 Licensed Limit Max: 50mg/m3</t>
  </si>
  <si>
    <t>SO3 Result Required once per quarter (mg/m3)</t>
  </si>
  <si>
    <t>Sampling Information</t>
  </si>
  <si>
    <t>date and results being received.</t>
  </si>
  <si>
    <r>
      <rPr>
        <b/>
        <sz val="11"/>
        <color theme="1"/>
        <rFont val="Calibri"/>
        <family val="2"/>
        <scheme val="minor"/>
      </rPr>
      <t>Monitoring Frequency: Sulphur Trioxide</t>
    </r>
    <r>
      <rPr>
        <sz val="11"/>
        <color theme="1"/>
        <rFont val="Calibri"/>
        <family val="2"/>
        <scheme val="minor"/>
      </rPr>
      <t xml:space="preserve"> - quarterly intervals (once every three months)</t>
    </r>
  </si>
  <si>
    <t xml:space="preserve">                                                       of &lt;1000kL/day</t>
  </si>
  <si>
    <r>
      <t xml:space="preserve">                                  </t>
    </r>
    <r>
      <rPr>
        <b/>
        <sz val="11"/>
        <color theme="1"/>
        <rFont val="Calibri"/>
        <family val="2"/>
        <scheme val="minor"/>
      </rPr>
      <t>Volume:</t>
    </r>
    <r>
      <rPr>
        <sz val="11"/>
        <color theme="1"/>
        <rFont val="Calibri"/>
        <family val="2"/>
        <scheme val="minor"/>
      </rPr>
      <t xml:space="preserve"> - This discharge point also requires monitoring of total volume discharged each day and has a maximum allowed discharge volume</t>
    </r>
  </si>
  <si>
    <r>
      <rPr>
        <b/>
        <sz val="11"/>
        <color theme="1"/>
        <rFont val="Calibri"/>
        <family val="2"/>
        <scheme val="minor"/>
      </rPr>
      <t>Monitoring Frequency: Sulphur Trioxide</t>
    </r>
    <r>
      <rPr>
        <sz val="11"/>
        <color theme="1"/>
        <rFont val="Calibri"/>
        <family val="2"/>
        <scheme val="minor"/>
      </rPr>
      <t xml:space="preserve"> - quarterly intervals (once every three months using USEPA method 8)</t>
    </r>
  </si>
  <si>
    <r>
      <t xml:space="preserve">                                  </t>
    </r>
    <r>
      <rPr>
        <b/>
        <sz val="11"/>
        <color theme="1"/>
        <rFont val="Calibri"/>
        <family val="2"/>
        <scheme val="minor"/>
      </rPr>
      <t xml:space="preserve">Volume: </t>
    </r>
    <r>
      <rPr>
        <sz val="11"/>
        <color theme="1"/>
        <rFont val="Calibri"/>
        <family val="2"/>
        <scheme val="minor"/>
      </rPr>
      <t>- This discharge point also requires monitoring of total volume discharged each day and has a maximum allowed discharge volume</t>
    </r>
  </si>
  <si>
    <t>Yearly Environmental Monitoring Data Summary (EPA reporting period 1 October 2014 to 30 September 2015)</t>
  </si>
  <si>
    <t>Test Date 12 November 2014  Report Issue Date 10 December 2014  Publish Date 16 December 2014</t>
  </si>
  <si>
    <t>Received Report Date 11/2/2015 Report Issue Date 11/2/2015 2015  Publish Date 17/2/2015</t>
  </si>
  <si>
    <t>Site Name: Chemicals Australia Operations Pty Ltd</t>
  </si>
  <si>
    <t>Site Name: Chemicals Australia Operations Pty  Ltd</t>
  </si>
  <si>
    <t>Received Report Date 14/5/2015 Report Issue Date 15/4/2015 Publish Date 26/5/2015</t>
  </si>
  <si>
    <t>Plant Shutdown - Maintenance</t>
  </si>
  <si>
    <t>No Discharge</t>
  </si>
  <si>
    <t>no discharge</t>
  </si>
  <si>
    <t>Received Report Date 11/8/2015 Report Issue Date 11/8/2015 Publish Date 14/8/2015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</si>
</sst>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7CE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1" fillId="8" borderId="0" applyNumberFormat="0" applyBorder="0" applyAlignment="0" applyProtection="0"/>
  </cellStyleXfs>
  <cellXfs count="2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1" xfId="0" applyFont="1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9" xfId="0" applyBorder="1"/>
    <xf numFmtId="14" fontId="0" fillId="0" borderId="20" xfId="0" applyNumberFormat="1" applyBorder="1"/>
    <xf numFmtId="0" fontId="0" fillId="0" borderId="23" xfId="0" applyBorder="1"/>
    <xf numFmtId="14" fontId="0" fillId="0" borderId="24" xfId="0" applyNumberFormat="1" applyBorder="1"/>
    <xf numFmtId="0" fontId="1" fillId="0" borderId="21" xfId="0" applyFont="1" applyBorder="1"/>
    <xf numFmtId="14" fontId="1" fillId="0" borderId="22" xfId="0" applyNumberFormat="1" applyFont="1" applyBorder="1"/>
    <xf numFmtId="0" fontId="1" fillId="0" borderId="18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1" xfId="0" applyFont="1" applyBorder="1" applyAlignment="1">
      <alignment wrapText="1"/>
    </xf>
    <xf numFmtId="0" fontId="1" fillId="0" borderId="23" xfId="0" applyFont="1" applyFill="1" applyBorder="1" applyAlignment="1">
      <alignment horizontal="center" wrapText="1"/>
    </xf>
    <xf numFmtId="0" fontId="0" fillId="0" borderId="11" xfId="0" applyBorder="1" applyAlignment="1"/>
    <xf numFmtId="0" fontId="0" fillId="0" borderId="23" xfId="0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0" fillId="0" borderId="31" xfId="0" applyBorder="1"/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3" xfId="0" applyFont="1" applyFill="1" applyBorder="1" applyAlignment="1">
      <alignment horizontal="center" wrapText="1"/>
    </xf>
    <xf numFmtId="0" fontId="0" fillId="0" borderId="36" xfId="0" applyBorder="1" applyAlignment="1">
      <alignment wrapText="1"/>
    </xf>
    <xf numFmtId="0" fontId="1" fillId="0" borderId="37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39" xfId="0" applyFont="1" applyBorder="1" applyAlignment="1">
      <alignment wrapText="1"/>
    </xf>
    <xf numFmtId="14" fontId="0" fillId="0" borderId="38" xfId="0" applyNumberFormat="1" applyBorder="1"/>
    <xf numFmtId="14" fontId="1" fillId="0" borderId="40" xfId="0" applyNumberFormat="1" applyFont="1" applyBorder="1"/>
    <xf numFmtId="0" fontId="1" fillId="0" borderId="28" xfId="0" applyFont="1" applyBorder="1" applyAlignment="1">
      <alignment wrapText="1"/>
    </xf>
    <xf numFmtId="0" fontId="1" fillId="0" borderId="42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17" fontId="1" fillId="0" borderId="51" xfId="0" applyNumberFormat="1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7" fontId="1" fillId="0" borderId="35" xfId="0" applyNumberFormat="1" applyFont="1" applyBorder="1" applyAlignment="1">
      <alignment horizontal="center"/>
    </xf>
    <xf numFmtId="0" fontId="0" fillId="0" borderId="0" xfId="0" applyAlignment="1"/>
    <xf numFmtId="0" fontId="0" fillId="0" borderId="9" xfId="0" applyBorder="1" applyAlignment="1"/>
    <xf numFmtId="0" fontId="0" fillId="0" borderId="10" xfId="0" applyBorder="1" applyAlignment="1"/>
    <xf numFmtId="0" fontId="0" fillId="2" borderId="0" xfId="0" applyFill="1" applyBorder="1"/>
    <xf numFmtId="0" fontId="0" fillId="4" borderId="4" xfId="0" applyFill="1" applyBorder="1"/>
    <xf numFmtId="0" fontId="0" fillId="4" borderId="0" xfId="0" applyFill="1" applyBorder="1"/>
    <xf numFmtId="0" fontId="0" fillId="5" borderId="10" xfId="0" applyFill="1" applyBorder="1" applyAlignment="1"/>
    <xf numFmtId="0" fontId="0" fillId="5" borderId="0" xfId="0" applyFill="1" applyBorder="1"/>
    <xf numFmtId="0" fontId="1" fillId="0" borderId="55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0" fontId="0" fillId="0" borderId="57" xfId="0" applyBorder="1" applyAlignment="1">
      <alignment horizontal="center"/>
    </xf>
    <xf numFmtId="0" fontId="1" fillId="0" borderId="58" xfId="0" applyFont="1" applyBorder="1" applyAlignment="1">
      <alignment horizontal="center" wrapText="1"/>
    </xf>
    <xf numFmtId="0" fontId="1" fillId="0" borderId="59" xfId="0" applyFont="1" applyBorder="1" applyAlignment="1">
      <alignment horizontal="center" wrapText="1"/>
    </xf>
    <xf numFmtId="0" fontId="1" fillId="0" borderId="60" xfId="0" applyFont="1" applyBorder="1" applyAlignment="1">
      <alignment horizontal="center" wrapText="1"/>
    </xf>
    <xf numFmtId="14" fontId="0" fillId="0" borderId="39" xfId="0" applyNumberFormat="1" applyBorder="1"/>
    <xf numFmtId="0" fontId="0" fillId="4" borderId="1" xfId="0" applyFill="1" applyBorder="1"/>
    <xf numFmtId="0" fontId="0" fillId="4" borderId="2" xfId="0" applyFill="1" applyBorder="1"/>
    <xf numFmtId="0" fontId="0" fillId="2" borderId="2" xfId="0" applyFill="1" applyBorder="1"/>
    <xf numFmtId="0" fontId="0" fillId="3" borderId="2" xfId="0" applyFill="1" applyBorder="1"/>
    <xf numFmtId="0" fontId="0" fillId="3" borderId="3" xfId="0" applyFill="1" applyBorder="1"/>
    <xf numFmtId="17" fontId="6" fillId="0" borderId="19" xfId="0" applyNumberFormat="1" applyFont="1" applyBorder="1" applyAlignment="1">
      <alignment horizontal="center"/>
    </xf>
    <xf numFmtId="17" fontId="6" fillId="0" borderId="21" xfId="0" applyNumberFormat="1" applyFon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65" xfId="0" applyNumberFormat="1" applyBorder="1" applyAlignment="1">
      <alignment horizontal="center"/>
    </xf>
    <xf numFmtId="1" fontId="0" fillId="0" borderId="66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0" fillId="0" borderId="34" xfId="0" applyNumberFormat="1" applyBorder="1" applyAlignment="1">
      <alignment horizontal="center"/>
    </xf>
    <xf numFmtId="1" fontId="0" fillId="0" borderId="62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70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67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73" xfId="0" applyBorder="1"/>
    <xf numFmtId="1" fontId="0" fillId="0" borderId="74" xfId="0" applyNumberFormat="1" applyBorder="1"/>
    <xf numFmtId="0" fontId="0" fillId="0" borderId="74" xfId="0" applyBorder="1"/>
    <xf numFmtId="0" fontId="0" fillId="0" borderId="25" xfId="0" applyBorder="1"/>
    <xf numFmtId="0" fontId="0" fillId="0" borderId="20" xfId="0" applyBorder="1"/>
    <xf numFmtId="0" fontId="0" fillId="0" borderId="35" xfId="0" applyBorder="1"/>
    <xf numFmtId="0" fontId="0" fillId="0" borderId="78" xfId="0" applyBorder="1"/>
    <xf numFmtId="0" fontId="0" fillId="0" borderId="27" xfId="0" applyBorder="1"/>
    <xf numFmtId="0" fontId="1" fillId="7" borderId="75" xfId="0" applyFont="1" applyFill="1" applyBorder="1"/>
    <xf numFmtId="1" fontId="1" fillId="7" borderId="76" xfId="0" applyNumberFormat="1" applyFont="1" applyFill="1" applyBorder="1" applyAlignment="1">
      <alignment horizontal="center"/>
    </xf>
    <xf numFmtId="1" fontId="1" fillId="7" borderId="50" xfId="0" applyNumberFormat="1" applyFont="1" applyFill="1" applyBorder="1" applyAlignment="1">
      <alignment horizontal="center"/>
    </xf>
    <xf numFmtId="1" fontId="1" fillId="7" borderId="72" xfId="0" applyNumberFormat="1" applyFont="1" applyFill="1" applyBorder="1" applyAlignment="1">
      <alignment horizontal="center"/>
    </xf>
    <xf numFmtId="1" fontId="1" fillId="7" borderId="77" xfId="0" applyNumberFormat="1" applyFont="1" applyFill="1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2" fontId="0" fillId="6" borderId="71" xfId="0" applyNumberFormat="1" applyFill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0" fontId="0" fillId="0" borderId="0" xfId="0" applyFill="1" applyBorder="1"/>
    <xf numFmtId="0" fontId="0" fillId="0" borderId="79" xfId="0" applyBorder="1"/>
    <xf numFmtId="0" fontId="0" fillId="0" borderId="6" xfId="0" applyBorder="1"/>
    <xf numFmtId="0" fontId="0" fillId="0" borderId="7" xfId="0" applyBorder="1"/>
    <xf numFmtId="0" fontId="1" fillId="0" borderId="4" xfId="0" applyFont="1" applyBorder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/>
    </xf>
    <xf numFmtId="0" fontId="0" fillId="0" borderId="4" xfId="0" applyFill="1" applyBorder="1"/>
    <xf numFmtId="0" fontId="0" fillId="0" borderId="79" xfId="0" applyFill="1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0" borderId="84" xfId="0" applyBorder="1" applyAlignment="1">
      <alignment wrapText="1"/>
    </xf>
    <xf numFmtId="0" fontId="0" fillId="0" borderId="78" xfId="0" applyBorder="1" applyAlignment="1">
      <alignment wrapText="1"/>
    </xf>
    <xf numFmtId="0" fontId="0" fillId="0" borderId="85" xfId="0" applyBorder="1"/>
    <xf numFmtId="0" fontId="0" fillId="0" borderId="10" xfId="0" applyBorder="1"/>
    <xf numFmtId="0" fontId="0" fillId="0" borderId="86" xfId="0" applyBorder="1"/>
    <xf numFmtId="0" fontId="0" fillId="0" borderId="78" xfId="0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1" fillId="0" borderId="78" xfId="0" applyFont="1" applyBorder="1" applyAlignment="1">
      <alignment horizontal="center" wrapText="1"/>
    </xf>
    <xf numFmtId="1" fontId="0" fillId="0" borderId="78" xfId="0" applyNumberFormat="1" applyBorder="1" applyAlignment="1">
      <alignment horizontal="center"/>
    </xf>
    <xf numFmtId="1" fontId="1" fillId="0" borderId="78" xfId="0" applyNumberFormat="1" applyFont="1" applyBorder="1" applyAlignment="1">
      <alignment horizontal="center"/>
    </xf>
    <xf numFmtId="0" fontId="0" fillId="5" borderId="11" xfId="0" applyFill="1" applyBorder="1" applyAlignment="1"/>
    <xf numFmtId="1" fontId="0" fillId="0" borderId="5" xfId="0" applyNumberFormat="1" applyBorder="1" applyAlignment="1">
      <alignment horizontal="left" wrapText="1"/>
    </xf>
    <xf numFmtId="1" fontId="0" fillId="0" borderId="24" xfId="0" applyNumberFormat="1" applyFill="1" applyBorder="1" applyAlignment="1">
      <alignment horizontal="center"/>
    </xf>
    <xf numFmtId="22" fontId="0" fillId="0" borderId="19" xfId="0" applyNumberFormat="1" applyBorder="1"/>
    <xf numFmtId="1" fontId="0" fillId="0" borderId="5" xfId="0" applyNumberFormat="1" applyBorder="1" applyAlignment="1">
      <alignment horizontal="center" wrapText="1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67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1" fillId="0" borderId="34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4" fontId="1" fillId="0" borderId="40" xfId="0" applyNumberFormat="1" applyFont="1" applyBorder="1" applyAlignment="1">
      <alignment horizontal="center"/>
    </xf>
    <xf numFmtId="1" fontId="0" fillId="0" borderId="64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1" fontId="0" fillId="0" borderId="73" xfId="0" applyNumberFormat="1" applyBorder="1"/>
    <xf numFmtId="1" fontId="0" fillId="0" borderId="35" xfId="0" applyNumberFormat="1" applyBorder="1"/>
    <xf numFmtId="1" fontId="0" fillId="0" borderId="25" xfId="0" applyNumberFormat="1" applyBorder="1"/>
    <xf numFmtId="1" fontId="0" fillId="0" borderId="20" xfId="0" applyNumberFormat="1" applyBorder="1"/>
    <xf numFmtId="1" fontId="0" fillId="0" borderId="78" xfId="0" applyNumberFormat="1" applyBorder="1"/>
    <xf numFmtId="1" fontId="12" fillId="0" borderId="5" xfId="0" applyNumberFormat="1" applyFont="1" applyBorder="1" applyAlignment="1">
      <alignment horizontal="center" wrapText="1"/>
    </xf>
    <xf numFmtId="14" fontId="11" fillId="0" borderId="0" xfId="1" applyNumberFormat="1" applyFill="1"/>
    <xf numFmtId="164" fontId="0" fillId="0" borderId="10" xfId="0" applyNumberFormat="1" applyBorder="1"/>
    <xf numFmtId="14" fontId="1" fillId="0" borderId="90" xfId="0" applyNumberFormat="1" applyFont="1" applyBorder="1"/>
    <xf numFmtId="164" fontId="0" fillId="0" borderId="89" xfId="0" applyNumberFormat="1" applyBorder="1" applyAlignment="1">
      <alignment horizontal="center"/>
    </xf>
    <xf numFmtId="164" fontId="0" fillId="0" borderId="64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74" xfId="0" applyNumberFormat="1" applyBorder="1"/>
    <xf numFmtId="164" fontId="0" fillId="0" borderId="35" xfId="0" applyNumberFormat="1" applyBorder="1"/>
    <xf numFmtId="164" fontId="0" fillId="0" borderId="20" xfId="0" applyNumberFormat="1" applyBorder="1"/>
    <xf numFmtId="164" fontId="0" fillId="0" borderId="78" xfId="0" applyNumberFormat="1" applyBorder="1"/>
    <xf numFmtId="164" fontId="1" fillId="7" borderId="76" xfId="0" applyNumberFormat="1" applyFont="1" applyFill="1" applyBorder="1" applyAlignment="1">
      <alignment horizontal="center"/>
    </xf>
    <xf numFmtId="164" fontId="1" fillId="7" borderId="77" xfId="0" applyNumberFormat="1" applyFont="1" applyFill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43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1" fillId="0" borderId="92" xfId="0" applyFont="1" applyBorder="1" applyAlignment="1">
      <alignment horizontal="center" wrapText="1"/>
    </xf>
    <xf numFmtId="1" fontId="0" fillId="0" borderId="26" xfId="0" applyNumberFormat="1" applyBorder="1" applyAlignment="1">
      <alignment horizontal="center"/>
    </xf>
    <xf numFmtId="49" fontId="0" fillId="6" borderId="91" xfId="0" applyNumberFormat="1" applyFill="1" applyBorder="1" applyAlignment="1">
      <alignment horizontal="center"/>
    </xf>
    <xf numFmtId="1" fontId="13" fillId="0" borderId="5" xfId="0" applyNumberFormat="1" applyFont="1" applyBorder="1" applyAlignment="1">
      <alignment horizontal="center" wrapText="1"/>
    </xf>
    <xf numFmtId="1" fontId="0" fillId="6" borderId="69" xfId="0" applyNumberFormat="1" applyFill="1" applyBorder="1" applyAlignment="1">
      <alignment horizontal="center"/>
    </xf>
    <xf numFmtId="1" fontId="0" fillId="6" borderId="71" xfId="0" applyNumberFormat="1" applyFill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70" xfId="0" applyNumberFormat="1" applyFill="1" applyBorder="1" applyAlignment="1">
      <alignment horizontal="center"/>
    </xf>
    <xf numFmtId="1" fontId="0" fillId="6" borderId="68" xfId="0" applyNumberFormat="1" applyFill="1" applyBorder="1" applyAlignment="1">
      <alignment horizontal="center"/>
    </xf>
    <xf numFmtId="1" fontId="14" fillId="0" borderId="5" xfId="0" applyNumberFormat="1" applyFont="1" applyBorder="1" applyAlignment="1">
      <alignment horizontal="center" wrapText="1"/>
    </xf>
    <xf numFmtId="1" fontId="13" fillId="0" borderId="5" xfId="0" applyNumberFormat="1" applyFont="1" applyBorder="1" applyAlignment="1">
      <alignment horizontal="center"/>
    </xf>
    <xf numFmtId="1" fontId="0" fillId="0" borderId="63" xfId="0" applyNumberFormat="1" applyBorder="1" applyAlignment="1">
      <alignment horizontal="center"/>
    </xf>
    <xf numFmtId="1" fontId="0" fillId="0" borderId="87" xfId="0" applyNumberFormat="1" applyBorder="1" applyAlignment="1">
      <alignment horizontal="center"/>
    </xf>
    <xf numFmtId="1" fontId="0" fillId="0" borderId="88" xfId="0" applyNumberFormat="1" applyBorder="1" applyAlignment="1">
      <alignment horizontal="center"/>
    </xf>
    <xf numFmtId="0" fontId="15" fillId="0" borderId="19" xfId="0" applyFont="1" applyBorder="1" applyAlignment="1">
      <alignment horizontal="center" wrapText="1"/>
    </xf>
    <xf numFmtId="1" fontId="0" fillId="0" borderId="39" xfId="0" applyNumberFormat="1" applyBorder="1" applyAlignment="1">
      <alignment horizontal="center"/>
    </xf>
    <xf numFmtId="1" fontId="1" fillId="0" borderId="34" xfId="0" applyNumberFormat="1" applyFont="1" applyBorder="1" applyAlignment="1">
      <alignment horizontal="center"/>
    </xf>
    <xf numFmtId="1" fontId="1" fillId="0" borderId="40" xfId="0" applyNumberFormat="1" applyFont="1" applyBorder="1" applyAlignment="1">
      <alignment horizontal="center"/>
    </xf>
    <xf numFmtId="14" fontId="12" fillId="0" borderId="38" xfId="0" applyNumberFormat="1" applyFont="1" applyBorder="1"/>
    <xf numFmtId="14" fontId="12" fillId="0" borderId="39" xfId="0" applyNumberFormat="1" applyFont="1" applyBorder="1"/>
    <xf numFmtId="164" fontId="0" fillId="0" borderId="32" xfId="0" applyNumberFormat="1" applyBorder="1" applyAlignment="1">
      <alignment horizontal="center"/>
    </xf>
    <xf numFmtId="1" fontId="14" fillId="0" borderId="5" xfId="0" applyNumberFormat="1" applyFont="1" applyBorder="1" applyAlignment="1">
      <alignment horizontal="center"/>
    </xf>
    <xf numFmtId="0" fontId="13" fillId="0" borderId="84" xfId="0" applyFont="1" applyBorder="1"/>
    <xf numFmtId="0" fontId="15" fillId="0" borderId="84" xfId="0" applyFont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1" fillId="3" borderId="80" xfId="0" applyFont="1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0" borderId="45" xfId="0" applyBorder="1" applyAlignment="1"/>
    <xf numFmtId="0" fontId="0" fillId="0" borderId="47" xfId="0" applyBorder="1" applyAlignment="1"/>
    <xf numFmtId="17" fontId="1" fillId="0" borderId="14" xfId="0" applyNumberFormat="1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1" fillId="0" borderId="13" xfId="0" applyFont="1" applyFill="1" applyBorder="1" applyAlignment="1">
      <alignment horizontal="center"/>
    </xf>
    <xf numFmtId="0" fontId="0" fillId="0" borderId="16" xfId="0" applyBorder="1" applyAlignment="1"/>
    <xf numFmtId="17" fontId="1" fillId="0" borderId="52" xfId="0" applyNumberFormat="1" applyFont="1" applyBorder="1" applyAlignment="1">
      <alignment horizontal="center" wrapText="1"/>
    </xf>
    <xf numFmtId="0" fontId="1" fillId="0" borderId="41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29" xfId="0" applyBorder="1" applyAlignment="1">
      <alignment wrapText="1"/>
    </xf>
    <xf numFmtId="0" fontId="0" fillId="3" borderId="47" xfId="0" applyFill="1" applyBorder="1" applyAlignment="1">
      <alignment horizontal="center"/>
    </xf>
    <xf numFmtId="0" fontId="5" fillId="0" borderId="79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17" fontId="1" fillId="0" borderId="44" xfId="0" applyNumberFormat="1" applyFont="1" applyBorder="1" applyAlignment="1">
      <alignment horizontal="center"/>
    </xf>
    <xf numFmtId="0" fontId="0" fillId="0" borderId="46" xfId="0" applyBorder="1" applyAlignment="1"/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2">
    <cellStyle name="Bad" xfId="1" builtinId="27"/>
    <cellStyle name="Normal" xfId="0" builtinId="0"/>
  </cellStyles>
  <dxfs count="302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-%202015%20Working%20Web%20site%20Monitoring%20data%20spreadshe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ptember"/>
      <sheetName val="August"/>
      <sheetName val="July"/>
      <sheetName val="June"/>
      <sheetName val="May"/>
      <sheetName val="April"/>
      <sheetName val="March"/>
      <sheetName val="February"/>
      <sheetName val="January"/>
      <sheetName val="December"/>
      <sheetName val="November"/>
      <sheetName val="October "/>
      <sheetName val="Summary by Month"/>
      <sheetName val="Instructions"/>
      <sheetName val="Emails"/>
    </sheetNames>
    <sheetDataSet>
      <sheetData sheetId="0">
        <row r="8">
          <cell r="C8">
            <v>0.20555529288631078</v>
          </cell>
          <cell r="D8">
            <v>0.12469952109265704</v>
          </cell>
          <cell r="E8">
            <v>0.1651274069892518</v>
          </cell>
          <cell r="L8">
            <v>5.614182296673456</v>
          </cell>
          <cell r="M8">
            <v>3.6639166666666667</v>
          </cell>
          <cell r="N8">
            <v>4.601045972660736</v>
          </cell>
          <cell r="R8">
            <v>7.83</v>
          </cell>
          <cell r="S8">
            <v>6.88</v>
          </cell>
          <cell r="T8">
            <v>7.1519999999999992</v>
          </cell>
          <cell r="U8">
            <v>19</v>
          </cell>
          <cell r="V8">
            <v>13</v>
          </cell>
          <cell r="W8">
            <v>16.399999999999999</v>
          </cell>
          <cell r="X8">
            <v>27.485999999999997</v>
          </cell>
          <cell r="Y8">
            <v>0</v>
          </cell>
        </row>
        <row r="9">
          <cell r="C9">
            <v>95.610214553665784</v>
          </cell>
          <cell r="D9">
            <v>6.9706504482383016E-3</v>
          </cell>
          <cell r="E9">
            <v>8.0839490470018696</v>
          </cell>
          <cell r="L9">
            <v>8.2225208303663457</v>
          </cell>
          <cell r="M9">
            <v>3.3284149305555553</v>
          </cell>
          <cell r="N9">
            <v>4.3469123995188212</v>
          </cell>
          <cell r="R9">
            <v>8.3000000000000007</v>
          </cell>
          <cell r="S9">
            <v>6.86</v>
          </cell>
          <cell r="T9">
            <v>7.291666666666667</v>
          </cell>
          <cell r="U9">
            <v>19</v>
          </cell>
          <cell r="V9">
            <v>16</v>
          </cell>
          <cell r="W9">
            <v>16.666666666666668</v>
          </cell>
          <cell r="X9">
            <v>26.081000000000003</v>
          </cell>
          <cell r="Y9">
            <v>0</v>
          </cell>
        </row>
        <row r="10">
          <cell r="C10">
            <v>0.44221939859016851</v>
          </cell>
          <cell r="D10">
            <v>9.7022115580875826E-2</v>
          </cell>
          <cell r="E10">
            <v>0.26962075708732602</v>
          </cell>
          <cell r="L10">
            <v>5.3904739616711934</v>
          </cell>
          <cell r="M10">
            <v>3.4556909724076585</v>
          </cell>
          <cell r="N10">
            <v>4.2775007971508652</v>
          </cell>
          <cell r="R10">
            <v>8.26</v>
          </cell>
          <cell r="S10">
            <v>7.1</v>
          </cell>
          <cell r="T10">
            <v>7.8599999999999994</v>
          </cell>
          <cell r="U10">
            <v>21</v>
          </cell>
          <cell r="V10">
            <v>15</v>
          </cell>
          <cell r="W10">
            <v>17.333333333333332</v>
          </cell>
          <cell r="X10">
            <v>29.263999999999999</v>
          </cell>
          <cell r="Y10">
            <v>5</v>
          </cell>
        </row>
        <row r="11">
          <cell r="C11">
            <v>1277.9031203850641</v>
          </cell>
          <cell r="D11">
            <v>6.0855523688587709E-3</v>
          </cell>
          <cell r="E11">
            <v>206.23056453013538</v>
          </cell>
          <cell r="L11">
            <v>48.895413175437184</v>
          </cell>
          <cell r="M11">
            <v>4.1069583338896436</v>
          </cell>
          <cell r="N11">
            <v>6.8114309189877025</v>
          </cell>
          <cell r="R11">
            <v>8.3000000000000007</v>
          </cell>
          <cell r="S11">
            <v>7.96</v>
          </cell>
          <cell r="T11">
            <v>8.2086666666666659</v>
          </cell>
          <cell r="U11">
            <v>21</v>
          </cell>
          <cell r="V11">
            <v>0</v>
          </cell>
          <cell r="W11">
            <v>12.466666666666667</v>
          </cell>
          <cell r="X11">
            <v>64.471000000000004</v>
          </cell>
          <cell r="Y11">
            <v>1</v>
          </cell>
        </row>
        <row r="12">
          <cell r="C12">
            <v>1152.9923481987846</v>
          </cell>
          <cell r="D12">
            <v>526.80410397677952</v>
          </cell>
          <cell r="E12">
            <v>661.15924661199654</v>
          </cell>
          <cell r="L12">
            <v>5.9711944492657976</v>
          </cell>
          <cell r="M12">
            <v>4.0786221064805153</v>
          </cell>
          <cell r="N12">
            <v>4.7894264004849312</v>
          </cell>
          <cell r="R12">
            <v>8.1</v>
          </cell>
          <cell r="S12">
            <v>6.83</v>
          </cell>
          <cell r="T12">
            <v>7.3283333333333331</v>
          </cell>
          <cell r="U12">
            <v>20</v>
          </cell>
          <cell r="V12">
            <v>0</v>
          </cell>
          <cell r="W12">
            <v>9.3333333333333339</v>
          </cell>
          <cell r="X12">
            <v>25.150000000000002</v>
          </cell>
          <cell r="Y12">
            <v>0</v>
          </cell>
        </row>
        <row r="13">
          <cell r="C13">
            <v>500.69120432692347</v>
          </cell>
          <cell r="D13">
            <v>268.80255435115032</v>
          </cell>
          <cell r="E13">
            <v>355.53292617157899</v>
          </cell>
          <cell r="L13">
            <v>5.2614236165814923</v>
          </cell>
          <cell r="M13">
            <v>3.6992569444444441</v>
          </cell>
          <cell r="N13">
            <v>4.2989897770073204</v>
          </cell>
          <cell r="R13">
            <v>7.95</v>
          </cell>
          <cell r="S13">
            <v>7</v>
          </cell>
          <cell r="T13">
            <v>7.4833333333333334</v>
          </cell>
          <cell r="U13">
            <v>0</v>
          </cell>
          <cell r="V13">
            <v>0</v>
          </cell>
          <cell r="W13">
            <v>0</v>
          </cell>
          <cell r="X13">
            <v>29.295000000000002</v>
          </cell>
          <cell r="Y13">
            <v>0</v>
          </cell>
        </row>
        <row r="14">
          <cell r="C14">
            <v>628.95985165553623</v>
          </cell>
          <cell r="D14">
            <v>200.20105397727477</v>
          </cell>
          <cell r="E14">
            <v>379.16192410966204</v>
          </cell>
          <cell r="L14">
            <v>5.3307430585225415</v>
          </cell>
          <cell r="M14">
            <v>3.6816111111111107</v>
          </cell>
          <cell r="N14">
            <v>4.2166189886867471</v>
          </cell>
          <cell r="R14">
            <v>8.01</v>
          </cell>
          <cell r="S14">
            <v>7.71</v>
          </cell>
          <cell r="T14">
            <v>7.8787500000000001</v>
          </cell>
          <cell r="U14">
            <v>0</v>
          </cell>
          <cell r="V14">
            <v>0</v>
          </cell>
          <cell r="W14">
            <v>0</v>
          </cell>
          <cell r="X14">
            <v>38.085000000000001</v>
          </cell>
          <cell r="Y14">
            <v>0</v>
          </cell>
        </row>
        <row r="15">
          <cell r="C15">
            <v>606.29034416537809</v>
          </cell>
          <cell r="D15">
            <v>0</v>
          </cell>
          <cell r="E15">
            <v>170.19040193582552</v>
          </cell>
          <cell r="L15">
            <v>6.9410205696202532</v>
          </cell>
          <cell r="M15">
            <v>3.7501163194444445</v>
          </cell>
          <cell r="N15">
            <v>4.8907548591096068</v>
          </cell>
          <cell r="R15">
            <v>8.3000000000000007</v>
          </cell>
          <cell r="S15">
            <v>8.2100000000000009</v>
          </cell>
          <cell r="T15">
            <v>8.2533333333333321</v>
          </cell>
          <cell r="U15">
            <v>0</v>
          </cell>
          <cell r="V15">
            <v>0</v>
          </cell>
          <cell r="W15">
            <v>0</v>
          </cell>
          <cell r="X15">
            <v>37.192000000000007</v>
          </cell>
          <cell r="Y15">
            <v>0</v>
          </cell>
        </row>
        <row r="16">
          <cell r="C16">
            <v>19.001185887331477</v>
          </cell>
          <cell r="D16">
            <v>4.6743584129217194E-3</v>
          </cell>
          <cell r="E16">
            <v>0.90658992436097652</v>
          </cell>
          <cell r="L16">
            <v>4.7938940992620251</v>
          </cell>
          <cell r="M16">
            <v>2.8310624999999994</v>
          </cell>
          <cell r="N16">
            <v>3.7908011190550726</v>
          </cell>
          <cell r="R16">
            <v>8.25</v>
          </cell>
          <cell r="S16">
            <v>8.14</v>
          </cell>
          <cell r="T16">
            <v>8.1933333333333334</v>
          </cell>
          <cell r="U16">
            <v>34</v>
          </cell>
          <cell r="V16">
            <v>0</v>
          </cell>
          <cell r="W16">
            <v>13</v>
          </cell>
          <cell r="X16">
            <v>17.149999999999999</v>
          </cell>
          <cell r="Y16">
            <v>0</v>
          </cell>
        </row>
        <row r="17">
          <cell r="C17">
            <v>1342.7202399393716</v>
          </cell>
          <cell r="D17">
            <v>0.14878501305583994</v>
          </cell>
          <cell r="E17">
            <v>502.75750247036331</v>
          </cell>
          <cell r="L17">
            <v>7.2028663201861907</v>
          </cell>
          <cell r="M17">
            <v>2.5654270833333332</v>
          </cell>
          <cell r="N17">
            <v>4.6144391061541761</v>
          </cell>
          <cell r="R17">
            <v>8.3000000000000007</v>
          </cell>
          <cell r="S17">
            <v>7.94</v>
          </cell>
          <cell r="T17">
            <v>8.2077777777777765</v>
          </cell>
          <cell r="U17">
            <v>36</v>
          </cell>
          <cell r="V17">
            <v>14</v>
          </cell>
          <cell r="W17">
            <v>24.222222222222221</v>
          </cell>
          <cell r="X17">
            <v>39.804000000000002</v>
          </cell>
          <cell r="Y17">
            <v>0</v>
          </cell>
        </row>
        <row r="18">
          <cell r="C18">
            <v>1040.3558964029949</v>
          </cell>
          <cell r="D18">
            <v>484.86054180908201</v>
          </cell>
          <cell r="E18">
            <v>690.25274345620267</v>
          </cell>
          <cell r="L18">
            <v>5.8935503507455191</v>
          </cell>
          <cell r="M18">
            <v>3.5440538194444442</v>
          </cell>
          <cell r="N18">
            <v>4.9035826477566511</v>
          </cell>
          <cell r="R18">
            <v>8.3000000000000007</v>
          </cell>
          <cell r="S18">
            <v>8.16</v>
          </cell>
          <cell r="T18">
            <v>8.2471428571428582</v>
          </cell>
          <cell r="U18">
            <v>7</v>
          </cell>
          <cell r="V18">
            <v>0</v>
          </cell>
          <cell r="W18">
            <v>1.3846153846153846</v>
          </cell>
          <cell r="X18">
            <v>43.012999999999998</v>
          </cell>
          <cell r="Y18">
            <v>0</v>
          </cell>
        </row>
        <row r="19">
          <cell r="C19">
            <v>1080.3229059414332</v>
          </cell>
          <cell r="D19">
            <v>641.86062517801918</v>
          </cell>
          <cell r="E19">
            <v>784.84243344490608</v>
          </cell>
          <cell r="L19">
            <v>7.0590989595386704</v>
          </cell>
          <cell r="M19">
            <v>4.7782352437973019</v>
          </cell>
          <cell r="N19">
            <v>5.5609769277401533</v>
          </cell>
          <cell r="R19">
            <v>8.2899999999999991</v>
          </cell>
          <cell r="S19">
            <v>8.0500000000000007</v>
          </cell>
          <cell r="T19">
            <v>8.1966666666666672</v>
          </cell>
          <cell r="U19">
            <v>0</v>
          </cell>
          <cell r="V19">
            <v>0</v>
          </cell>
          <cell r="W19">
            <v>0</v>
          </cell>
          <cell r="X19">
            <v>49.733000000000004</v>
          </cell>
          <cell r="Y19">
            <v>0</v>
          </cell>
        </row>
        <row r="20">
          <cell r="C20">
            <v>943.67269777425122</v>
          </cell>
          <cell r="D20">
            <v>731.10588541666652</v>
          </cell>
          <cell r="E20">
            <v>834.79983399574826</v>
          </cell>
          <cell r="L20">
            <v>6.2196093786160151</v>
          </cell>
          <cell r="M20">
            <v>4.5517621527777772</v>
          </cell>
          <cell r="N20">
            <v>5.3441376995736789</v>
          </cell>
          <cell r="R20">
            <v>8.3000000000000007</v>
          </cell>
          <cell r="S20">
            <v>7.54</v>
          </cell>
          <cell r="T20">
            <v>7.9249999999999998</v>
          </cell>
          <cell r="U20">
            <v>0</v>
          </cell>
          <cell r="V20">
            <v>0</v>
          </cell>
          <cell r="W20">
            <v>0</v>
          </cell>
          <cell r="X20">
            <v>44.585999999999999</v>
          </cell>
          <cell r="Y20">
            <v>0</v>
          </cell>
        </row>
        <row r="21">
          <cell r="C21">
            <v>1295.7182292141383</v>
          </cell>
          <cell r="D21">
            <v>591.77445886739088</v>
          </cell>
          <cell r="E21">
            <v>818.90892360107978</v>
          </cell>
          <cell r="L21">
            <v>6.3179253500964903</v>
          </cell>
          <cell r="M21">
            <v>4.464954861111111</v>
          </cell>
          <cell r="N21">
            <v>5.3656149493731826</v>
          </cell>
          <cell r="R21">
            <v>8.3000000000000007</v>
          </cell>
          <cell r="S21">
            <v>7.3</v>
          </cell>
          <cell r="T21">
            <v>7.9777777777777779</v>
          </cell>
          <cell r="U21">
            <v>0</v>
          </cell>
          <cell r="V21">
            <v>0</v>
          </cell>
          <cell r="W21">
            <v>0</v>
          </cell>
          <cell r="X21">
            <v>39.950000000000003</v>
          </cell>
          <cell r="Y21">
            <v>0</v>
          </cell>
        </row>
        <row r="22">
          <cell r="C22">
            <v>980.27854195149735</v>
          </cell>
          <cell r="D22">
            <v>591.39587497626405</v>
          </cell>
          <cell r="E22">
            <v>780.98170576180337</v>
          </cell>
          <cell r="L22">
            <v>7.0473715277777771</v>
          </cell>
          <cell r="M22">
            <v>4.4545885428720045</v>
          </cell>
          <cell r="N22">
            <v>5.719358088610778</v>
          </cell>
          <cell r="R22">
            <v>8.27</v>
          </cell>
          <cell r="S22">
            <v>7.57</v>
          </cell>
          <cell r="T22">
            <v>7.9277777777777771</v>
          </cell>
          <cell r="U22">
            <v>0</v>
          </cell>
          <cell r="V22">
            <v>0</v>
          </cell>
          <cell r="W22">
            <v>0</v>
          </cell>
          <cell r="X22">
            <v>44.855999999999995</v>
          </cell>
          <cell r="Y22">
            <v>0</v>
          </cell>
        </row>
        <row r="23">
          <cell r="C23">
            <v>1127.7834891086154</v>
          </cell>
          <cell r="D23">
            <v>636.74705224948457</v>
          </cell>
          <cell r="E23">
            <v>852.81710961308238</v>
          </cell>
          <cell r="L23">
            <v>5.6083854223224847</v>
          </cell>
          <cell r="M23">
            <v>4.016748263981607</v>
          </cell>
          <cell r="N23">
            <v>4.843967411146318</v>
          </cell>
          <cell r="R23">
            <v>7.89</v>
          </cell>
          <cell r="S23">
            <v>7.13</v>
          </cell>
          <cell r="T23">
            <v>7.59</v>
          </cell>
          <cell r="U23">
            <v>0</v>
          </cell>
          <cell r="V23">
            <v>0</v>
          </cell>
          <cell r="W23">
            <v>0</v>
          </cell>
          <cell r="X23">
            <v>55.353999999999999</v>
          </cell>
          <cell r="Y23">
            <v>2</v>
          </cell>
        </row>
        <row r="24">
          <cell r="C24">
            <v>960.93345847574858</v>
          </cell>
          <cell r="D24">
            <v>343.11267475806341</v>
          </cell>
          <cell r="E24">
            <v>647.38801910702398</v>
          </cell>
          <cell r="L24">
            <v>6.4704791700045261</v>
          </cell>
          <cell r="M24">
            <v>3.7719548619455758</v>
          </cell>
          <cell r="N24">
            <v>5.2089325604795462</v>
          </cell>
          <cell r="R24">
            <v>7.97</v>
          </cell>
          <cell r="S24">
            <v>6.8</v>
          </cell>
          <cell r="T24">
            <v>7.0324999999999998</v>
          </cell>
          <cell r="U24">
            <v>39</v>
          </cell>
          <cell r="V24">
            <v>0</v>
          </cell>
          <cell r="W24">
            <v>22.083333333333332</v>
          </cell>
          <cell r="X24">
            <v>67.77</v>
          </cell>
          <cell r="Y24">
            <v>0</v>
          </cell>
        </row>
        <row r="25">
          <cell r="C25">
            <v>802.71894794040259</v>
          </cell>
          <cell r="D25">
            <v>307.28104132249615</v>
          </cell>
          <cell r="E25">
            <v>577.53193157399085</v>
          </cell>
          <cell r="L25">
            <v>6.3959947940773434</v>
          </cell>
          <cell r="M25">
            <v>3.9331736115747025</v>
          </cell>
          <cell r="N25">
            <v>5.2746379881953747</v>
          </cell>
          <cell r="R25">
            <v>8.1199999999999992</v>
          </cell>
          <cell r="S25">
            <v>6.81</v>
          </cell>
          <cell r="T25">
            <v>7.543333333333333</v>
          </cell>
          <cell r="U25">
            <v>3</v>
          </cell>
          <cell r="V25">
            <v>0</v>
          </cell>
          <cell r="W25">
            <v>0.4</v>
          </cell>
          <cell r="X25">
            <v>75.160000000000011</v>
          </cell>
          <cell r="Y25">
            <v>1</v>
          </cell>
        </row>
        <row r="26">
          <cell r="C26">
            <v>767.54679159545901</v>
          </cell>
          <cell r="D26">
            <v>378.91904141743976</v>
          </cell>
          <cell r="E26">
            <v>596.0758300839459</v>
          </cell>
          <cell r="L26">
            <v>5.9182569497293889</v>
          </cell>
          <cell r="M26">
            <v>4.5255607640743252</v>
          </cell>
          <cell r="N26">
            <v>5.2331425820037172</v>
          </cell>
          <cell r="R26">
            <v>8.27</v>
          </cell>
          <cell r="S26">
            <v>6.92</v>
          </cell>
          <cell r="T26">
            <v>7.6569230769230767</v>
          </cell>
          <cell r="U26">
            <v>35</v>
          </cell>
          <cell r="V26">
            <v>0</v>
          </cell>
          <cell r="W26">
            <v>6.8461538461538458</v>
          </cell>
          <cell r="X26">
            <v>114.283</v>
          </cell>
          <cell r="Y26">
            <v>6</v>
          </cell>
        </row>
        <row r="27">
          <cell r="C27">
            <v>818.14753120252828</v>
          </cell>
          <cell r="D27">
            <v>608.93427812194818</v>
          </cell>
          <cell r="E27">
            <v>725.91642048510778</v>
          </cell>
          <cell r="L27">
            <v>6.2126701415777212</v>
          </cell>
          <cell r="M27">
            <v>4.4310091145833335</v>
          </cell>
          <cell r="N27">
            <v>5.189018756406174</v>
          </cell>
          <cell r="R27">
            <v>8.3000000000000007</v>
          </cell>
          <cell r="S27">
            <v>7.7</v>
          </cell>
          <cell r="T27">
            <v>8.0776470588235298</v>
          </cell>
          <cell r="U27">
            <v>0</v>
          </cell>
          <cell r="V27">
            <v>0</v>
          </cell>
          <cell r="W27">
            <v>0</v>
          </cell>
          <cell r="X27">
            <v>63.789000000000001</v>
          </cell>
          <cell r="Y27">
            <v>0</v>
          </cell>
        </row>
        <row r="28">
          <cell r="C28">
            <v>953.46037504747164</v>
          </cell>
          <cell r="D28">
            <v>589.24301108127167</v>
          </cell>
          <cell r="E28">
            <v>779.063414152993</v>
          </cell>
          <cell r="L28">
            <v>6.6716076398160729</v>
          </cell>
          <cell r="M28">
            <v>5.3904618111186551</v>
          </cell>
          <cell r="N28">
            <v>5.99632234287317</v>
          </cell>
          <cell r="R28">
            <v>8.25</v>
          </cell>
          <cell r="S28">
            <v>7.81</v>
          </cell>
          <cell r="T28">
            <v>8.0133333333333336</v>
          </cell>
          <cell r="U28">
            <v>0</v>
          </cell>
          <cell r="V28">
            <v>0</v>
          </cell>
          <cell r="W28">
            <v>0</v>
          </cell>
          <cell r="X28">
            <v>58.929999999999993</v>
          </cell>
          <cell r="Y28">
            <v>0</v>
          </cell>
        </row>
        <row r="29">
          <cell r="C29">
            <v>1017.3285939161511</v>
          </cell>
          <cell r="D29">
            <v>448.85113851335308</v>
          </cell>
          <cell r="E29">
            <v>731.17400817867554</v>
          </cell>
          <cell r="L29">
            <v>5.9077934086190327</v>
          </cell>
          <cell r="M29">
            <v>4.2406145833333326</v>
          </cell>
          <cell r="N29">
            <v>5.2663075138689184</v>
          </cell>
          <cell r="R29">
            <v>8.2899999999999991</v>
          </cell>
          <cell r="S29">
            <v>8.1300000000000008</v>
          </cell>
          <cell r="T29">
            <v>8.1858333333333331</v>
          </cell>
          <cell r="U29">
            <v>11</v>
          </cell>
          <cell r="V29">
            <v>0</v>
          </cell>
          <cell r="W29">
            <v>3.8333333333333335</v>
          </cell>
          <cell r="X29">
            <v>60.274000000000001</v>
          </cell>
          <cell r="Y29">
            <v>1</v>
          </cell>
        </row>
        <row r="30">
          <cell r="C30">
            <v>708.7587503323025</v>
          </cell>
          <cell r="D30">
            <v>362.92447918743551</v>
          </cell>
          <cell r="E30">
            <v>544.66346991717387</v>
          </cell>
          <cell r="L30">
            <v>5.3508680586152604</v>
          </cell>
          <cell r="M30">
            <v>3.9687508680555554</v>
          </cell>
          <cell r="N30">
            <v>4.5246490536514257</v>
          </cell>
          <cell r="R30">
            <v>8.11</v>
          </cell>
          <cell r="S30">
            <v>7.14</v>
          </cell>
          <cell r="T30">
            <v>7.8230769230769246</v>
          </cell>
          <cell r="U30">
            <v>27</v>
          </cell>
          <cell r="V30">
            <v>8</v>
          </cell>
          <cell r="W30">
            <v>17.153846153846153</v>
          </cell>
          <cell r="X30">
            <v>63.57500000000001</v>
          </cell>
          <cell r="Y30">
            <v>3</v>
          </cell>
        </row>
        <row r="31">
          <cell r="C31">
            <v>909.08190673658578</v>
          </cell>
          <cell r="D31">
            <v>522.9484895833333</v>
          </cell>
          <cell r="E31">
            <v>712.70590737279269</v>
          </cell>
          <cell r="L31">
            <v>5.2632222263018287</v>
          </cell>
          <cell r="M31">
            <v>4.2185815972222223</v>
          </cell>
          <cell r="N31">
            <v>4.6880190993586064</v>
          </cell>
          <cell r="R31">
            <v>7.98</v>
          </cell>
          <cell r="S31">
            <v>7.17</v>
          </cell>
          <cell r="T31">
            <v>7.5370000000000008</v>
          </cell>
          <cell r="U31">
            <v>25</v>
          </cell>
          <cell r="V31">
            <v>11</v>
          </cell>
          <cell r="W31">
            <v>20.3</v>
          </cell>
          <cell r="X31">
            <v>57.845000000000006</v>
          </cell>
          <cell r="Y31">
            <v>1.4</v>
          </cell>
        </row>
        <row r="32">
          <cell r="C32">
            <v>928.94571896362299</v>
          </cell>
          <cell r="D32">
            <v>460.01540273623993</v>
          </cell>
          <cell r="E32">
            <v>753.85782712487526</v>
          </cell>
          <cell r="L32">
            <v>5.251190976301829</v>
          </cell>
          <cell r="M32">
            <v>4.3616319455570647</v>
          </cell>
          <cell r="N32">
            <v>4.7121243029271973</v>
          </cell>
          <cell r="R32">
            <v>7.93</v>
          </cell>
          <cell r="S32">
            <v>7.04</v>
          </cell>
          <cell r="T32">
            <v>7.4215384615384608</v>
          </cell>
          <cell r="U32">
            <v>25</v>
          </cell>
          <cell r="V32">
            <v>7</v>
          </cell>
          <cell r="W32">
            <v>12.76923076923077</v>
          </cell>
          <cell r="X32">
            <v>81.617999999999995</v>
          </cell>
          <cell r="Y32">
            <v>2</v>
          </cell>
        </row>
        <row r="33">
          <cell r="C33">
            <v>948.21095828586147</v>
          </cell>
          <cell r="D33">
            <v>552.01927045355899</v>
          </cell>
          <cell r="E33">
            <v>753.08906224752354</v>
          </cell>
          <cell r="L33">
            <v>6.0286406301922266</v>
          </cell>
          <cell r="M33">
            <v>4.4768038196298807</v>
          </cell>
          <cell r="N33">
            <v>5.03458138318691</v>
          </cell>
          <cell r="R33">
            <v>8.2899999999999991</v>
          </cell>
          <cell r="S33">
            <v>6.76</v>
          </cell>
          <cell r="T33">
            <v>7.3652941176470605</v>
          </cell>
          <cell r="U33">
            <v>23</v>
          </cell>
          <cell r="V33">
            <v>7</v>
          </cell>
          <cell r="W33">
            <v>14.176470588235293</v>
          </cell>
          <cell r="X33">
            <v>70.669000000000025</v>
          </cell>
          <cell r="Y33">
            <v>4</v>
          </cell>
        </row>
        <row r="34">
          <cell r="C34">
            <v>686.38806258307557</v>
          </cell>
          <cell r="D34">
            <v>472.83629164293069</v>
          </cell>
          <cell r="E34">
            <v>578.24318388444806</v>
          </cell>
          <cell r="L34">
            <v>5.5196701425976222</v>
          </cell>
          <cell r="M34">
            <v>4.020965277777778</v>
          </cell>
          <cell r="N34">
            <v>4.8433795777636544</v>
          </cell>
          <cell r="R34">
            <v>8.35</v>
          </cell>
          <cell r="S34">
            <v>6.77</v>
          </cell>
          <cell r="T34">
            <v>7.437391304347825</v>
          </cell>
          <cell r="U34">
            <v>7</v>
          </cell>
          <cell r="V34">
            <v>6</v>
          </cell>
          <cell r="W34">
            <v>6.875</v>
          </cell>
          <cell r="X34">
            <v>60.480000000000004</v>
          </cell>
          <cell r="Y34">
            <v>0</v>
          </cell>
        </row>
        <row r="35">
          <cell r="C35">
            <v>690.37427102322044</v>
          </cell>
          <cell r="D35">
            <v>447.60923959520125</v>
          </cell>
          <cell r="E35">
            <v>590.03759886464354</v>
          </cell>
          <cell r="L35">
            <v>6.1350625036160142</v>
          </cell>
          <cell r="M35">
            <v>3.984640625370873</v>
          </cell>
          <cell r="N35">
            <v>4.8400278156697736</v>
          </cell>
          <cell r="R35">
            <v>7.85</v>
          </cell>
          <cell r="S35">
            <v>7.32</v>
          </cell>
          <cell r="T35">
            <v>7.6036363636363635</v>
          </cell>
          <cell r="U35">
            <v>9</v>
          </cell>
          <cell r="V35">
            <v>6</v>
          </cell>
          <cell r="W35">
            <v>7.6363636363636367</v>
          </cell>
          <cell r="X35">
            <v>55.355000000000004</v>
          </cell>
          <cell r="Y35">
            <v>0</v>
          </cell>
        </row>
        <row r="36">
          <cell r="C36">
            <v>1574.5245833333331</v>
          </cell>
          <cell r="D36">
            <v>448.17572924974229</v>
          </cell>
          <cell r="E36">
            <v>769.35160980606076</v>
          </cell>
          <cell r="L36">
            <v>6.5996024325026399</v>
          </cell>
          <cell r="M36">
            <v>4.6347899325953588</v>
          </cell>
          <cell r="N36">
            <v>5.4663500836165966</v>
          </cell>
          <cell r="R36">
            <v>7.91</v>
          </cell>
          <cell r="S36">
            <v>7.1</v>
          </cell>
          <cell r="T36">
            <v>7.628181818181818</v>
          </cell>
          <cell r="U36">
            <v>7</v>
          </cell>
          <cell r="V36">
            <v>4</v>
          </cell>
          <cell r="W36">
            <v>5.5454545454545459</v>
          </cell>
          <cell r="X36">
            <v>54.144000000000005</v>
          </cell>
          <cell r="Y36">
            <v>0</v>
          </cell>
        </row>
        <row r="37">
          <cell r="C37">
            <v>893.47329159545893</v>
          </cell>
          <cell r="D37">
            <v>366.99180716705314</v>
          </cell>
          <cell r="E37">
            <v>632.14193269217458</v>
          </cell>
          <cell r="L37">
            <v>6.1187413249148266</v>
          </cell>
          <cell r="M37">
            <v>3.9743229178720045</v>
          </cell>
          <cell r="N37">
            <v>5.237009697598439</v>
          </cell>
          <cell r="R37">
            <v>8.2799999999999994</v>
          </cell>
          <cell r="S37">
            <v>7.12</v>
          </cell>
          <cell r="T37">
            <v>7.6725000000000003</v>
          </cell>
          <cell r="U37">
            <v>6</v>
          </cell>
          <cell r="V37">
            <v>4</v>
          </cell>
          <cell r="W37">
            <v>4.916666666666667</v>
          </cell>
          <cell r="X37">
            <v>57.60799999999999</v>
          </cell>
          <cell r="Y37">
            <v>0</v>
          </cell>
        </row>
        <row r="39">
          <cell r="C39">
            <v>1574.5245833333331</v>
          </cell>
          <cell r="D39">
            <v>0</v>
          </cell>
          <cell r="E39">
            <v>547.94336061097499</v>
          </cell>
          <cell r="L39">
            <v>48.895413175437184</v>
          </cell>
          <cell r="M39">
            <v>2.5654270833333332</v>
          </cell>
          <cell r="N39">
            <v>4.9963353606872083</v>
          </cell>
          <cell r="R39">
            <v>8.35</v>
          </cell>
          <cell r="S39">
            <v>6.76</v>
          </cell>
          <cell r="T39">
            <v>7.7573249549328187</v>
          </cell>
          <cell r="U39">
            <v>39</v>
          </cell>
          <cell r="V39">
            <v>0</v>
          </cell>
          <cell r="W39">
            <v>7.7780896826485071</v>
          </cell>
          <cell r="X39">
            <v>1552.97</v>
          </cell>
          <cell r="Y39">
            <v>26.4</v>
          </cell>
        </row>
      </sheetData>
      <sheetData sheetId="1">
        <row r="8">
          <cell r="C8">
            <v>667.69135446336531</v>
          </cell>
          <cell r="D8">
            <v>373.07535414293073</v>
          </cell>
          <cell r="E8">
            <v>529.57493677659204</v>
          </cell>
          <cell r="L8">
            <v>5.7331093811194096</v>
          </cell>
          <cell r="M8">
            <v>3.8008298611111111</v>
          </cell>
          <cell r="N8">
            <v>4.6315761131581468</v>
          </cell>
          <cell r="R8">
            <v>8.31</v>
          </cell>
          <cell r="S8">
            <v>7.54</v>
          </cell>
          <cell r="T8">
            <v>8.2381818181818183</v>
          </cell>
          <cell r="U8">
            <v>3</v>
          </cell>
          <cell r="V8">
            <v>0</v>
          </cell>
          <cell r="W8">
            <v>0.14285714285714285</v>
          </cell>
          <cell r="X8">
            <v>39.066000000000017</v>
          </cell>
          <cell r="Y8">
            <v>0</v>
          </cell>
        </row>
        <row r="9">
          <cell r="C9">
            <v>698.81233298916288</v>
          </cell>
          <cell r="D9">
            <v>423.47601050567619</v>
          </cell>
          <cell r="E9">
            <v>604.3110492424787</v>
          </cell>
          <cell r="L9">
            <v>5.5769461904764173</v>
          </cell>
          <cell r="M9">
            <v>4.098682291666667</v>
          </cell>
          <cell r="N9">
            <v>4.6852687734939433</v>
          </cell>
          <cell r="R9">
            <v>8.2899999999999991</v>
          </cell>
          <cell r="S9">
            <v>7.45</v>
          </cell>
          <cell r="T9">
            <v>7.8916666666666657</v>
          </cell>
          <cell r="U9">
            <v>1</v>
          </cell>
          <cell r="V9">
            <v>0</v>
          </cell>
          <cell r="W9">
            <v>0.33333333333333331</v>
          </cell>
          <cell r="X9">
            <v>54.567</v>
          </cell>
          <cell r="Y9">
            <v>0</v>
          </cell>
        </row>
        <row r="10">
          <cell r="C10">
            <v>640.80603123813205</v>
          </cell>
          <cell r="D10">
            <v>500.94169261338976</v>
          </cell>
          <cell r="E10">
            <v>563.15828221398806</v>
          </cell>
          <cell r="L10">
            <v>5.2603541719516116</v>
          </cell>
          <cell r="M10">
            <v>3.1219999999999999</v>
          </cell>
          <cell r="N10">
            <v>4.2398055808077109</v>
          </cell>
          <cell r="R10">
            <v>8.26</v>
          </cell>
          <cell r="S10">
            <v>7.24</v>
          </cell>
          <cell r="T10">
            <v>7.729000000000001</v>
          </cell>
          <cell r="U10">
            <v>17</v>
          </cell>
          <cell r="V10">
            <v>0</v>
          </cell>
          <cell r="W10">
            <v>2.4</v>
          </cell>
          <cell r="X10">
            <v>48.84</v>
          </cell>
          <cell r="Y10">
            <v>0</v>
          </cell>
        </row>
        <row r="11">
          <cell r="C11">
            <v>1277.9031203850641</v>
          </cell>
          <cell r="D11">
            <v>6.0855523688587709E-3</v>
          </cell>
          <cell r="E11">
            <v>206.23056453013538</v>
          </cell>
          <cell r="L11">
            <v>6.7673958333333335</v>
          </cell>
          <cell r="M11">
            <v>3.0028784722222222</v>
          </cell>
          <cell r="N11">
            <v>4.1863797744639486</v>
          </cell>
          <cell r="R11">
            <v>8.25</v>
          </cell>
          <cell r="S11">
            <v>7.18</v>
          </cell>
          <cell r="T11">
            <v>7.995454545454546</v>
          </cell>
          <cell r="U11">
            <v>9</v>
          </cell>
          <cell r="V11">
            <v>0</v>
          </cell>
          <cell r="W11">
            <v>2.8181818181818183</v>
          </cell>
          <cell r="X11">
            <v>54.578999999999994</v>
          </cell>
          <cell r="Y11">
            <v>0</v>
          </cell>
        </row>
        <row r="12">
          <cell r="C12">
            <v>1152.9923481987846</v>
          </cell>
          <cell r="D12">
            <v>526.80410397677952</v>
          </cell>
          <cell r="E12">
            <v>661.15924661199654</v>
          </cell>
          <cell r="L12">
            <v>5.0889756983386141</v>
          </cell>
          <cell r="M12">
            <v>3.1931788194444444</v>
          </cell>
          <cell r="N12">
            <v>4.0736235177053342</v>
          </cell>
          <cell r="R12">
            <v>8.1999999999999993</v>
          </cell>
          <cell r="S12">
            <v>8.0399999999999991</v>
          </cell>
          <cell r="T12">
            <v>8.1340000000000003</v>
          </cell>
          <cell r="U12">
            <v>20</v>
          </cell>
          <cell r="V12">
            <v>11</v>
          </cell>
          <cell r="W12">
            <v>17.5</v>
          </cell>
          <cell r="X12">
            <v>48.146000000000001</v>
          </cell>
          <cell r="Y12">
            <v>0</v>
          </cell>
        </row>
        <row r="13">
          <cell r="C13">
            <v>500.69120432692347</v>
          </cell>
          <cell r="D13">
            <v>268.80255435115032</v>
          </cell>
          <cell r="E13">
            <v>355.53292617157899</v>
          </cell>
          <cell r="L13">
            <v>5.6633443378847508</v>
          </cell>
          <cell r="M13">
            <v>3.0555364583333331</v>
          </cell>
          <cell r="N13">
            <v>4.0325394498401277</v>
          </cell>
          <cell r="R13">
            <v>8.11</v>
          </cell>
          <cell r="S13">
            <v>8.0299999999999994</v>
          </cell>
          <cell r="T13">
            <v>8.0655555555555551</v>
          </cell>
          <cell r="U13">
            <v>20</v>
          </cell>
          <cell r="V13">
            <v>0</v>
          </cell>
          <cell r="W13">
            <v>10.111111111111111</v>
          </cell>
          <cell r="X13">
            <v>44.917999999999999</v>
          </cell>
          <cell r="Y13">
            <v>0</v>
          </cell>
        </row>
        <row r="14">
          <cell r="C14">
            <v>628.95985165553623</v>
          </cell>
          <cell r="D14">
            <v>200.20105397727477</v>
          </cell>
          <cell r="E14">
            <v>379.16192410966204</v>
          </cell>
          <cell r="L14">
            <v>6.412340280652046</v>
          </cell>
          <cell r="M14">
            <v>3.1380659722222219</v>
          </cell>
          <cell r="N14">
            <v>4.6970804297075839</v>
          </cell>
          <cell r="R14">
            <v>7.98</v>
          </cell>
          <cell r="S14">
            <v>7.77</v>
          </cell>
          <cell r="T14">
            <v>7.9090909090909092</v>
          </cell>
          <cell r="U14">
            <v>24</v>
          </cell>
          <cell r="V14">
            <v>0</v>
          </cell>
          <cell r="W14">
            <v>3.5454545454545454</v>
          </cell>
          <cell r="X14">
            <v>50.038999999999994</v>
          </cell>
          <cell r="Y14">
            <v>0</v>
          </cell>
        </row>
        <row r="15">
          <cell r="C15">
            <v>606.29034416537809</v>
          </cell>
          <cell r="D15">
            <v>0</v>
          </cell>
          <cell r="E15">
            <v>194.50331649808629</v>
          </cell>
          <cell r="L15">
            <v>5.77378472732173</v>
          </cell>
          <cell r="M15">
            <v>3.7510642361111111</v>
          </cell>
          <cell r="N15">
            <v>4.6727604425678493</v>
          </cell>
          <cell r="R15">
            <v>7.96</v>
          </cell>
          <cell r="S15">
            <v>7.81</v>
          </cell>
          <cell r="T15">
            <v>7.9045454545454552</v>
          </cell>
          <cell r="U15">
            <v>0</v>
          </cell>
          <cell r="V15">
            <v>0</v>
          </cell>
          <cell r="W15">
            <v>0</v>
          </cell>
          <cell r="X15">
            <v>54.793000000000006</v>
          </cell>
          <cell r="Y15">
            <v>0</v>
          </cell>
        </row>
        <row r="16">
          <cell r="C16">
            <v>19.001185887331477</v>
          </cell>
          <cell r="D16">
            <v>4.6743584129217194E-3</v>
          </cell>
          <cell r="E16">
            <v>0.90658992436097652</v>
          </cell>
          <cell r="L16">
            <v>5.506204868250423</v>
          </cell>
          <cell r="M16">
            <v>2.9684131944444441</v>
          </cell>
          <cell r="N16">
            <v>4.127277526186572</v>
          </cell>
          <cell r="R16">
            <v>7.96</v>
          </cell>
          <cell r="S16">
            <v>7.73</v>
          </cell>
          <cell r="T16">
            <v>7.8881818181818177</v>
          </cell>
          <cell r="U16">
            <v>14</v>
          </cell>
          <cell r="V16">
            <v>0</v>
          </cell>
          <cell r="W16">
            <v>2.7272727272727271</v>
          </cell>
          <cell r="X16">
            <v>54.417000000000002</v>
          </cell>
          <cell r="Y16">
            <v>0</v>
          </cell>
        </row>
        <row r="17">
          <cell r="C17">
            <v>1342.7202399393716</v>
          </cell>
          <cell r="D17">
            <v>0.14878501305583994</v>
          </cell>
          <cell r="E17">
            <v>502.75750247036331</v>
          </cell>
          <cell r="L17">
            <v>7.2028663201861907</v>
          </cell>
          <cell r="M17">
            <v>0</v>
          </cell>
          <cell r="N17">
            <v>2.6859682217554459</v>
          </cell>
          <cell r="R17">
            <v>8.0500000000000007</v>
          </cell>
          <cell r="S17">
            <v>7.65</v>
          </cell>
          <cell r="T17">
            <v>7.9444444444444446</v>
          </cell>
          <cell r="U17">
            <v>0</v>
          </cell>
          <cell r="V17">
            <v>0</v>
          </cell>
          <cell r="W17">
            <v>0</v>
          </cell>
          <cell r="X17">
            <v>40.616</v>
          </cell>
          <cell r="Y17">
            <v>0</v>
          </cell>
        </row>
        <row r="18">
          <cell r="C18">
            <v>1040.3558964029949</v>
          </cell>
          <cell r="D18">
            <v>484.86054180908201</v>
          </cell>
          <cell r="E18">
            <v>690.25274345620267</v>
          </cell>
          <cell r="L18">
            <v>5.8935503507455191</v>
          </cell>
          <cell r="M18">
            <v>0</v>
          </cell>
          <cell r="N18">
            <v>4.5197148814872721</v>
          </cell>
          <cell r="R18">
            <v>8</v>
          </cell>
          <cell r="S18">
            <v>7.19</v>
          </cell>
          <cell r="T18">
            <v>7.6516666666666673</v>
          </cell>
          <cell r="U18">
            <v>0</v>
          </cell>
          <cell r="V18">
            <v>0</v>
          </cell>
          <cell r="W18">
            <v>0</v>
          </cell>
          <cell r="X18">
            <v>65.329000000000008</v>
          </cell>
          <cell r="Y18">
            <v>0</v>
          </cell>
        </row>
        <row r="19">
          <cell r="C19">
            <v>1080.3229059414332</v>
          </cell>
          <cell r="D19">
            <v>641.86062517801918</v>
          </cell>
          <cell r="E19">
            <v>784.84243344490608</v>
          </cell>
          <cell r="L19">
            <v>6.3539218772252397</v>
          </cell>
          <cell r="M19">
            <v>0</v>
          </cell>
          <cell r="N19">
            <v>1.4594916457804266</v>
          </cell>
          <cell r="R19">
            <v>7.85</v>
          </cell>
          <cell r="S19">
            <v>7.58</v>
          </cell>
          <cell r="T19">
            <v>7.7339999999999991</v>
          </cell>
          <cell r="U19">
            <v>10</v>
          </cell>
          <cell r="V19">
            <v>0</v>
          </cell>
          <cell r="W19">
            <v>1.7</v>
          </cell>
          <cell r="X19">
            <v>47.183999999999997</v>
          </cell>
          <cell r="Y19">
            <v>0</v>
          </cell>
        </row>
        <row r="20">
          <cell r="C20">
            <v>943.67269777425122</v>
          </cell>
          <cell r="D20">
            <v>731.10588541666652</v>
          </cell>
          <cell r="E20">
            <v>834.79983399574826</v>
          </cell>
          <cell r="L20">
            <v>6.2196093786160151</v>
          </cell>
          <cell r="M20">
            <v>0</v>
          </cell>
          <cell r="N20">
            <v>2.7882492792396638</v>
          </cell>
          <cell r="R20">
            <v>8.2799999999999994</v>
          </cell>
          <cell r="S20">
            <v>7.01</v>
          </cell>
          <cell r="T20">
            <v>7.7180000000000009</v>
          </cell>
          <cell r="U20">
            <v>0</v>
          </cell>
          <cell r="V20">
            <v>0</v>
          </cell>
          <cell r="W20">
            <v>0</v>
          </cell>
          <cell r="X20">
            <v>57.75800000000001</v>
          </cell>
          <cell r="Y20">
            <v>0</v>
          </cell>
        </row>
        <row r="21">
          <cell r="C21">
            <v>1295.7182292141383</v>
          </cell>
          <cell r="D21">
            <v>591.77445886739088</v>
          </cell>
          <cell r="E21">
            <v>818.90892360107978</v>
          </cell>
          <cell r="L21">
            <v>6.3179253500964903</v>
          </cell>
          <cell r="M21">
            <v>0</v>
          </cell>
          <cell r="N21">
            <v>2.7939988089154166</v>
          </cell>
          <cell r="R21">
            <v>8.23</v>
          </cell>
          <cell r="S21">
            <v>8.17</v>
          </cell>
          <cell r="T21">
            <v>8.1999999999999993</v>
          </cell>
          <cell r="U21">
            <v>0</v>
          </cell>
          <cell r="V21">
            <v>0</v>
          </cell>
          <cell r="W21">
            <v>0</v>
          </cell>
          <cell r="X21">
            <v>50.24499999999999</v>
          </cell>
          <cell r="Y21">
            <v>0</v>
          </cell>
        </row>
        <row r="22">
          <cell r="C22">
            <v>980.27854195149735</v>
          </cell>
          <cell r="D22">
            <v>591.39587497626405</v>
          </cell>
          <cell r="E22">
            <v>780.98170576180337</v>
          </cell>
          <cell r="L22">
            <v>7.0473715277777771</v>
          </cell>
          <cell r="M22">
            <v>0</v>
          </cell>
          <cell r="N22">
            <v>2.409544332261111</v>
          </cell>
          <cell r="R22">
            <v>8.3000000000000007</v>
          </cell>
          <cell r="S22">
            <v>7.94</v>
          </cell>
          <cell r="T22">
            <v>8.18</v>
          </cell>
          <cell r="U22">
            <v>0</v>
          </cell>
          <cell r="V22">
            <v>0</v>
          </cell>
          <cell r="W22">
            <v>0</v>
          </cell>
          <cell r="X22">
            <v>45.210999999999999</v>
          </cell>
          <cell r="Y22">
            <v>0</v>
          </cell>
        </row>
        <row r="23">
          <cell r="C23">
            <v>1127.7834891086154</v>
          </cell>
          <cell r="D23">
            <v>636.74705224948457</v>
          </cell>
          <cell r="E23">
            <v>852.81710961308238</v>
          </cell>
          <cell r="L23">
            <v>5.6083854223224847</v>
          </cell>
          <cell r="M23">
            <v>0</v>
          </cell>
          <cell r="N23">
            <v>1.7401385136642886</v>
          </cell>
          <cell r="R23">
            <v>8.31</v>
          </cell>
          <cell r="S23">
            <v>8.2100000000000009</v>
          </cell>
          <cell r="T23">
            <v>8.2854166666666664</v>
          </cell>
          <cell r="U23">
            <v>0</v>
          </cell>
          <cell r="V23">
            <v>0</v>
          </cell>
          <cell r="W23">
            <v>0</v>
          </cell>
          <cell r="X23">
            <v>55.754000000000005</v>
          </cell>
          <cell r="Y23">
            <v>0</v>
          </cell>
        </row>
        <row r="24">
          <cell r="C24">
            <v>960.93345847574858</v>
          </cell>
          <cell r="D24">
            <v>343.11267475806341</v>
          </cell>
          <cell r="E24">
            <v>647.38801910702398</v>
          </cell>
          <cell r="L24">
            <v>6.4704791700045261</v>
          </cell>
          <cell r="M24">
            <v>0</v>
          </cell>
          <cell r="N24">
            <v>3.9172700159795997</v>
          </cell>
          <cell r="R24">
            <v>8.3000000000000007</v>
          </cell>
          <cell r="S24">
            <v>7.19</v>
          </cell>
          <cell r="T24">
            <v>8.0949999999999989</v>
          </cell>
          <cell r="U24">
            <v>0</v>
          </cell>
          <cell r="V24">
            <v>0</v>
          </cell>
          <cell r="W24">
            <v>0</v>
          </cell>
          <cell r="X24">
            <v>53.513999999999996</v>
          </cell>
          <cell r="Y24">
            <v>0</v>
          </cell>
        </row>
        <row r="25">
          <cell r="C25">
            <v>802.71894794040259</v>
          </cell>
          <cell r="D25">
            <v>307.28104132249615</v>
          </cell>
          <cell r="E25">
            <v>577.53193157399085</v>
          </cell>
          <cell r="L25">
            <v>6.3959947940773434</v>
          </cell>
          <cell r="M25">
            <v>3.9331736115747025</v>
          </cell>
          <cell r="N25">
            <v>5.2746379881953747</v>
          </cell>
          <cell r="R25">
            <v>8.16</v>
          </cell>
          <cell r="S25">
            <v>7.3</v>
          </cell>
          <cell r="T25">
            <v>7.7539999999999996</v>
          </cell>
          <cell r="U25">
            <v>0</v>
          </cell>
          <cell r="V25">
            <v>0</v>
          </cell>
          <cell r="W25">
            <v>0</v>
          </cell>
          <cell r="X25">
            <v>46.319000000000003</v>
          </cell>
          <cell r="Y25">
            <v>0</v>
          </cell>
        </row>
        <row r="26">
          <cell r="C26">
            <v>767.54679159545901</v>
          </cell>
          <cell r="D26">
            <v>378.91904141743976</v>
          </cell>
          <cell r="E26">
            <v>596.0758300839459</v>
          </cell>
          <cell r="L26">
            <v>5.9182569497293889</v>
          </cell>
          <cell r="M26">
            <v>4.5255607640743252</v>
          </cell>
          <cell r="N26">
            <v>5.2331425820037172</v>
          </cell>
          <cell r="R26">
            <v>8.23</v>
          </cell>
          <cell r="S26">
            <v>7.53</v>
          </cell>
          <cell r="T26">
            <v>8.0010000000000012</v>
          </cell>
          <cell r="U26">
            <v>0</v>
          </cell>
          <cell r="V26">
            <v>0</v>
          </cell>
          <cell r="W26">
            <v>0</v>
          </cell>
          <cell r="X26">
            <v>60.238</v>
          </cell>
          <cell r="Y26">
            <v>0</v>
          </cell>
        </row>
        <row r="27">
          <cell r="C27">
            <v>818.14753120252828</v>
          </cell>
          <cell r="D27">
            <v>608.93427812194818</v>
          </cell>
          <cell r="E27">
            <v>725.91642048510778</v>
          </cell>
          <cell r="L27">
            <v>6.2126701415777212</v>
          </cell>
          <cell r="M27">
            <v>4.4310091145833335</v>
          </cell>
          <cell r="N27">
            <v>5.189018756406174</v>
          </cell>
          <cell r="R27">
            <v>8.0299999999999994</v>
          </cell>
          <cell r="S27">
            <v>7.9</v>
          </cell>
          <cell r="T27">
            <v>7.9761538461538475</v>
          </cell>
          <cell r="U27">
            <v>0</v>
          </cell>
          <cell r="V27">
            <v>0</v>
          </cell>
          <cell r="W27">
            <v>0</v>
          </cell>
          <cell r="X27">
            <v>63.454000000000001</v>
          </cell>
          <cell r="Y27">
            <v>0</v>
          </cell>
        </row>
        <row r="28">
          <cell r="C28">
            <v>953.46037504747164</v>
          </cell>
          <cell r="D28">
            <v>589.24301108127167</v>
          </cell>
          <cell r="E28">
            <v>779.063414152993</v>
          </cell>
          <cell r="L28">
            <v>6.6716076398160729</v>
          </cell>
          <cell r="M28">
            <v>5.3904618111186551</v>
          </cell>
          <cell r="N28">
            <v>5.99632234287317</v>
          </cell>
          <cell r="R28">
            <v>7.97</v>
          </cell>
          <cell r="S28">
            <v>7.9</v>
          </cell>
          <cell r="T28">
            <v>7.9325000000000001</v>
          </cell>
          <cell r="U28">
            <v>0</v>
          </cell>
          <cell r="V28">
            <v>0</v>
          </cell>
          <cell r="W28">
            <v>0</v>
          </cell>
          <cell r="X28">
            <v>60.303000000000004</v>
          </cell>
          <cell r="Y28">
            <v>0</v>
          </cell>
        </row>
        <row r="29">
          <cell r="C29">
            <v>1017.3285939161511</v>
          </cell>
          <cell r="D29">
            <v>448.85113851335308</v>
          </cell>
          <cell r="E29">
            <v>731.17400817867554</v>
          </cell>
          <cell r="L29">
            <v>5.9077934086190327</v>
          </cell>
          <cell r="M29">
            <v>4.2406145833333326</v>
          </cell>
          <cell r="N29">
            <v>5.2663075138689184</v>
          </cell>
          <cell r="R29">
            <v>8.07</v>
          </cell>
          <cell r="S29">
            <v>7.98</v>
          </cell>
          <cell r="T29">
            <v>8.01</v>
          </cell>
          <cell r="U29">
            <v>0</v>
          </cell>
          <cell r="V29">
            <v>0</v>
          </cell>
          <cell r="W29">
            <v>0</v>
          </cell>
          <cell r="X29">
            <v>65.466999999999999</v>
          </cell>
          <cell r="Y29">
            <v>1</v>
          </cell>
        </row>
        <row r="30">
          <cell r="C30">
            <v>708.7587503323025</v>
          </cell>
          <cell r="D30">
            <v>362.92447918743551</v>
          </cell>
          <cell r="E30">
            <v>544.66346991717387</v>
          </cell>
          <cell r="L30">
            <v>5.3508680586152604</v>
          </cell>
          <cell r="M30">
            <v>3.9687508680555554</v>
          </cell>
          <cell r="N30">
            <v>4.5246490536514257</v>
          </cell>
          <cell r="R30">
            <v>8.25</v>
          </cell>
          <cell r="S30">
            <v>6.87</v>
          </cell>
          <cell r="T30">
            <v>7.9290909090909087</v>
          </cell>
          <cell r="U30">
            <v>0</v>
          </cell>
          <cell r="V30">
            <v>0</v>
          </cell>
          <cell r="W30">
            <v>0</v>
          </cell>
          <cell r="X30">
            <v>66.957999999999998</v>
          </cell>
          <cell r="Y30">
            <v>2</v>
          </cell>
        </row>
        <row r="31">
          <cell r="C31">
            <v>909.08190673658578</v>
          </cell>
          <cell r="D31">
            <v>522.9484895833333</v>
          </cell>
          <cell r="E31">
            <v>712.70590737279269</v>
          </cell>
          <cell r="L31">
            <v>5.2632222263018287</v>
          </cell>
          <cell r="M31">
            <v>4.2185815972222223</v>
          </cell>
          <cell r="N31">
            <v>4.6880190993586064</v>
          </cell>
          <cell r="R31">
            <v>8.1199999999999992</v>
          </cell>
          <cell r="S31">
            <v>7.04</v>
          </cell>
          <cell r="T31">
            <v>7.5415384615384617</v>
          </cell>
          <cell r="U31">
            <v>30</v>
          </cell>
          <cell r="V31">
            <v>0</v>
          </cell>
          <cell r="W31">
            <v>13.076923076923077</v>
          </cell>
          <cell r="X31">
            <v>161.154</v>
          </cell>
          <cell r="Y31">
            <v>61</v>
          </cell>
        </row>
        <row r="32">
          <cell r="C32">
            <v>991.72405215454103</v>
          </cell>
          <cell r="D32">
            <v>1.7111762483546043E-2</v>
          </cell>
          <cell r="E32">
            <v>269.58019402014412</v>
          </cell>
          <cell r="L32">
            <v>8.1158072916666661</v>
          </cell>
          <cell r="M32">
            <v>4.5679861112038296</v>
          </cell>
          <cell r="N32">
            <v>6.3783007283795747</v>
          </cell>
          <cell r="R32">
            <v>7.59</v>
          </cell>
          <cell r="S32">
            <v>6.83</v>
          </cell>
          <cell r="T32">
            <v>7.0600000000000005</v>
          </cell>
          <cell r="U32">
            <v>37</v>
          </cell>
          <cell r="V32">
            <v>25</v>
          </cell>
          <cell r="W32">
            <v>31.176470588235293</v>
          </cell>
          <cell r="X32">
            <v>266.23900000000003</v>
          </cell>
          <cell r="Y32">
            <v>141</v>
          </cell>
        </row>
        <row r="33">
          <cell r="C33">
            <v>14.188840585655997</v>
          </cell>
          <cell r="D33">
            <v>9.5900964897737133E-4</v>
          </cell>
          <cell r="E33">
            <v>5.1659261844798099</v>
          </cell>
          <cell r="L33">
            <v>5.5687370675512353</v>
          </cell>
          <cell r="M33">
            <v>3.9778229166666663</v>
          </cell>
          <cell r="N33">
            <v>4.5084423149569215</v>
          </cell>
          <cell r="R33">
            <v>8.3000000000000007</v>
          </cell>
          <cell r="S33">
            <v>7.71</v>
          </cell>
          <cell r="T33">
            <v>8.1853333333333342</v>
          </cell>
          <cell r="U33">
            <v>37</v>
          </cell>
          <cell r="V33">
            <v>17</v>
          </cell>
          <cell r="W33">
            <v>27</v>
          </cell>
          <cell r="X33">
            <v>217.70100000000002</v>
          </cell>
          <cell r="Y33">
            <v>47</v>
          </cell>
        </row>
        <row r="34">
          <cell r="C34">
            <v>54.346921109399865</v>
          </cell>
          <cell r="D34">
            <v>9.444683306355727E-4</v>
          </cell>
          <cell r="E34">
            <v>2.4790137488393755</v>
          </cell>
          <cell r="L34">
            <v>5.2025555615822476</v>
          </cell>
          <cell r="M34">
            <v>3.3869427083333332</v>
          </cell>
          <cell r="N34">
            <v>4.1881514642871656</v>
          </cell>
          <cell r="R34">
            <v>8.3000000000000007</v>
          </cell>
          <cell r="S34">
            <v>7.98</v>
          </cell>
          <cell r="T34">
            <v>8.2345000000000006</v>
          </cell>
          <cell r="U34">
            <v>22</v>
          </cell>
          <cell r="V34">
            <v>16</v>
          </cell>
          <cell r="W34">
            <v>19.55</v>
          </cell>
          <cell r="X34">
            <v>146.06399999999999</v>
          </cell>
          <cell r="Y34">
            <v>0</v>
          </cell>
        </row>
        <row r="35">
          <cell r="C35">
            <v>868.35153084648971</v>
          </cell>
          <cell r="D35">
            <v>7.5554505728541693E-2</v>
          </cell>
          <cell r="E35">
            <v>184.61640568360133</v>
          </cell>
          <cell r="L35">
            <v>5.3440989622275037</v>
          </cell>
          <cell r="M35">
            <v>3.2558567708333332</v>
          </cell>
          <cell r="N35">
            <v>4.2313269087982928</v>
          </cell>
          <cell r="R35">
            <v>8.31</v>
          </cell>
          <cell r="S35">
            <v>8.26</v>
          </cell>
          <cell r="T35">
            <v>8.2861904761904768</v>
          </cell>
          <cell r="U35">
            <v>26</v>
          </cell>
          <cell r="V35">
            <v>18</v>
          </cell>
          <cell r="W35">
            <v>22.904761904761905</v>
          </cell>
          <cell r="X35">
            <v>54.667000000000009</v>
          </cell>
          <cell r="Y35">
            <v>1</v>
          </cell>
        </row>
        <row r="36">
          <cell r="C36">
            <v>595.61723977322049</v>
          </cell>
          <cell r="D36">
            <v>161.70083877605862</v>
          </cell>
          <cell r="E36">
            <v>325.4650926764362</v>
          </cell>
          <cell r="L36">
            <v>6.4298524327807947</v>
          </cell>
          <cell r="M36">
            <v>3.6225121527777775</v>
          </cell>
          <cell r="N36">
            <v>4.8438556877727867</v>
          </cell>
          <cell r="R36">
            <v>8.3000000000000007</v>
          </cell>
          <cell r="S36">
            <v>8.15</v>
          </cell>
          <cell r="T36">
            <v>8.2566666666666677</v>
          </cell>
          <cell r="U36">
            <v>31</v>
          </cell>
          <cell r="V36">
            <v>0</v>
          </cell>
          <cell r="W36">
            <v>16.555555555555557</v>
          </cell>
          <cell r="X36">
            <v>63.074000000000012</v>
          </cell>
          <cell r="Y36">
            <v>0</v>
          </cell>
        </row>
        <row r="37">
          <cell r="C37">
            <v>454.71606249999996</v>
          </cell>
          <cell r="D37">
            <v>1.6581292330329232E-3</v>
          </cell>
          <cell r="E37">
            <v>117.85026269336075</v>
          </cell>
          <cell r="L37">
            <v>5.593717018339369</v>
          </cell>
          <cell r="M37">
            <v>3.4286267361111107</v>
          </cell>
          <cell r="N37">
            <v>4.6493925083947403</v>
          </cell>
          <cell r="R37">
            <v>8.2899999999999991</v>
          </cell>
          <cell r="S37">
            <v>7.7</v>
          </cell>
          <cell r="T37">
            <v>8.0744444444444454</v>
          </cell>
          <cell r="U37">
            <v>0</v>
          </cell>
          <cell r="V37">
            <v>0</v>
          </cell>
          <cell r="W37">
            <v>0</v>
          </cell>
          <cell r="X37">
            <v>37.881</v>
          </cell>
          <cell r="Y37">
            <v>0</v>
          </cell>
        </row>
        <row r="38">
          <cell r="C38">
            <v>0.12118405275389249</v>
          </cell>
          <cell r="D38">
            <v>4.0328280960397929E-2</v>
          </cell>
          <cell r="E38">
            <v>8.0756166857191641E-2</v>
          </cell>
          <cell r="L38">
            <v>5.9063715311156377</v>
          </cell>
          <cell r="M38">
            <v>4.0268715277777769</v>
          </cell>
          <cell r="N38">
            <v>4.9834852817395223</v>
          </cell>
          <cell r="R38">
            <v>7.77</v>
          </cell>
          <cell r="S38">
            <v>7.31</v>
          </cell>
          <cell r="T38">
            <v>7.618333333333335</v>
          </cell>
          <cell r="U38">
            <v>18</v>
          </cell>
          <cell r="V38">
            <v>10</v>
          </cell>
          <cell r="W38">
            <v>12.666666666666666</v>
          </cell>
          <cell r="X38">
            <v>27.927999999999997</v>
          </cell>
          <cell r="Y38">
            <v>0</v>
          </cell>
        </row>
        <row r="39">
          <cell r="C39">
            <v>1342.7202399393716</v>
          </cell>
          <cell r="D39">
            <v>0</v>
          </cell>
          <cell r="E39">
            <v>483.21470130540285</v>
          </cell>
          <cell r="L39">
            <v>8.1158072916666661</v>
          </cell>
          <cell r="M39">
            <v>0</v>
          </cell>
          <cell r="N39">
            <v>4.2456690173451888</v>
          </cell>
          <cell r="R39">
            <v>8.31</v>
          </cell>
          <cell r="S39">
            <v>6.83</v>
          </cell>
          <cell r="T39">
            <v>7.9491598714905169</v>
          </cell>
          <cell r="U39">
            <v>37</v>
          </cell>
          <cell r="V39">
            <v>0</v>
          </cell>
          <cell r="W39">
            <v>5.9422125313017142</v>
          </cell>
          <cell r="X39">
            <v>2202.4230000000002</v>
          </cell>
          <cell r="Y39">
            <v>253</v>
          </cell>
        </row>
      </sheetData>
      <sheetData sheetId="2">
        <row r="8">
          <cell r="C8">
            <v>0</v>
          </cell>
          <cell r="D8">
            <v>0</v>
          </cell>
          <cell r="E8">
            <v>0</v>
          </cell>
          <cell r="L8">
            <v>47.134791681501603</v>
          </cell>
          <cell r="M8">
            <v>1.5160347222222221</v>
          </cell>
          <cell r="N8">
            <v>5.1029130744683489</v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L9">
            <v>82.563711803237595</v>
          </cell>
          <cell r="M9">
            <v>1.5600824652777778</v>
          </cell>
          <cell r="N9">
            <v>5.7665382330763197</v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L10">
            <v>4.2880833335187694</v>
          </cell>
          <cell r="M10">
            <v>1.1221631944444443</v>
          </cell>
          <cell r="N10">
            <v>2.522106439299769</v>
          </cell>
          <cell r="R10">
            <v>8.2799999999999994</v>
          </cell>
          <cell r="S10">
            <v>8.2799999999999994</v>
          </cell>
          <cell r="T10">
            <v>8.2799999999999994</v>
          </cell>
          <cell r="U10">
            <v>31</v>
          </cell>
          <cell r="V10">
            <v>31</v>
          </cell>
          <cell r="W10">
            <v>31</v>
          </cell>
          <cell r="X10">
            <v>3.55</v>
          </cell>
          <cell r="Y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L11">
            <v>54.615713542408415</v>
          </cell>
          <cell r="M11">
            <v>1.0724299768520933</v>
          </cell>
          <cell r="N11">
            <v>5.9391053724152902</v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L12">
            <v>105.71284548759459</v>
          </cell>
          <cell r="M12">
            <v>1.2530911458333331</v>
          </cell>
          <cell r="N12">
            <v>45.991127341322766</v>
          </cell>
          <cell r="R12">
            <v>8.1300000000000008</v>
          </cell>
          <cell r="S12">
            <v>8.06</v>
          </cell>
          <cell r="T12">
            <v>8.0950000000000006</v>
          </cell>
          <cell r="U12">
            <v>29</v>
          </cell>
          <cell r="V12">
            <v>29</v>
          </cell>
          <cell r="W12">
            <v>29</v>
          </cell>
          <cell r="X12">
            <v>9.7530000000000001</v>
          </cell>
          <cell r="Y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L13">
            <v>4.2348420140743253</v>
          </cell>
          <cell r="M13">
            <v>1.5290989583333334</v>
          </cell>
          <cell r="N13">
            <v>2.4215523305575588</v>
          </cell>
          <cell r="R13">
            <v>8.27</v>
          </cell>
          <cell r="S13">
            <v>8.19</v>
          </cell>
          <cell r="T13">
            <v>8.2449999999999992</v>
          </cell>
          <cell r="U13">
            <v>38</v>
          </cell>
          <cell r="V13">
            <v>36</v>
          </cell>
          <cell r="W13">
            <v>37</v>
          </cell>
          <cell r="X13">
            <v>8.7729999999999997</v>
          </cell>
          <cell r="Y13">
            <v>0</v>
          </cell>
        </row>
        <row r="14">
          <cell r="C14">
            <v>628.95985165553623</v>
          </cell>
          <cell r="D14">
            <v>200.20105397727477</v>
          </cell>
          <cell r="E14">
            <v>379.16192410966204</v>
          </cell>
          <cell r="L14">
            <v>5.3307430585225415</v>
          </cell>
          <cell r="M14">
            <v>3.6816111111111107</v>
          </cell>
          <cell r="N14">
            <v>4.2166189886867471</v>
          </cell>
          <cell r="R14">
            <v>8.31</v>
          </cell>
          <cell r="S14">
            <v>8.2799999999999994</v>
          </cell>
          <cell r="T14">
            <v>8.2983333333333356</v>
          </cell>
          <cell r="U14">
            <v>39</v>
          </cell>
          <cell r="V14">
            <v>29</v>
          </cell>
          <cell r="W14">
            <v>33.666666666666664</v>
          </cell>
          <cell r="X14">
            <v>47.000000000000007</v>
          </cell>
          <cell r="Y14">
            <v>0</v>
          </cell>
        </row>
        <row r="15">
          <cell r="C15">
            <v>606.29034416537809</v>
          </cell>
          <cell r="D15">
            <v>0</v>
          </cell>
          <cell r="E15">
            <v>194.50331649808629</v>
          </cell>
          <cell r="L15">
            <v>6.9410205696202532</v>
          </cell>
          <cell r="M15">
            <v>0</v>
          </cell>
          <cell r="N15">
            <v>2.5376591309382683</v>
          </cell>
          <cell r="R15">
            <v>8.31</v>
          </cell>
          <cell r="S15">
            <v>7.85</v>
          </cell>
          <cell r="T15">
            <v>8.2579166666666683</v>
          </cell>
          <cell r="U15">
            <v>37</v>
          </cell>
          <cell r="V15">
            <v>0</v>
          </cell>
          <cell r="W15">
            <v>18.625</v>
          </cell>
          <cell r="X15">
            <v>68.478000000000009</v>
          </cell>
          <cell r="Y15">
            <v>0</v>
          </cell>
        </row>
        <row r="16">
          <cell r="C16">
            <v>19.001185887331477</v>
          </cell>
          <cell r="D16">
            <v>4.6743584129217194E-3</v>
          </cell>
          <cell r="E16">
            <v>0.90658992436097652</v>
          </cell>
          <cell r="L16">
            <v>4.7938940992620251</v>
          </cell>
          <cell r="M16">
            <v>0</v>
          </cell>
          <cell r="N16">
            <v>1.9487650947495174</v>
          </cell>
          <cell r="R16">
            <v>8.2899999999999991</v>
          </cell>
          <cell r="S16">
            <v>7.76</v>
          </cell>
          <cell r="T16">
            <v>8.1533333333333324</v>
          </cell>
          <cell r="U16">
            <v>26</v>
          </cell>
          <cell r="V16">
            <v>0</v>
          </cell>
          <cell r="W16">
            <v>3.8888888888888888</v>
          </cell>
          <cell r="X16">
            <v>34.76</v>
          </cell>
          <cell r="Y16">
            <v>0</v>
          </cell>
        </row>
        <row r="17">
          <cell r="C17">
            <v>1342.7202399393716</v>
          </cell>
          <cell r="D17">
            <v>0.14878501305583994</v>
          </cell>
          <cell r="E17">
            <v>502.75750247036331</v>
          </cell>
          <cell r="L17">
            <v>7.2028663201861907</v>
          </cell>
          <cell r="M17">
            <v>0</v>
          </cell>
          <cell r="N17">
            <v>2.6859682217554459</v>
          </cell>
          <cell r="R17">
            <v>7.68</v>
          </cell>
          <cell r="S17">
            <v>7.32</v>
          </cell>
          <cell r="T17">
            <v>7.5318181818181813</v>
          </cell>
          <cell r="U17">
            <v>30</v>
          </cell>
          <cell r="V17">
            <v>0</v>
          </cell>
          <cell r="W17">
            <v>4.9000000000000004</v>
          </cell>
          <cell r="X17">
            <v>49.894000000000005</v>
          </cell>
          <cell r="Y17">
            <v>0</v>
          </cell>
        </row>
        <row r="18">
          <cell r="C18">
            <v>1040.3558964029949</v>
          </cell>
          <cell r="D18">
            <v>484.86054180908201</v>
          </cell>
          <cell r="E18">
            <v>690.25274345620267</v>
          </cell>
          <cell r="L18">
            <v>5.8935503507455191</v>
          </cell>
          <cell r="M18">
            <v>0</v>
          </cell>
          <cell r="N18">
            <v>4.1689720428567512</v>
          </cell>
          <cell r="R18">
            <v>7.72</v>
          </cell>
          <cell r="S18">
            <v>7.26</v>
          </cell>
          <cell r="T18">
            <v>7.4754545454545456</v>
          </cell>
          <cell r="U18">
            <v>0</v>
          </cell>
          <cell r="V18">
            <v>0</v>
          </cell>
          <cell r="W18">
            <v>0</v>
          </cell>
          <cell r="X18">
            <v>53.589000000000006</v>
          </cell>
          <cell r="Y18">
            <v>3</v>
          </cell>
        </row>
        <row r="19">
          <cell r="C19">
            <v>1080.3229059414332</v>
          </cell>
          <cell r="D19">
            <v>641.86062517801918</v>
          </cell>
          <cell r="E19">
            <v>784.84243344490608</v>
          </cell>
          <cell r="L19">
            <v>5.8303862892654204</v>
          </cell>
          <cell r="M19">
            <v>0</v>
          </cell>
          <cell r="N19">
            <v>0.48075249607695469</v>
          </cell>
          <cell r="R19">
            <v>8.09</v>
          </cell>
          <cell r="S19">
            <v>6.8</v>
          </cell>
          <cell r="T19">
            <v>7.38</v>
          </cell>
          <cell r="U19">
            <v>37</v>
          </cell>
          <cell r="V19">
            <v>0</v>
          </cell>
          <cell r="W19">
            <v>8.3157894736842106</v>
          </cell>
          <cell r="X19">
            <v>71.820999999999998</v>
          </cell>
          <cell r="Y19">
            <v>4</v>
          </cell>
        </row>
        <row r="20">
          <cell r="C20">
            <v>1267.2920303243002</v>
          </cell>
          <cell r="D20">
            <v>2.5144956880831158E-2</v>
          </cell>
          <cell r="E20">
            <v>395.29393084375062</v>
          </cell>
          <cell r="L20">
            <v>0.85025694444444444</v>
          </cell>
          <cell r="M20">
            <v>0</v>
          </cell>
          <cell r="N20">
            <v>8.9967520254629604E-2</v>
          </cell>
          <cell r="R20">
            <v>8.2799999999999994</v>
          </cell>
          <cell r="S20">
            <v>7.08</v>
          </cell>
          <cell r="T20">
            <v>8.01</v>
          </cell>
          <cell r="U20">
            <v>34</v>
          </cell>
          <cell r="V20">
            <v>0</v>
          </cell>
          <cell r="W20">
            <v>27.272727272727273</v>
          </cell>
          <cell r="X20">
            <v>66.163999999999987</v>
          </cell>
          <cell r="Y20">
            <v>4</v>
          </cell>
        </row>
        <row r="21">
          <cell r="C21">
            <v>1480.7199893222382</v>
          </cell>
          <cell r="D21">
            <v>3.6039642598552743E-3</v>
          </cell>
          <cell r="E21">
            <v>462.89774665728982</v>
          </cell>
          <cell r="L21">
            <v>0.74343402777777778</v>
          </cell>
          <cell r="M21">
            <v>0</v>
          </cell>
          <cell r="N21">
            <v>0.16118963396990738</v>
          </cell>
          <cell r="R21">
            <v>8.31</v>
          </cell>
          <cell r="S21">
            <v>8.26</v>
          </cell>
          <cell r="T21">
            <v>8.2891304347826065</v>
          </cell>
          <cell r="U21">
            <v>38</v>
          </cell>
          <cell r="V21">
            <v>0</v>
          </cell>
          <cell r="W21">
            <v>12.75</v>
          </cell>
          <cell r="X21">
            <v>29.518999999999995</v>
          </cell>
          <cell r="Y21">
            <v>0</v>
          </cell>
        </row>
        <row r="22">
          <cell r="C22">
            <v>1662.0440524156359</v>
          </cell>
          <cell r="D22">
            <v>298.44616661326086</v>
          </cell>
          <cell r="E22">
            <v>1007.7852375110342</v>
          </cell>
          <cell r="L22">
            <v>0.83472569444444444</v>
          </cell>
          <cell r="M22">
            <v>-9.2664930555555556E-3</v>
          </cell>
          <cell r="N22">
            <v>0.19255362413193233</v>
          </cell>
          <cell r="R22">
            <v>8.3000000000000007</v>
          </cell>
          <cell r="S22">
            <v>8.14</v>
          </cell>
          <cell r="T22">
            <v>8.2552631578947384</v>
          </cell>
          <cell r="U22">
            <v>35</v>
          </cell>
          <cell r="V22">
            <v>1</v>
          </cell>
          <cell r="W22">
            <v>24.473684210526315</v>
          </cell>
          <cell r="X22">
            <v>63.745000000000012</v>
          </cell>
          <cell r="Y22">
            <v>0</v>
          </cell>
        </row>
        <row r="23">
          <cell r="C23">
            <v>1594.7779170701767</v>
          </cell>
          <cell r="D23">
            <v>416.74120832739931</v>
          </cell>
          <cell r="E23">
            <v>949.08803027043518</v>
          </cell>
          <cell r="L23">
            <v>0.6874947916666666</v>
          </cell>
          <cell r="M23">
            <v>0</v>
          </cell>
          <cell r="N23">
            <v>9.5657552083333305E-2</v>
          </cell>
          <cell r="R23">
            <v>8.2899999999999991</v>
          </cell>
          <cell r="S23">
            <v>7.81</v>
          </cell>
          <cell r="T23">
            <v>8.1323076923076929</v>
          </cell>
          <cell r="U23">
            <v>30</v>
          </cell>
          <cell r="V23">
            <v>0</v>
          </cell>
          <cell r="W23">
            <v>7.8461538461538458</v>
          </cell>
          <cell r="X23">
            <v>50.521999999999998</v>
          </cell>
          <cell r="Y23">
            <v>1</v>
          </cell>
        </row>
        <row r="24">
          <cell r="C24">
            <v>915.1989585588243</v>
          </cell>
          <cell r="D24">
            <v>334.17438537512879</v>
          </cell>
          <cell r="E24">
            <v>603.81085202257157</v>
          </cell>
          <cell r="L24">
            <v>7.1858888892597612</v>
          </cell>
          <cell r="M24">
            <v>0</v>
          </cell>
          <cell r="N24">
            <v>3.9415746170873796</v>
          </cell>
          <cell r="R24">
            <v>8.2100000000000009</v>
          </cell>
          <cell r="S24">
            <v>6.92</v>
          </cell>
          <cell r="T24">
            <v>7.5404761904761903</v>
          </cell>
          <cell r="U24">
            <v>37</v>
          </cell>
          <cell r="V24">
            <v>24</v>
          </cell>
          <cell r="W24">
            <v>29.952380952380953</v>
          </cell>
          <cell r="X24">
            <v>94.10799999999999</v>
          </cell>
          <cell r="Y24">
            <v>31</v>
          </cell>
        </row>
        <row r="25">
          <cell r="C25">
            <v>755.30379141743981</v>
          </cell>
          <cell r="D25">
            <v>571.99286028289794</v>
          </cell>
          <cell r="E25">
            <v>667.53896452914353</v>
          </cell>
          <cell r="L25">
            <v>6.3105972258382366</v>
          </cell>
          <cell r="M25">
            <v>5.1464340338044696</v>
          </cell>
          <cell r="N25">
            <v>5.6523126496054514</v>
          </cell>
          <cell r="R25">
            <v>8.24</v>
          </cell>
          <cell r="S25">
            <v>7.53</v>
          </cell>
          <cell r="T25">
            <v>8.0562500000000021</v>
          </cell>
          <cell r="U25">
            <v>38</v>
          </cell>
          <cell r="V25">
            <v>30</v>
          </cell>
          <cell r="W25">
            <v>34.75</v>
          </cell>
          <cell r="X25">
            <v>36.082000000000001</v>
          </cell>
          <cell r="Y25">
            <v>1</v>
          </cell>
        </row>
        <row r="26">
          <cell r="C26">
            <v>640.61097876315637</v>
          </cell>
          <cell r="D26">
            <v>495.71272953457293</v>
          </cell>
          <cell r="E26">
            <v>570.99763192413468</v>
          </cell>
          <cell r="L26">
            <v>7.0506892358329551</v>
          </cell>
          <cell r="M26">
            <v>4.6847378473149401</v>
          </cell>
          <cell r="N26">
            <v>5.7226653322428458</v>
          </cell>
          <cell r="R26">
            <v>8.27</v>
          </cell>
          <cell r="S26">
            <v>7.32</v>
          </cell>
          <cell r="T26">
            <v>7.8050000000000024</v>
          </cell>
          <cell r="U26">
            <v>36</v>
          </cell>
          <cell r="V26">
            <v>0</v>
          </cell>
          <cell r="W26">
            <v>21.5</v>
          </cell>
          <cell r="X26">
            <v>58.637999999999998</v>
          </cell>
          <cell r="Y26">
            <v>0</v>
          </cell>
        </row>
        <row r="27">
          <cell r="C27">
            <v>574.60557335578073</v>
          </cell>
          <cell r="D27">
            <v>365.27553104231089</v>
          </cell>
          <cell r="E27">
            <v>464.70382294955073</v>
          </cell>
          <cell r="L27">
            <v>6.7864149308337103</v>
          </cell>
          <cell r="M27">
            <v>4.4363958333333331</v>
          </cell>
          <cell r="N27">
            <v>5.436334324841801</v>
          </cell>
          <cell r="R27">
            <v>8.2899999999999991</v>
          </cell>
          <cell r="S27">
            <v>8.1999999999999993</v>
          </cell>
          <cell r="T27">
            <v>8.2466666666666661</v>
          </cell>
          <cell r="U27">
            <v>31</v>
          </cell>
          <cell r="V27">
            <v>0</v>
          </cell>
          <cell r="W27">
            <v>12.777777777777779</v>
          </cell>
          <cell r="X27">
            <v>32.422000000000004</v>
          </cell>
          <cell r="Y27">
            <v>0</v>
          </cell>
        </row>
        <row r="28">
          <cell r="C28">
            <v>953.46037504747164</v>
          </cell>
          <cell r="D28">
            <v>589.24301108127167</v>
          </cell>
          <cell r="E28">
            <v>779.063414152993</v>
          </cell>
          <cell r="L28">
            <v>6.6716076398160729</v>
          </cell>
          <cell r="M28">
            <v>5.3904618111186551</v>
          </cell>
          <cell r="N28">
            <v>5.99632234287317</v>
          </cell>
          <cell r="R28">
            <v>8.2899999999999991</v>
          </cell>
          <cell r="S28">
            <v>7.96</v>
          </cell>
          <cell r="T28">
            <v>8.1085714285714285</v>
          </cell>
          <cell r="U28">
            <v>34</v>
          </cell>
          <cell r="V28">
            <v>0</v>
          </cell>
          <cell r="W28">
            <v>16</v>
          </cell>
          <cell r="Y28">
            <v>0</v>
          </cell>
        </row>
        <row r="29">
          <cell r="C29">
            <v>1017.3285939161511</v>
          </cell>
          <cell r="D29">
            <v>448.85113851335308</v>
          </cell>
          <cell r="E29">
            <v>731.17400817867554</v>
          </cell>
          <cell r="L29">
            <v>5.9077934086190327</v>
          </cell>
          <cell r="M29">
            <v>4.2406145833333326</v>
          </cell>
          <cell r="N29">
            <v>5.2663075138689184</v>
          </cell>
          <cell r="R29">
            <v>8.27</v>
          </cell>
          <cell r="S29">
            <v>7.76</v>
          </cell>
          <cell r="T29">
            <v>8.031428571428572</v>
          </cell>
          <cell r="U29">
            <v>18</v>
          </cell>
          <cell r="V29">
            <v>0</v>
          </cell>
          <cell r="W29">
            <v>5.2857142857142856</v>
          </cell>
          <cell r="X29">
            <v>32.46</v>
          </cell>
          <cell r="Y29">
            <v>0</v>
          </cell>
        </row>
        <row r="30">
          <cell r="C30">
            <v>708.7587503323025</v>
          </cell>
          <cell r="D30">
            <v>362.92447918743551</v>
          </cell>
          <cell r="E30">
            <v>544.66346991717387</v>
          </cell>
          <cell r="L30">
            <v>5.3508680586152604</v>
          </cell>
          <cell r="M30">
            <v>3.9687508680555554</v>
          </cell>
          <cell r="N30">
            <v>4.5246490536514257</v>
          </cell>
          <cell r="R30">
            <v>8.2899999999999991</v>
          </cell>
          <cell r="S30">
            <v>7.84</v>
          </cell>
          <cell r="T30">
            <v>8.1366666666666649</v>
          </cell>
          <cell r="U30">
            <v>2</v>
          </cell>
          <cell r="V30">
            <v>0</v>
          </cell>
          <cell r="W30">
            <v>0.33333333333333331</v>
          </cell>
          <cell r="X30">
            <v>43.623000000000005</v>
          </cell>
          <cell r="Y30">
            <v>1</v>
          </cell>
        </row>
        <row r="31">
          <cell r="C31">
            <v>909.08190673658578</v>
          </cell>
          <cell r="D31">
            <v>522.9484895833333</v>
          </cell>
          <cell r="E31">
            <v>712.70590737279269</v>
          </cell>
          <cell r="L31">
            <v>5.2632222263018287</v>
          </cell>
          <cell r="M31">
            <v>4.2185815972222223</v>
          </cell>
          <cell r="N31">
            <v>4.6880190993586064</v>
          </cell>
          <cell r="R31">
            <v>8.19</v>
          </cell>
          <cell r="S31">
            <v>8.0299999999999994</v>
          </cell>
          <cell r="T31">
            <v>8.0888888888888868</v>
          </cell>
          <cell r="U31">
            <v>1</v>
          </cell>
          <cell r="V31">
            <v>0</v>
          </cell>
          <cell r="W31">
            <v>0.1111111111111111</v>
          </cell>
          <cell r="X31">
            <v>41.863</v>
          </cell>
          <cell r="Y31">
            <v>0</v>
          </cell>
        </row>
        <row r="32">
          <cell r="C32">
            <v>928.94571896362299</v>
          </cell>
          <cell r="D32">
            <v>460.01540273623993</v>
          </cell>
          <cell r="E32">
            <v>753.85782712487526</v>
          </cell>
          <cell r="L32">
            <v>5.251190976301829</v>
          </cell>
          <cell r="M32">
            <v>4.3616319455570647</v>
          </cell>
          <cell r="N32">
            <v>4.7121243029271973</v>
          </cell>
          <cell r="R32">
            <v>8.09</v>
          </cell>
          <cell r="S32">
            <v>7.97</v>
          </cell>
          <cell r="T32">
            <v>8.0528571428571407</v>
          </cell>
          <cell r="U32">
            <v>10</v>
          </cell>
          <cell r="V32">
            <v>0</v>
          </cell>
          <cell r="W32">
            <v>1.4285714285714286</v>
          </cell>
          <cell r="X32">
            <v>32.578000000000003</v>
          </cell>
          <cell r="Y32">
            <v>0</v>
          </cell>
        </row>
        <row r="33">
          <cell r="C33">
            <v>948.21095828586147</v>
          </cell>
          <cell r="D33">
            <v>552.01927045355899</v>
          </cell>
          <cell r="E33">
            <v>753.08906224752354</v>
          </cell>
          <cell r="L33">
            <v>6.0286406301922266</v>
          </cell>
          <cell r="M33">
            <v>4.4768038196298807</v>
          </cell>
          <cell r="N33">
            <v>5.03458138318691</v>
          </cell>
          <cell r="R33">
            <v>8.1</v>
          </cell>
          <cell r="S33">
            <v>7.93</v>
          </cell>
          <cell r="T33">
            <v>8.0222222222222221</v>
          </cell>
          <cell r="U33">
            <v>17</v>
          </cell>
          <cell r="V33">
            <v>0</v>
          </cell>
          <cell r="W33">
            <v>1.8888888888888888</v>
          </cell>
          <cell r="X33">
            <v>41.846000000000004</v>
          </cell>
          <cell r="Y33">
            <v>0</v>
          </cell>
        </row>
        <row r="34">
          <cell r="C34">
            <v>686.38806258307557</v>
          </cell>
          <cell r="D34">
            <v>472.83629164293069</v>
          </cell>
          <cell r="E34">
            <v>578.24318388444806</v>
          </cell>
          <cell r="L34">
            <v>5.5196701425976222</v>
          </cell>
          <cell r="M34">
            <v>4.020965277777778</v>
          </cell>
          <cell r="N34">
            <v>4.8433795777636544</v>
          </cell>
          <cell r="R34">
            <v>8.1</v>
          </cell>
          <cell r="S34">
            <v>8</v>
          </cell>
          <cell r="T34">
            <v>8.0311111111111106</v>
          </cell>
          <cell r="U34">
            <v>22</v>
          </cell>
          <cell r="V34">
            <v>0</v>
          </cell>
          <cell r="W34">
            <v>11</v>
          </cell>
          <cell r="X34">
            <v>42.337999999999994</v>
          </cell>
          <cell r="Y34">
            <v>0</v>
          </cell>
        </row>
        <row r="35">
          <cell r="C35">
            <v>690.37427102322044</v>
          </cell>
          <cell r="D35">
            <v>447.60923959520125</v>
          </cell>
          <cell r="E35">
            <v>590.03759886464354</v>
          </cell>
          <cell r="L35">
            <v>6.4780017375018861</v>
          </cell>
          <cell r="M35">
            <v>3.2670312504635914</v>
          </cell>
          <cell r="N35">
            <v>4.9197084317698696</v>
          </cell>
          <cell r="R35">
            <v>8.25</v>
          </cell>
          <cell r="S35">
            <v>7.19</v>
          </cell>
          <cell r="T35">
            <v>7.9445454545454544</v>
          </cell>
          <cell r="U35">
            <v>27</v>
          </cell>
          <cell r="V35">
            <v>0</v>
          </cell>
          <cell r="W35">
            <v>6.7272727272727275</v>
          </cell>
          <cell r="X35">
            <v>53.814</v>
          </cell>
          <cell r="Y35">
            <v>0</v>
          </cell>
        </row>
        <row r="36">
          <cell r="C36">
            <v>1574.5245833333331</v>
          </cell>
          <cell r="D36">
            <v>448.17572924974229</v>
          </cell>
          <cell r="E36">
            <v>769.35160980606076</v>
          </cell>
          <cell r="L36">
            <v>7.3806249999999993</v>
          </cell>
          <cell r="M36">
            <v>3.5150815979639689</v>
          </cell>
          <cell r="N36">
            <v>5.2842889129622854</v>
          </cell>
          <cell r="R36">
            <v>8.3000000000000007</v>
          </cell>
          <cell r="S36">
            <v>7.74</v>
          </cell>
          <cell r="T36">
            <v>8.2246666666666677</v>
          </cell>
          <cell r="U36">
            <v>8</v>
          </cell>
          <cell r="V36">
            <v>0</v>
          </cell>
          <cell r="W36">
            <v>2.6666666666666665</v>
          </cell>
          <cell r="X36">
            <v>41.362000000000002</v>
          </cell>
          <cell r="Y36">
            <v>0</v>
          </cell>
        </row>
        <row r="37">
          <cell r="C37">
            <v>893.47329159545893</v>
          </cell>
          <cell r="D37">
            <v>366.99180716705314</v>
          </cell>
          <cell r="E37">
            <v>632.14193269217458</v>
          </cell>
          <cell r="L37">
            <v>6.6208819450934726</v>
          </cell>
          <cell r="M37">
            <v>4.869496530095736</v>
          </cell>
          <cell r="N37">
            <v>5.61038455419739</v>
          </cell>
          <cell r="R37">
            <v>8.3000000000000007</v>
          </cell>
          <cell r="S37">
            <v>8.17</v>
          </cell>
          <cell r="T37">
            <v>8.2508333333333344</v>
          </cell>
          <cell r="U37">
            <v>21</v>
          </cell>
          <cell r="V37">
            <v>1</v>
          </cell>
          <cell r="W37">
            <v>6.5</v>
          </cell>
          <cell r="X37">
            <v>37.720000000000013</v>
          </cell>
          <cell r="Y37">
            <v>0</v>
          </cell>
        </row>
        <row r="38">
          <cell r="C38">
            <v>626.42635470072423</v>
          </cell>
          <cell r="D38">
            <v>563.36100160138938</v>
          </cell>
          <cell r="E38">
            <v>603.98429261950128</v>
          </cell>
          <cell r="L38">
            <v>7.0873281694183206</v>
          </cell>
          <cell r="M38">
            <v>3.1727256944444444</v>
          </cell>
          <cell r="N38">
            <v>5.3959775800646863</v>
          </cell>
          <cell r="R38">
            <v>8.2899999999999991</v>
          </cell>
          <cell r="S38">
            <v>7.54</v>
          </cell>
          <cell r="T38">
            <v>8.0611111111111118</v>
          </cell>
          <cell r="U38">
            <v>23</v>
          </cell>
          <cell r="V38">
            <v>0</v>
          </cell>
          <cell r="W38">
            <v>10</v>
          </cell>
          <cell r="X38">
            <v>28.16</v>
          </cell>
          <cell r="Y38">
            <v>0</v>
          </cell>
        </row>
        <row r="39">
          <cell r="C39">
            <v>1662.0440524156359</v>
          </cell>
          <cell r="D39">
            <v>0</v>
          </cell>
          <cell r="E39">
            <v>487.83396882168881</v>
          </cell>
          <cell r="L39">
            <v>105.71284548759459</v>
          </cell>
          <cell r="M39">
            <v>-9.2664930555555556E-3</v>
          </cell>
          <cell r="N39">
            <v>5.204841186227263</v>
          </cell>
          <cell r="R39">
            <v>8.31</v>
          </cell>
          <cell r="S39">
            <v>6.8</v>
          </cell>
          <cell r="T39">
            <v>8.0358876000048749</v>
          </cell>
          <cell r="U39">
            <v>39</v>
          </cell>
          <cell r="V39">
            <v>0</v>
          </cell>
          <cell r="W39">
            <v>14.273593840370156</v>
          </cell>
          <cell r="X39">
            <v>1174.5820000000003</v>
          </cell>
          <cell r="Y39">
            <v>45</v>
          </cell>
        </row>
        <row r="202">
          <cell r="AD202">
            <v>30.693999999999999</v>
          </cell>
        </row>
      </sheetData>
      <sheetData sheetId="3">
        <row r="8">
          <cell r="C8">
            <v>0</v>
          </cell>
          <cell r="D8">
            <v>0</v>
          </cell>
          <cell r="E8">
            <v>0</v>
          </cell>
          <cell r="L8">
            <v>2.5718923613892661</v>
          </cell>
          <cell r="M8">
            <v>-0.3012552083333333</v>
          </cell>
          <cell r="N8">
            <v>0.93817283951760122</v>
          </cell>
          <cell r="R8">
            <v>8.3000000000000007</v>
          </cell>
          <cell r="S8">
            <v>7.83</v>
          </cell>
          <cell r="T8">
            <v>8.0950000000000006</v>
          </cell>
          <cell r="U8">
            <v>30</v>
          </cell>
          <cell r="V8">
            <v>27</v>
          </cell>
          <cell r="W8">
            <v>28.5</v>
          </cell>
          <cell r="X8">
            <v>22.250000000000004</v>
          </cell>
          <cell r="Y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L9">
            <v>1.6318020833333331</v>
          </cell>
          <cell r="M9">
            <v>-7.9843750000000002E-3</v>
          </cell>
          <cell r="N9">
            <v>0.73277933304398168</v>
          </cell>
          <cell r="R9">
            <v>8.31</v>
          </cell>
          <cell r="S9">
            <v>7.87</v>
          </cell>
          <cell r="T9">
            <v>8.1399999999999988</v>
          </cell>
          <cell r="U9">
            <v>33</v>
          </cell>
          <cell r="V9">
            <v>29</v>
          </cell>
          <cell r="W9">
            <v>31.6</v>
          </cell>
          <cell r="X9">
            <v>20.102</v>
          </cell>
          <cell r="Y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L10">
            <v>26.564927101506125</v>
          </cell>
          <cell r="M10">
            <v>0.54310763888888891</v>
          </cell>
          <cell r="N10">
            <v>3.3313133689595591</v>
          </cell>
          <cell r="R10">
            <v>8.2899999999999991</v>
          </cell>
          <cell r="S10">
            <v>7.47</v>
          </cell>
          <cell r="T10">
            <v>8.1328571428571426</v>
          </cell>
          <cell r="U10">
            <v>33</v>
          </cell>
          <cell r="V10">
            <v>27</v>
          </cell>
          <cell r="W10">
            <v>30.857142857142858</v>
          </cell>
          <cell r="X10">
            <v>28.632999999999999</v>
          </cell>
          <cell r="Y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L11">
            <v>3.8341770834260518</v>
          </cell>
          <cell r="M11">
            <v>1.3397586805555555</v>
          </cell>
          <cell r="N11">
            <v>2.0811495225810344</v>
          </cell>
          <cell r="R11">
            <v>8.16</v>
          </cell>
          <cell r="S11">
            <v>6.94</v>
          </cell>
          <cell r="T11">
            <v>7.3480000000000008</v>
          </cell>
          <cell r="U11">
            <v>37</v>
          </cell>
          <cell r="V11">
            <v>0</v>
          </cell>
          <cell r="W11">
            <v>25.8</v>
          </cell>
          <cell r="X11">
            <v>20.908000000000001</v>
          </cell>
          <cell r="Y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L12">
            <v>5.2359683522834803</v>
          </cell>
          <cell r="M12">
            <v>1.3376440972222221</v>
          </cell>
          <cell r="N12">
            <v>3.4743948050115994</v>
          </cell>
          <cell r="R12">
            <v>7.14</v>
          </cell>
          <cell r="S12">
            <v>6.81</v>
          </cell>
          <cell r="T12">
            <v>6.9985714285714291</v>
          </cell>
          <cell r="U12">
            <v>38</v>
          </cell>
          <cell r="V12">
            <v>29</v>
          </cell>
          <cell r="W12">
            <v>34.071428571428569</v>
          </cell>
          <cell r="X12">
            <v>19.372999999999998</v>
          </cell>
          <cell r="Y12">
            <v>2</v>
          </cell>
        </row>
        <row r="13">
          <cell r="C13">
            <v>0</v>
          </cell>
          <cell r="D13">
            <v>0</v>
          </cell>
          <cell r="E13">
            <v>0</v>
          </cell>
          <cell r="L13">
            <v>5.3997100760274463</v>
          </cell>
          <cell r="M13">
            <v>3.3017274305555553</v>
          </cell>
          <cell r="N13">
            <v>3.9910859023470571</v>
          </cell>
          <cell r="R13">
            <v>7.35</v>
          </cell>
          <cell r="S13">
            <v>6.83</v>
          </cell>
          <cell r="T13">
            <v>6.9516666666666671</v>
          </cell>
          <cell r="U13">
            <v>28</v>
          </cell>
          <cell r="V13">
            <v>25</v>
          </cell>
          <cell r="W13">
            <v>26.666666666666668</v>
          </cell>
          <cell r="X13">
            <v>19.768000000000001</v>
          </cell>
          <cell r="Y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L14">
            <v>6.1307847276926042</v>
          </cell>
          <cell r="M14">
            <v>3.309614583333333</v>
          </cell>
          <cell r="N14">
            <v>4.4229389122012597</v>
          </cell>
          <cell r="R14">
            <v>8.09</v>
          </cell>
          <cell r="S14">
            <v>7.67</v>
          </cell>
          <cell r="T14">
            <v>7.9522222222222227</v>
          </cell>
          <cell r="U14">
            <v>34</v>
          </cell>
          <cell r="V14">
            <v>24</v>
          </cell>
          <cell r="W14">
            <v>29.888888888888889</v>
          </cell>
          <cell r="X14">
            <v>42.967999999999996</v>
          </cell>
          <cell r="Y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L15">
            <v>5.9266666700972452</v>
          </cell>
          <cell r="M15">
            <v>3.446333333333333</v>
          </cell>
          <cell r="N15">
            <v>4.5033120675020752</v>
          </cell>
          <cell r="R15">
            <v>8.14</v>
          </cell>
          <cell r="S15">
            <v>8.14</v>
          </cell>
          <cell r="T15">
            <v>8.14</v>
          </cell>
          <cell r="U15">
            <v>27</v>
          </cell>
          <cell r="V15">
            <v>27</v>
          </cell>
          <cell r="W15">
            <v>27</v>
          </cell>
          <cell r="X15">
            <v>5.0209999999999999</v>
          </cell>
          <cell r="Y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L16">
            <v>6.6583975737094878</v>
          </cell>
          <cell r="M16">
            <v>3.5492187500927184</v>
          </cell>
          <cell r="N16">
            <v>4.3768013128905938</v>
          </cell>
          <cell r="R16">
            <v>8.26</v>
          </cell>
          <cell r="S16">
            <v>8.26</v>
          </cell>
          <cell r="T16">
            <v>8.26</v>
          </cell>
          <cell r="U16">
            <v>26</v>
          </cell>
          <cell r="V16">
            <v>26</v>
          </cell>
          <cell r="W16">
            <v>26</v>
          </cell>
          <cell r="X16">
            <v>2.8580000000000001</v>
          </cell>
          <cell r="Y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L17">
            <v>5.7058020876910946</v>
          </cell>
          <cell r="M17">
            <v>3.2766987847222224</v>
          </cell>
          <cell r="N17">
            <v>4.3653191323437106</v>
          </cell>
          <cell r="R17">
            <v>7.94</v>
          </cell>
          <cell r="S17">
            <v>7.94</v>
          </cell>
          <cell r="T17">
            <v>7.94</v>
          </cell>
          <cell r="U17">
            <v>34</v>
          </cell>
          <cell r="V17">
            <v>34</v>
          </cell>
          <cell r="W17">
            <v>34</v>
          </cell>
          <cell r="X17">
            <v>1.6379999999999999</v>
          </cell>
          <cell r="Y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L18">
            <v>6.5113125035232962</v>
          </cell>
          <cell r="M18">
            <v>3.8142829861111105</v>
          </cell>
          <cell r="N18">
            <v>4.6899622774135175</v>
          </cell>
          <cell r="R18">
            <v>8.25</v>
          </cell>
          <cell r="S18">
            <v>7.86</v>
          </cell>
          <cell r="T18">
            <v>8.0549999999999997</v>
          </cell>
          <cell r="U18">
            <v>36</v>
          </cell>
          <cell r="V18">
            <v>33</v>
          </cell>
          <cell r="W18">
            <v>34.5</v>
          </cell>
          <cell r="X18">
            <v>8.17</v>
          </cell>
          <cell r="Y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L19">
            <v>6.4634913213915288</v>
          </cell>
          <cell r="M19">
            <v>3.6803593749999997</v>
          </cell>
          <cell r="N19">
            <v>4.7981599772787735</v>
          </cell>
          <cell r="R19">
            <v>8.3000000000000007</v>
          </cell>
          <cell r="S19">
            <v>8.2799999999999994</v>
          </cell>
          <cell r="T19">
            <v>8.2899999999999991</v>
          </cell>
          <cell r="U19">
            <v>36</v>
          </cell>
          <cell r="V19">
            <v>32</v>
          </cell>
          <cell r="W19">
            <v>34</v>
          </cell>
          <cell r="X19">
            <v>9.77</v>
          </cell>
          <cell r="Y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L20">
            <v>5.9070399351914711</v>
          </cell>
          <cell r="M20">
            <v>3.6191944444444442</v>
          </cell>
          <cell r="N20">
            <v>4.5712869369646949</v>
          </cell>
          <cell r="R20">
            <v>8.31</v>
          </cell>
          <cell r="S20">
            <v>8.27</v>
          </cell>
          <cell r="T20">
            <v>8.2899999999999991</v>
          </cell>
          <cell r="U20">
            <v>36</v>
          </cell>
          <cell r="V20">
            <v>31</v>
          </cell>
          <cell r="W20">
            <v>33.5</v>
          </cell>
          <cell r="X20">
            <v>4.9529999999999994</v>
          </cell>
          <cell r="Y20">
            <v>0</v>
          </cell>
        </row>
        <row r="21">
          <cell r="C21">
            <v>2.9251640935195606</v>
          </cell>
          <cell r="D21">
            <v>0</v>
          </cell>
          <cell r="E21">
            <v>1.4625820467474717</v>
          </cell>
          <cell r="L21">
            <v>6.8856180561118645</v>
          </cell>
          <cell r="M21">
            <v>3.4669687499999999</v>
          </cell>
          <cell r="N21">
            <v>4.8165471298942952</v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>
            <v>0</v>
          </cell>
        </row>
        <row r="22">
          <cell r="C22">
            <v>4.4505120994072964</v>
          </cell>
          <cell r="D22">
            <v>0</v>
          </cell>
          <cell r="E22">
            <v>2.03234094902465</v>
          </cell>
          <cell r="L22">
            <v>5.8015902839899063</v>
          </cell>
          <cell r="M22">
            <v>3.7199531253708731</v>
          </cell>
          <cell r="N22">
            <v>4.7202168718515711</v>
          </cell>
          <cell r="R22">
            <v>7.61</v>
          </cell>
          <cell r="S22">
            <v>6.94</v>
          </cell>
          <cell r="T22">
            <v>7.2299999999999995</v>
          </cell>
          <cell r="U22">
            <v>33</v>
          </cell>
          <cell r="V22">
            <v>29</v>
          </cell>
          <cell r="W22">
            <v>31.4</v>
          </cell>
          <cell r="X22">
            <v>41.16</v>
          </cell>
          <cell r="Y22">
            <v>7</v>
          </cell>
        </row>
        <row r="23">
          <cell r="C23">
            <v>0</v>
          </cell>
          <cell r="D23">
            <v>0</v>
          </cell>
          <cell r="E23">
            <v>0</v>
          </cell>
          <cell r="L23">
            <v>6.101690974818335</v>
          </cell>
          <cell r="M23">
            <v>4.6235243063900198</v>
          </cell>
          <cell r="N23">
            <v>5.0903965600855923</v>
          </cell>
          <cell r="R23">
            <v>8.3000000000000007</v>
          </cell>
          <cell r="S23">
            <v>7.57</v>
          </cell>
          <cell r="T23">
            <v>7.9985714285714291</v>
          </cell>
          <cell r="U23">
            <v>35</v>
          </cell>
          <cell r="V23">
            <v>30</v>
          </cell>
          <cell r="W23">
            <v>33.428571428571431</v>
          </cell>
          <cell r="X23">
            <v>22.757999999999999</v>
          </cell>
          <cell r="Y23">
            <v>1</v>
          </cell>
        </row>
        <row r="24">
          <cell r="C24">
            <v>0</v>
          </cell>
          <cell r="D24">
            <v>0</v>
          </cell>
          <cell r="E24">
            <v>0</v>
          </cell>
          <cell r="L24">
            <v>6.2097534761163926</v>
          </cell>
          <cell r="M24">
            <v>4.2778385422229768</v>
          </cell>
          <cell r="N24">
            <v>5.2273206420115841</v>
          </cell>
          <cell r="R24">
            <v>8.23</v>
          </cell>
          <cell r="S24">
            <v>8.0399999999999991</v>
          </cell>
          <cell r="T24">
            <v>8.15</v>
          </cell>
          <cell r="U24">
            <v>34</v>
          </cell>
          <cell r="V24">
            <v>32</v>
          </cell>
          <cell r="W24">
            <v>33</v>
          </cell>
          <cell r="X24">
            <v>18.791</v>
          </cell>
          <cell r="Y24">
            <v>6</v>
          </cell>
        </row>
        <row r="25">
          <cell r="C25">
            <v>8.2026850565997549</v>
          </cell>
          <cell r="D25">
            <v>2.1035431454765784E-2</v>
          </cell>
          <cell r="E25">
            <v>0.6837605658770094</v>
          </cell>
          <cell r="L25">
            <v>5.6475416719516121</v>
          </cell>
          <cell r="M25">
            <v>3.8187187499999995</v>
          </cell>
          <cell r="N25">
            <v>4.9152836398377469</v>
          </cell>
          <cell r="R25">
            <v>8.3000000000000007</v>
          </cell>
          <cell r="S25">
            <v>7.81</v>
          </cell>
          <cell r="T25">
            <v>8.0300000000000011</v>
          </cell>
          <cell r="U25">
            <v>37</v>
          </cell>
          <cell r="V25">
            <v>34</v>
          </cell>
          <cell r="W25">
            <v>35</v>
          </cell>
          <cell r="X25">
            <v>25.707000000000001</v>
          </cell>
          <cell r="Y25">
            <v>15</v>
          </cell>
        </row>
        <row r="26">
          <cell r="C26">
            <v>0.88288163674951636</v>
          </cell>
          <cell r="D26">
            <v>0.22213287935683182</v>
          </cell>
          <cell r="E26">
            <v>0.55250725805296186</v>
          </cell>
          <cell r="L26">
            <v>6.3318767395416895</v>
          </cell>
          <cell r="M26">
            <v>3.8968368055555556</v>
          </cell>
          <cell r="N26">
            <v>5.1664367436733505</v>
          </cell>
          <cell r="R26">
            <v>7.92</v>
          </cell>
          <cell r="S26">
            <v>7.15</v>
          </cell>
          <cell r="T26">
            <v>7.4866666666666672</v>
          </cell>
          <cell r="U26">
            <v>36</v>
          </cell>
          <cell r="V26">
            <v>29</v>
          </cell>
          <cell r="W26">
            <v>32</v>
          </cell>
          <cell r="X26">
            <v>33.059999999999995</v>
          </cell>
          <cell r="Y26">
            <v>0</v>
          </cell>
        </row>
        <row r="27">
          <cell r="C27">
            <v>1.572358600982261</v>
          </cell>
          <cell r="D27">
            <v>0.91160984359084973</v>
          </cell>
          <cell r="E27">
            <v>1.2419842222868738</v>
          </cell>
          <cell r="L27">
            <v>5.0095086850060353</v>
          </cell>
          <cell r="M27">
            <v>2.6190572916666666</v>
          </cell>
          <cell r="N27">
            <v>3.8261511872659111</v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>
            <v>0</v>
          </cell>
        </row>
        <row r="28">
          <cell r="C28">
            <v>2.2618355652175524</v>
          </cell>
          <cell r="D28">
            <v>1.6010868078248677</v>
          </cell>
          <cell r="E28">
            <v>1.9314611865204672</v>
          </cell>
          <cell r="L28">
            <v>5.6713692183401436</v>
          </cell>
          <cell r="M28">
            <v>3.0112881944444445</v>
          </cell>
          <cell r="N28">
            <v>4.0893206878493755</v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 t="str">
            <v/>
          </cell>
          <cell r="X28" t="str">
            <v/>
          </cell>
          <cell r="Y28">
            <v>0</v>
          </cell>
        </row>
        <row r="29">
          <cell r="C29">
            <v>2.5778458404900446</v>
          </cell>
          <cell r="D29">
            <v>0</v>
          </cell>
          <cell r="E29">
            <v>1.1955966702408329</v>
          </cell>
          <cell r="L29">
            <v>5.143954868064986</v>
          </cell>
          <cell r="M29">
            <v>2.7760104167593846</v>
          </cell>
          <cell r="N29">
            <v>3.6362626165868197</v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L30">
            <v>6.0421423644489707</v>
          </cell>
          <cell r="M30">
            <v>2.6315868055555556</v>
          </cell>
          <cell r="N30">
            <v>3.70614164559895</v>
          </cell>
          <cell r="R30">
            <v>8.2799999999999994</v>
          </cell>
          <cell r="S30">
            <v>8.2799999999999994</v>
          </cell>
          <cell r="T30">
            <v>8.2799999999999994</v>
          </cell>
          <cell r="U30">
            <v>29</v>
          </cell>
          <cell r="V30">
            <v>29</v>
          </cell>
          <cell r="W30">
            <v>29</v>
          </cell>
          <cell r="X30">
            <v>4.7279999999999998</v>
          </cell>
          <cell r="Y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L31">
            <v>4.9456336840788522</v>
          </cell>
          <cell r="M31">
            <v>2.0648055555555556</v>
          </cell>
          <cell r="N31">
            <v>3.1550121770913426</v>
          </cell>
          <cell r="R31">
            <v>8.19</v>
          </cell>
          <cell r="S31">
            <v>7.87</v>
          </cell>
          <cell r="T31">
            <v>8.0274999999999999</v>
          </cell>
          <cell r="U31">
            <v>29</v>
          </cell>
          <cell r="V31">
            <v>27</v>
          </cell>
          <cell r="W31">
            <v>27.5</v>
          </cell>
          <cell r="X31">
            <v>17.048999999999999</v>
          </cell>
          <cell r="Y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L32">
            <v>5.0274947952826814</v>
          </cell>
          <cell r="M32">
            <v>2.6132968750000001</v>
          </cell>
          <cell r="N32">
            <v>3.4162260082682541</v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L33">
            <v>54.474887160195244</v>
          </cell>
          <cell r="M33">
            <v>1.9092743055555554</v>
          </cell>
          <cell r="N33">
            <v>6.8519409362734454</v>
          </cell>
          <cell r="R33">
            <v>7.95</v>
          </cell>
          <cell r="S33">
            <v>7.95</v>
          </cell>
          <cell r="T33">
            <v>7.95</v>
          </cell>
          <cell r="U33">
            <v>29</v>
          </cell>
          <cell r="V33">
            <v>29</v>
          </cell>
          <cell r="W33">
            <v>29</v>
          </cell>
          <cell r="X33">
            <v>4.7969999999999997</v>
          </cell>
          <cell r="Y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L34">
            <v>4.1480468752781547</v>
          </cell>
          <cell r="M34">
            <v>1.9747656250000001</v>
          </cell>
          <cell r="N34">
            <v>2.7942197506906274</v>
          </cell>
          <cell r="R34">
            <v>6.92</v>
          </cell>
          <cell r="S34">
            <v>6.92</v>
          </cell>
          <cell r="T34">
            <v>6.92</v>
          </cell>
          <cell r="U34">
            <v>31</v>
          </cell>
          <cell r="V34">
            <v>31</v>
          </cell>
          <cell r="W34">
            <v>31</v>
          </cell>
          <cell r="X34">
            <v>0.192</v>
          </cell>
          <cell r="Y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L35">
            <v>4.5605729171302585</v>
          </cell>
          <cell r="M35">
            <v>1.8237795138888888</v>
          </cell>
          <cell r="N35">
            <v>2.8618949411998722</v>
          </cell>
          <cell r="R35">
            <v>8.2200000000000006</v>
          </cell>
          <cell r="S35">
            <v>7.93</v>
          </cell>
          <cell r="T35">
            <v>8.0466666666666669</v>
          </cell>
          <cell r="U35">
            <v>37</v>
          </cell>
          <cell r="V35">
            <v>35</v>
          </cell>
          <cell r="W35">
            <v>36</v>
          </cell>
          <cell r="X35">
            <v>12.861000000000001</v>
          </cell>
          <cell r="Y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L36">
            <v>4.141630208333333</v>
          </cell>
          <cell r="M36">
            <v>2.0309965277777775</v>
          </cell>
          <cell r="N36">
            <v>2.6829825062692096</v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  <cell r="Y36">
            <v>0</v>
          </cell>
        </row>
        <row r="37">
          <cell r="C37">
            <v>893.47329159545893</v>
          </cell>
          <cell r="D37">
            <v>366.99180716705314</v>
          </cell>
          <cell r="E37">
            <v>632.14193269217458</v>
          </cell>
          <cell r="L37">
            <v>6.1187413249148266</v>
          </cell>
          <cell r="M37">
            <v>3.9743229178720045</v>
          </cell>
          <cell r="N37">
            <v>5.237009697598439</v>
          </cell>
          <cell r="R37">
            <v>7.79</v>
          </cell>
          <cell r="S37">
            <v>6.99</v>
          </cell>
          <cell r="T37">
            <v>7.5149999999999997</v>
          </cell>
          <cell r="U37">
            <v>39</v>
          </cell>
          <cell r="V37">
            <v>27</v>
          </cell>
          <cell r="W37">
            <v>33</v>
          </cell>
          <cell r="X37">
            <v>15.021999999999998</v>
          </cell>
          <cell r="Y37">
            <v>0</v>
          </cell>
        </row>
        <row r="39">
          <cell r="C39">
            <v>893.47329159545893</v>
          </cell>
          <cell r="D39">
            <v>0</v>
          </cell>
          <cell r="E39">
            <v>21.374738853030827</v>
          </cell>
          <cell r="L39">
            <v>54.474887160195244</v>
          </cell>
          <cell r="M39">
            <v>-0.3012552083333333</v>
          </cell>
          <cell r="N39">
            <v>3.9490013376700617</v>
          </cell>
          <cell r="R39">
            <v>8.31</v>
          </cell>
          <cell r="S39">
            <v>6.81</v>
          </cell>
          <cell r="T39">
            <v>7.8428217592592588</v>
          </cell>
          <cell r="U39">
            <v>39</v>
          </cell>
          <cell r="V39">
            <v>0</v>
          </cell>
          <cell r="W39">
            <v>31.113029100529101</v>
          </cell>
          <cell r="X39">
            <v>402.53699999999998</v>
          </cell>
          <cell r="Y39">
            <v>31</v>
          </cell>
        </row>
      </sheetData>
      <sheetData sheetId="4">
        <row r="8">
          <cell r="C8">
            <v>1567.9061552412245</v>
          </cell>
          <cell r="D8">
            <v>20.805318479290086</v>
          </cell>
          <cell r="E8">
            <v>970.99123913671497</v>
          </cell>
          <cell r="L8">
            <v>6.1079861155615909</v>
          </cell>
          <cell r="M8">
            <v>3.7860885416666665</v>
          </cell>
          <cell r="N8">
            <v>4.6706256889838862</v>
          </cell>
          <cell r="R8">
            <v>8.18</v>
          </cell>
          <cell r="S8">
            <v>6.69</v>
          </cell>
          <cell r="T8">
            <v>7.3373913043478272</v>
          </cell>
          <cell r="U8">
            <v>36</v>
          </cell>
          <cell r="V8">
            <v>0</v>
          </cell>
          <cell r="W8">
            <v>12.652173913043478</v>
          </cell>
          <cell r="X8">
            <v>118.96399999999998</v>
          </cell>
          <cell r="Y8">
            <v>10</v>
          </cell>
        </row>
        <row r="9">
          <cell r="C9">
            <v>1487.7027092352973</v>
          </cell>
          <cell r="D9">
            <v>1135.6617716640894</v>
          </cell>
          <cell r="E9">
            <v>1267.8535720262528</v>
          </cell>
          <cell r="L9">
            <v>7.6608680557409921</v>
          </cell>
          <cell r="M9">
            <v>4.3222204862038289</v>
          </cell>
          <cell r="N9">
            <v>5.4936877562000799</v>
          </cell>
          <cell r="R9">
            <v>8.27</v>
          </cell>
          <cell r="S9">
            <v>7.52</v>
          </cell>
          <cell r="T9">
            <v>7.8314285714285718</v>
          </cell>
          <cell r="U9">
            <v>32</v>
          </cell>
          <cell r="V9">
            <v>0</v>
          </cell>
          <cell r="W9">
            <v>11.142857142857142</v>
          </cell>
          <cell r="X9">
            <v>93.041999999999987</v>
          </cell>
          <cell r="Y9">
            <v>10</v>
          </cell>
        </row>
        <row r="10">
          <cell r="C10">
            <v>1221.2669585232204</v>
          </cell>
          <cell r="D10">
            <v>1074.6426983913846</v>
          </cell>
          <cell r="E10">
            <v>1163.8584663364036</v>
          </cell>
          <cell r="L10">
            <v>5.9279913250075449</v>
          </cell>
          <cell r="M10">
            <v>4.2894079864819847</v>
          </cell>
          <cell r="N10">
            <v>4.9365474565663829</v>
          </cell>
          <cell r="R10">
            <v>7.95</v>
          </cell>
          <cell r="S10">
            <v>7.41</v>
          </cell>
          <cell r="T10">
            <v>7.6050000000000004</v>
          </cell>
          <cell r="U10">
            <v>20</v>
          </cell>
          <cell r="V10">
            <v>0</v>
          </cell>
          <cell r="W10">
            <v>4.625</v>
          </cell>
          <cell r="X10">
            <v>51.178000000000004</v>
          </cell>
          <cell r="Y10">
            <v>0</v>
          </cell>
        </row>
        <row r="11">
          <cell r="C11">
            <v>1216.3170104404026</v>
          </cell>
          <cell r="D11">
            <v>23.192531296417116</v>
          </cell>
          <cell r="E11">
            <v>1069.7510652035169</v>
          </cell>
          <cell r="L11">
            <v>9.7381585594912359</v>
          </cell>
          <cell r="M11">
            <v>3.9926979166666667</v>
          </cell>
          <cell r="N11">
            <v>5.3727662656758381</v>
          </cell>
          <cell r="R11">
            <v>7.91</v>
          </cell>
          <cell r="S11">
            <v>7</v>
          </cell>
          <cell r="T11">
            <v>7.39</v>
          </cell>
          <cell r="U11">
            <v>2</v>
          </cell>
          <cell r="V11">
            <v>0</v>
          </cell>
          <cell r="W11">
            <v>1</v>
          </cell>
          <cell r="X11">
            <v>29.54</v>
          </cell>
          <cell r="Y11">
            <v>0</v>
          </cell>
        </row>
        <row r="12">
          <cell r="C12">
            <v>18.85983458199539</v>
          </cell>
          <cell r="D12">
            <v>0</v>
          </cell>
          <cell r="E12">
            <v>1.0205282030831457</v>
          </cell>
          <cell r="L12">
            <v>6.3039010453754001</v>
          </cell>
          <cell r="M12">
            <v>2.1806822916666664</v>
          </cell>
          <cell r="N12">
            <v>4.907353446661598</v>
          </cell>
          <cell r="R12">
            <v>7.59</v>
          </cell>
          <cell r="S12">
            <v>6.84</v>
          </cell>
          <cell r="T12">
            <v>7.1924999999999999</v>
          </cell>
          <cell r="U12">
            <v>17</v>
          </cell>
          <cell r="V12">
            <v>0</v>
          </cell>
          <cell r="W12">
            <v>10</v>
          </cell>
          <cell r="X12">
            <v>18.638999999999999</v>
          </cell>
          <cell r="Y12">
            <v>0</v>
          </cell>
        </row>
        <row r="13">
          <cell r="C13">
            <v>1880.6401252848304</v>
          </cell>
          <cell r="D13">
            <v>7.3282910513080418E-2</v>
          </cell>
          <cell r="E13">
            <v>782.22811875296691</v>
          </cell>
          <cell r="L13">
            <v>6.555305557595358</v>
          </cell>
          <cell r="M13">
            <v>2.1014461805555555</v>
          </cell>
          <cell r="N13">
            <v>3.8688754589324219</v>
          </cell>
          <cell r="R13">
            <v>8.14</v>
          </cell>
          <cell r="S13">
            <v>7.72</v>
          </cell>
          <cell r="T13">
            <v>7.984285714285714</v>
          </cell>
          <cell r="U13">
            <v>23</v>
          </cell>
          <cell r="V13">
            <v>16</v>
          </cell>
          <cell r="W13">
            <v>18.571428571428573</v>
          </cell>
          <cell r="X13">
            <v>34.489999999999995</v>
          </cell>
          <cell r="Y13">
            <v>0</v>
          </cell>
        </row>
        <row r="14">
          <cell r="C14">
            <v>1458.6062598232691</v>
          </cell>
          <cell r="D14">
            <v>800.40588572523325</v>
          </cell>
          <cell r="E14">
            <v>1018.9728585801302</v>
          </cell>
          <cell r="L14">
            <v>5.3323350724114311</v>
          </cell>
          <cell r="M14">
            <v>2.8491822916666667</v>
          </cell>
          <cell r="N14">
            <v>3.8894570322583113</v>
          </cell>
          <cell r="R14">
            <v>7.89</v>
          </cell>
          <cell r="S14">
            <v>7.72</v>
          </cell>
          <cell r="T14">
            <v>7.7799999999999994</v>
          </cell>
          <cell r="U14">
            <v>19</v>
          </cell>
          <cell r="V14">
            <v>0</v>
          </cell>
          <cell r="W14">
            <v>9.1111111111111107</v>
          </cell>
          <cell r="X14">
            <v>44.223999999999997</v>
          </cell>
          <cell r="Y14">
            <v>0</v>
          </cell>
        </row>
        <row r="15">
          <cell r="C15">
            <v>1245.5468218485514</v>
          </cell>
          <cell r="D15">
            <v>677.74802016872832</v>
          </cell>
          <cell r="E15">
            <v>1012.2236274484596</v>
          </cell>
          <cell r="L15">
            <v>5.6177552132474045</v>
          </cell>
          <cell r="M15">
            <v>2.7888437499999998</v>
          </cell>
          <cell r="N15">
            <v>3.8157608155415006</v>
          </cell>
          <cell r="R15">
            <v>7.79</v>
          </cell>
          <cell r="S15">
            <v>7.49</v>
          </cell>
          <cell r="T15">
            <v>7.6379999999999999</v>
          </cell>
          <cell r="U15">
            <v>18</v>
          </cell>
          <cell r="V15">
            <v>0</v>
          </cell>
          <cell r="W15">
            <v>12</v>
          </cell>
          <cell r="X15">
            <v>24.607999999999997</v>
          </cell>
          <cell r="Y15">
            <v>0</v>
          </cell>
        </row>
        <row r="16">
          <cell r="C16">
            <v>1425.2509682159423</v>
          </cell>
          <cell r="D16">
            <v>888.2994895833333</v>
          </cell>
          <cell r="E16">
            <v>1180.9745540235303</v>
          </cell>
          <cell r="L16">
            <v>6.3004618096351619</v>
          </cell>
          <cell r="M16">
            <v>3.1006961805555551</v>
          </cell>
          <cell r="N16">
            <v>4.5022732582815284</v>
          </cell>
          <cell r="R16">
            <v>8.11</v>
          </cell>
          <cell r="S16">
            <v>7.42</v>
          </cell>
          <cell r="T16">
            <v>7.9019999999999992</v>
          </cell>
          <cell r="U16">
            <v>33</v>
          </cell>
          <cell r="V16">
            <v>4</v>
          </cell>
          <cell r="W16">
            <v>18.5</v>
          </cell>
          <cell r="X16">
            <v>44.421999999999997</v>
          </cell>
          <cell r="Y16">
            <v>0</v>
          </cell>
        </row>
        <row r="17">
          <cell r="C17">
            <v>1530.7775732014975</v>
          </cell>
          <cell r="D17">
            <v>1026.5692496914332</v>
          </cell>
          <cell r="E17">
            <v>1291.828127768199</v>
          </cell>
          <cell r="L17">
            <v>5.4682881976895859</v>
          </cell>
          <cell r="M17">
            <v>3.1372760416666661</v>
          </cell>
          <cell r="N17">
            <v>3.9981972184508208</v>
          </cell>
          <cell r="R17">
            <v>8.06</v>
          </cell>
          <cell r="S17">
            <v>7.96</v>
          </cell>
          <cell r="T17">
            <v>8.0308333333333337</v>
          </cell>
          <cell r="U17">
            <v>22</v>
          </cell>
          <cell r="V17">
            <v>0</v>
          </cell>
          <cell r="W17">
            <v>4.5</v>
          </cell>
          <cell r="X17">
            <v>49.673000000000002</v>
          </cell>
          <cell r="Y17">
            <v>0</v>
          </cell>
        </row>
        <row r="18">
          <cell r="C18">
            <v>1265.0332186075846</v>
          </cell>
          <cell r="D18">
            <v>637.73346850077303</v>
          </cell>
          <cell r="E18">
            <v>1011.5995524335436</v>
          </cell>
          <cell r="L18">
            <v>5.3683072895341439</v>
          </cell>
          <cell r="M18">
            <v>2.8754201388888889</v>
          </cell>
          <cell r="N18">
            <v>4.2163277637583247</v>
          </cell>
          <cell r="R18">
            <v>8.27</v>
          </cell>
          <cell r="S18">
            <v>7.58</v>
          </cell>
          <cell r="T18">
            <v>8.0661538461538456</v>
          </cell>
          <cell r="U18">
            <v>18</v>
          </cell>
          <cell r="V18">
            <v>0</v>
          </cell>
          <cell r="W18">
            <v>5.333333333333333</v>
          </cell>
          <cell r="X18">
            <v>48.603999999999999</v>
          </cell>
          <cell r="Y18">
            <v>0</v>
          </cell>
        </row>
        <row r="19">
          <cell r="C19">
            <v>1099.8732507358127</v>
          </cell>
          <cell r="D19">
            <v>782.65279144117562</v>
          </cell>
          <cell r="E19">
            <v>952.41193492938851</v>
          </cell>
          <cell r="L19">
            <v>7.4757447923156946</v>
          </cell>
          <cell r="M19">
            <v>2.4905173618528575</v>
          </cell>
          <cell r="N19">
            <v>5.3017267818318468</v>
          </cell>
          <cell r="R19">
            <v>8.3000000000000007</v>
          </cell>
          <cell r="S19">
            <v>7.73</v>
          </cell>
          <cell r="T19">
            <v>8.1523076923076943</v>
          </cell>
          <cell r="U19">
            <v>0</v>
          </cell>
          <cell r="V19">
            <v>0</v>
          </cell>
          <cell r="W19">
            <v>0</v>
          </cell>
          <cell r="X19">
            <v>51.354999999999997</v>
          </cell>
          <cell r="Y19">
            <v>0</v>
          </cell>
        </row>
        <row r="20">
          <cell r="C20">
            <v>1163.968822133382</v>
          </cell>
          <cell r="D20">
            <v>832.61981249999997</v>
          </cell>
          <cell r="E20">
            <v>978.49262711722736</v>
          </cell>
          <cell r="L20">
            <v>5.4077309064865107</v>
          </cell>
          <cell r="M20">
            <v>2.9639895833333334</v>
          </cell>
          <cell r="N20">
            <v>4.1776691707460616</v>
          </cell>
          <cell r="R20">
            <v>8.3000000000000007</v>
          </cell>
          <cell r="S20">
            <v>7.79</v>
          </cell>
          <cell r="T20">
            <v>8.1800000000000015</v>
          </cell>
          <cell r="U20">
            <v>24</v>
          </cell>
          <cell r="V20">
            <v>0</v>
          </cell>
          <cell r="W20">
            <v>16.181818181818183</v>
          </cell>
          <cell r="X20">
            <v>46.093000000000004</v>
          </cell>
          <cell r="Y20">
            <v>1</v>
          </cell>
        </row>
        <row r="21">
          <cell r="C21">
            <v>1103.4255304904511</v>
          </cell>
          <cell r="D21">
            <v>718.42144840325238</v>
          </cell>
          <cell r="E21">
            <v>849.96573085940304</v>
          </cell>
          <cell r="L21">
            <v>5.9981857691738334</v>
          </cell>
          <cell r="M21">
            <v>3.665265625</v>
          </cell>
          <cell r="N21">
            <v>4.5919404196785418</v>
          </cell>
          <cell r="R21">
            <v>8.2799999999999994</v>
          </cell>
          <cell r="S21">
            <v>7.85</v>
          </cell>
          <cell r="T21">
            <v>8.1325000000000003</v>
          </cell>
          <cell r="U21">
            <v>29</v>
          </cell>
          <cell r="V21">
            <v>20</v>
          </cell>
          <cell r="W21">
            <v>26.25</v>
          </cell>
          <cell r="X21">
            <v>36.86</v>
          </cell>
          <cell r="Y21">
            <v>0</v>
          </cell>
        </row>
        <row r="22">
          <cell r="C22">
            <v>828.72876042853466</v>
          </cell>
          <cell r="D22">
            <v>682.36211467827684</v>
          </cell>
          <cell r="E22">
            <v>761.60313102647274</v>
          </cell>
          <cell r="L22">
            <v>5.1557309031486511</v>
          </cell>
          <cell r="M22">
            <v>2.4954088541666666</v>
          </cell>
          <cell r="N22">
            <v>3.6967138071684849</v>
          </cell>
          <cell r="R22">
            <v>8.24</v>
          </cell>
          <cell r="S22">
            <v>8.06</v>
          </cell>
          <cell r="T22">
            <v>8.1337499999999991</v>
          </cell>
          <cell r="U22">
            <v>26</v>
          </cell>
          <cell r="V22">
            <v>0</v>
          </cell>
          <cell r="W22">
            <v>9.875</v>
          </cell>
          <cell r="X22">
            <v>36.826000000000001</v>
          </cell>
          <cell r="Y22">
            <v>0</v>
          </cell>
        </row>
        <row r="23">
          <cell r="C23">
            <v>1288.4381550632052</v>
          </cell>
          <cell r="D23">
            <v>624.17950071207679</v>
          </cell>
          <cell r="E23">
            <v>867.81586852610565</v>
          </cell>
          <cell r="L23">
            <v>6.6206388899087907</v>
          </cell>
          <cell r="M23">
            <v>2.0532401620331737</v>
          </cell>
          <cell r="N23">
            <v>4.2887916565688542</v>
          </cell>
          <cell r="R23">
            <v>8.1199999999999992</v>
          </cell>
          <cell r="S23">
            <v>7.03</v>
          </cell>
          <cell r="T23">
            <v>7.6888888888888891</v>
          </cell>
          <cell r="U23">
            <v>15</v>
          </cell>
          <cell r="V23">
            <v>0</v>
          </cell>
          <cell r="W23">
            <v>3.3333333333333335</v>
          </cell>
          <cell r="X23">
            <v>41.379000000000005</v>
          </cell>
          <cell r="Y23">
            <v>0</v>
          </cell>
        </row>
        <row r="24">
          <cell r="C24">
            <v>1045.5829270121255</v>
          </cell>
          <cell r="D24">
            <v>816.28705034722213</v>
          </cell>
          <cell r="E24">
            <v>944.50468568363874</v>
          </cell>
          <cell r="L24">
            <v>6.6282829875946039</v>
          </cell>
          <cell r="M24">
            <v>3.7089346066659519</v>
          </cell>
          <cell r="N24">
            <v>4.910995565262434</v>
          </cell>
          <cell r="R24">
            <v>7.44</v>
          </cell>
          <cell r="S24">
            <v>6.67</v>
          </cell>
          <cell r="T24">
            <v>7.0200000000000005</v>
          </cell>
          <cell r="U24">
            <v>8</v>
          </cell>
          <cell r="V24">
            <v>0</v>
          </cell>
          <cell r="W24">
            <v>3.3846153846153846</v>
          </cell>
          <cell r="X24">
            <v>34.588999999999999</v>
          </cell>
          <cell r="Y24">
            <v>0</v>
          </cell>
        </row>
        <row r="25">
          <cell r="C25">
            <v>1679.4364267985025</v>
          </cell>
          <cell r="D25">
            <v>839.17954165479875</v>
          </cell>
          <cell r="E25">
            <v>1056.5915360257889</v>
          </cell>
          <cell r="L25">
            <v>5.9299843796359166</v>
          </cell>
          <cell r="M25">
            <v>3.7810998264816069</v>
          </cell>
          <cell r="N25">
            <v>4.5430367131310474</v>
          </cell>
          <cell r="R25">
            <v>8.3800000000000008</v>
          </cell>
          <cell r="S25">
            <v>6.67</v>
          </cell>
          <cell r="T25">
            <v>6.9908333333333319</v>
          </cell>
          <cell r="U25">
            <v>1</v>
          </cell>
          <cell r="V25">
            <v>0</v>
          </cell>
          <cell r="W25">
            <v>4.1666666666666664E-2</v>
          </cell>
          <cell r="X25">
            <v>34.968000000000004</v>
          </cell>
          <cell r="Y25">
            <v>0</v>
          </cell>
        </row>
        <row r="26">
          <cell r="C26">
            <v>1304.3197705010307</v>
          </cell>
          <cell r="D26">
            <v>705.84973952399355</v>
          </cell>
          <cell r="E26">
            <v>918.62774032899358</v>
          </cell>
          <cell r="L26">
            <v>5.1143993105623453</v>
          </cell>
          <cell r="M26">
            <v>4.0271024305555549</v>
          </cell>
          <cell r="N26">
            <v>4.7501218195515635</v>
          </cell>
          <cell r="R26">
            <v>7.78</v>
          </cell>
          <cell r="S26">
            <v>6.79</v>
          </cell>
          <cell r="T26">
            <v>6.99125</v>
          </cell>
          <cell r="U26">
            <v>15</v>
          </cell>
          <cell r="V26">
            <v>0</v>
          </cell>
          <cell r="W26">
            <v>5.875</v>
          </cell>
          <cell r="X26">
            <v>38.000999999999998</v>
          </cell>
          <cell r="Y26">
            <v>1</v>
          </cell>
        </row>
        <row r="27">
          <cell r="C27">
            <v>1023.2015937499999</v>
          </cell>
          <cell r="D27">
            <v>676.60767647806802</v>
          </cell>
          <cell r="E27">
            <v>851.7328605992351</v>
          </cell>
          <cell r="L27">
            <v>5.2776597278780404</v>
          </cell>
          <cell r="M27">
            <v>4.0024809027777781</v>
          </cell>
          <cell r="N27">
            <v>4.7179075904543746</v>
          </cell>
          <cell r="R27">
            <v>8.2200000000000006</v>
          </cell>
          <cell r="S27">
            <v>6.88</v>
          </cell>
          <cell r="T27">
            <v>7.7624999999999993</v>
          </cell>
          <cell r="U27">
            <v>16</v>
          </cell>
          <cell r="V27">
            <v>0</v>
          </cell>
          <cell r="W27">
            <v>3.875</v>
          </cell>
          <cell r="X27">
            <v>36.459000000000003</v>
          </cell>
          <cell r="Y27">
            <v>0</v>
          </cell>
        </row>
        <row r="28">
          <cell r="C28">
            <v>726.97683316718201</v>
          </cell>
          <cell r="D28">
            <v>523.11189603508842</v>
          </cell>
          <cell r="E28">
            <v>618.28036209421077</v>
          </cell>
          <cell r="L28">
            <v>5.4698194486167697</v>
          </cell>
          <cell r="M28">
            <v>3.2268177084260512</v>
          </cell>
          <cell r="N28">
            <v>4.21619459058841</v>
          </cell>
          <cell r="R28">
            <v>8.3000000000000007</v>
          </cell>
          <cell r="S28">
            <v>7.81</v>
          </cell>
          <cell r="T28">
            <v>8.1006666666666671</v>
          </cell>
          <cell r="U28">
            <v>10</v>
          </cell>
          <cell r="V28">
            <v>0</v>
          </cell>
          <cell r="W28">
            <v>0.66666666666666663</v>
          </cell>
          <cell r="X28">
            <v>58.726999999999997</v>
          </cell>
          <cell r="Y28">
            <v>0</v>
          </cell>
        </row>
        <row r="29">
          <cell r="C29">
            <v>684.89917685784235</v>
          </cell>
          <cell r="D29">
            <v>230.04712490802339</v>
          </cell>
          <cell r="E29">
            <v>500.76340246088535</v>
          </cell>
          <cell r="L29">
            <v>4.6378402794467073</v>
          </cell>
          <cell r="M29">
            <v>2.733378472778532</v>
          </cell>
          <cell r="N29">
            <v>3.6807429476821865</v>
          </cell>
          <cell r="R29">
            <v>8.2799999999999994</v>
          </cell>
          <cell r="S29">
            <v>7.33</v>
          </cell>
          <cell r="T29">
            <v>7.6976923076923081</v>
          </cell>
          <cell r="U29">
            <v>31</v>
          </cell>
          <cell r="V29">
            <v>0</v>
          </cell>
          <cell r="W29">
            <v>20.76923076923077</v>
          </cell>
          <cell r="X29">
            <v>84.355000000000004</v>
          </cell>
          <cell r="Y29">
            <v>15</v>
          </cell>
        </row>
        <row r="30">
          <cell r="C30">
            <v>900.42487521362295</v>
          </cell>
          <cell r="D30">
            <v>595.47360876058281</v>
          </cell>
          <cell r="E30">
            <v>755.82035970727429</v>
          </cell>
          <cell r="L30">
            <v>4.2857925361129974</v>
          </cell>
          <cell r="M30">
            <v>2.0360399305555554</v>
          </cell>
          <cell r="N30">
            <v>3.090820580509698</v>
          </cell>
          <cell r="R30">
            <v>7.96</v>
          </cell>
          <cell r="S30">
            <v>7.72</v>
          </cell>
          <cell r="T30">
            <v>7.8241666666666667</v>
          </cell>
          <cell r="U30">
            <v>28</v>
          </cell>
          <cell r="V30">
            <v>2</v>
          </cell>
          <cell r="W30">
            <v>18.5</v>
          </cell>
          <cell r="X30">
            <v>59.008999999999993</v>
          </cell>
          <cell r="Y30">
            <v>0</v>
          </cell>
        </row>
        <row r="31">
          <cell r="C31">
            <v>952.88885400051538</v>
          </cell>
          <cell r="D31">
            <v>548.10809396362299</v>
          </cell>
          <cell r="E31">
            <v>755.68432240609047</v>
          </cell>
          <cell r="L31">
            <v>4.009298612872759</v>
          </cell>
          <cell r="M31">
            <v>1.0629062499072814</v>
          </cell>
          <cell r="N31">
            <v>2.4034341004518449</v>
          </cell>
          <cell r="R31">
            <v>8.14</v>
          </cell>
          <cell r="S31">
            <v>7.83</v>
          </cell>
          <cell r="T31">
            <v>7.931111111111111</v>
          </cell>
          <cell r="U31">
            <v>22</v>
          </cell>
          <cell r="V31">
            <v>0</v>
          </cell>
          <cell r="W31">
            <v>15.777777777777779</v>
          </cell>
          <cell r="X31">
            <v>42.432000000000002</v>
          </cell>
          <cell r="Y31">
            <v>0</v>
          </cell>
        </row>
        <row r="32">
          <cell r="C32">
            <v>1225.3076367933484</v>
          </cell>
          <cell r="D32">
            <v>482.44568759494359</v>
          </cell>
          <cell r="E32">
            <v>728.21024877872435</v>
          </cell>
          <cell r="L32">
            <v>3.9021718749999996</v>
          </cell>
          <cell r="M32">
            <v>1.6062326389816073</v>
          </cell>
          <cell r="N32">
            <v>2.4596305701622247</v>
          </cell>
          <cell r="R32">
            <v>8.26</v>
          </cell>
          <cell r="S32">
            <v>7.9</v>
          </cell>
          <cell r="T32">
            <v>8.1400000000000023</v>
          </cell>
          <cell r="U32">
            <v>15</v>
          </cell>
          <cell r="V32">
            <v>0</v>
          </cell>
          <cell r="W32">
            <v>2.1818181818181817</v>
          </cell>
          <cell r="X32">
            <v>52.730999999999987</v>
          </cell>
          <cell r="Y32">
            <v>0</v>
          </cell>
        </row>
        <row r="33">
          <cell r="C33">
            <v>1305.8995840216742</v>
          </cell>
          <cell r="D33">
            <v>717.71211434597433</v>
          </cell>
          <cell r="E33">
            <v>953.63769313791045</v>
          </cell>
          <cell r="L33">
            <v>4.2251805561118649</v>
          </cell>
          <cell r="M33">
            <v>1.6960416666666664</v>
          </cell>
          <cell r="N33">
            <v>2.7206243852045793</v>
          </cell>
          <cell r="R33">
            <v>8.3000000000000007</v>
          </cell>
          <cell r="S33">
            <v>7.79</v>
          </cell>
          <cell r="T33">
            <v>8.1399999999999988</v>
          </cell>
          <cell r="U33">
            <v>0</v>
          </cell>
          <cell r="V33">
            <v>0</v>
          </cell>
          <cell r="W33">
            <v>0</v>
          </cell>
          <cell r="X33">
            <v>50.185000000000002</v>
          </cell>
          <cell r="Y33">
            <v>0</v>
          </cell>
        </row>
        <row r="34">
          <cell r="C34">
            <v>1020.4344063449435</v>
          </cell>
          <cell r="D34">
            <v>781.64588558281787</v>
          </cell>
          <cell r="E34">
            <v>866.68682690453693</v>
          </cell>
          <cell r="L34">
            <v>4.3885260420375394</v>
          </cell>
          <cell r="M34">
            <v>1.898689236111111</v>
          </cell>
          <cell r="N34">
            <v>2.8246038049959274</v>
          </cell>
          <cell r="R34">
            <v>8.3000000000000007</v>
          </cell>
          <cell r="S34">
            <v>7.39</v>
          </cell>
          <cell r="T34">
            <v>7.99</v>
          </cell>
          <cell r="U34">
            <v>0</v>
          </cell>
          <cell r="V34">
            <v>0</v>
          </cell>
          <cell r="W34">
            <v>0</v>
          </cell>
          <cell r="X34">
            <v>53.26</v>
          </cell>
          <cell r="Y34">
            <v>0</v>
          </cell>
        </row>
        <row r="35">
          <cell r="C35">
            <v>1080.1861503533257</v>
          </cell>
          <cell r="D35">
            <v>775.12531244066031</v>
          </cell>
          <cell r="E35">
            <v>904.22223970639266</v>
          </cell>
          <cell r="L35">
            <v>4.2076197917593845</v>
          </cell>
          <cell r="M35">
            <v>2.1289479166666667</v>
          </cell>
          <cell r="N35">
            <v>3.1214052737117912</v>
          </cell>
          <cell r="R35">
            <v>7.94</v>
          </cell>
          <cell r="S35">
            <v>7.72</v>
          </cell>
          <cell r="T35">
            <v>7.8490000000000011</v>
          </cell>
          <cell r="U35">
            <v>0</v>
          </cell>
          <cell r="V35">
            <v>0</v>
          </cell>
          <cell r="W35">
            <v>0</v>
          </cell>
          <cell r="X35">
            <v>49.076000000000001</v>
          </cell>
          <cell r="Y35">
            <v>1</v>
          </cell>
        </row>
        <row r="36">
          <cell r="C36">
            <v>1183.6559586656358</v>
          </cell>
          <cell r="D36">
            <v>0</v>
          </cell>
          <cell r="E36">
            <v>538.53098083392229</v>
          </cell>
          <cell r="L36">
            <v>4.7537534740765892</v>
          </cell>
          <cell r="M36">
            <v>1.9134184027777774</v>
          </cell>
          <cell r="N36">
            <v>3.1680219051822145</v>
          </cell>
          <cell r="R36">
            <v>8.2899999999999991</v>
          </cell>
          <cell r="S36">
            <v>7.83</v>
          </cell>
          <cell r="T36">
            <v>8.0454545454545467</v>
          </cell>
          <cell r="U36">
            <v>0</v>
          </cell>
          <cell r="V36">
            <v>0</v>
          </cell>
          <cell r="W36">
            <v>0</v>
          </cell>
          <cell r="X36">
            <v>47.933</v>
          </cell>
          <cell r="Y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L37">
            <v>2.2761180555555556</v>
          </cell>
          <cell r="M37">
            <v>1.2564635416666665</v>
          </cell>
          <cell r="N37">
            <v>1.7304731867283849</v>
          </cell>
          <cell r="R37">
            <v>8.3000000000000007</v>
          </cell>
          <cell r="S37">
            <v>8.01</v>
          </cell>
          <cell r="T37">
            <v>8.2216666666666658</v>
          </cell>
          <cell r="U37">
            <v>19</v>
          </cell>
          <cell r="V37">
            <v>8</v>
          </cell>
          <cell r="W37">
            <v>14.166666666666666</v>
          </cell>
          <cell r="X37">
            <v>24.931999999999999</v>
          </cell>
          <cell r="Y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L38">
            <v>2.2346527777777774</v>
          </cell>
          <cell r="M38">
            <v>1.1694131944444444</v>
          </cell>
          <cell r="N38">
            <v>1.6134336660879631</v>
          </cell>
          <cell r="R38">
            <v>8.23</v>
          </cell>
          <cell r="S38">
            <v>7.87</v>
          </cell>
          <cell r="T38">
            <v>8.0850000000000009</v>
          </cell>
          <cell r="U38">
            <v>27</v>
          </cell>
          <cell r="V38">
            <v>5</v>
          </cell>
          <cell r="W38">
            <v>20.75</v>
          </cell>
          <cell r="X38">
            <v>18.298999999999999</v>
          </cell>
          <cell r="Y38">
            <v>0</v>
          </cell>
        </row>
        <row r="39">
          <cell r="C39">
            <v>1880.6401252848304</v>
          </cell>
          <cell r="D39">
            <v>0</v>
          </cell>
          <cell r="E39">
            <v>824.99626648512901</v>
          </cell>
          <cell r="L39">
            <v>9.7381585594912359</v>
          </cell>
          <cell r="M39">
            <v>1.0629062499072814</v>
          </cell>
          <cell r="N39">
            <v>3.9251664740970686</v>
          </cell>
          <cell r="R39">
            <v>8.3800000000000008</v>
          </cell>
          <cell r="S39">
            <v>6.67</v>
          </cell>
          <cell r="T39">
            <v>7.8011090531721647</v>
          </cell>
          <cell r="U39">
            <v>36</v>
          </cell>
          <cell r="V39">
            <v>0</v>
          </cell>
          <cell r="W39">
            <v>8.6794999258182983</v>
          </cell>
          <cell r="X39">
            <v>1454.8529999999998</v>
          </cell>
          <cell r="Y39">
            <v>38</v>
          </cell>
        </row>
      </sheetData>
      <sheetData sheetId="5">
        <row r="8">
          <cell r="C8">
            <v>1492.0756669040256</v>
          </cell>
          <cell r="D8">
            <v>1193.3753123575846</v>
          </cell>
          <cell r="E8">
            <v>1355.0382791060113</v>
          </cell>
          <cell r="L8">
            <v>4.4744583348168261</v>
          </cell>
          <cell r="M8">
            <v>1.6296388888888889</v>
          </cell>
          <cell r="N8">
            <v>3.0529772860882458</v>
          </cell>
          <cell r="R8">
            <v>8.3000000000000007</v>
          </cell>
          <cell r="S8">
            <v>8.1300000000000008</v>
          </cell>
          <cell r="T8">
            <v>8.2443749999999998</v>
          </cell>
          <cell r="U8">
            <v>0</v>
          </cell>
          <cell r="V8">
            <v>0</v>
          </cell>
          <cell r="W8">
            <v>0</v>
          </cell>
          <cell r="X8">
            <v>59.347999999999999</v>
          </cell>
          <cell r="Y8">
            <v>0</v>
          </cell>
        </row>
        <row r="9">
          <cell r="C9">
            <v>1663.4288854166666</v>
          </cell>
          <cell r="D9">
            <v>1.4493576786480843E-2</v>
          </cell>
          <cell r="E9">
            <v>1185.002492776563</v>
          </cell>
          <cell r="L9">
            <v>6.7943750012053385</v>
          </cell>
          <cell r="M9">
            <v>2.214491319444444</v>
          </cell>
          <cell r="N9">
            <v>3.6048463186042179</v>
          </cell>
          <cell r="R9">
            <v>8.3000000000000007</v>
          </cell>
          <cell r="S9">
            <v>6.95</v>
          </cell>
          <cell r="T9">
            <v>7.957692307692307</v>
          </cell>
          <cell r="U9">
            <v>4</v>
          </cell>
          <cell r="V9">
            <v>0</v>
          </cell>
          <cell r="W9">
            <v>0.30769230769230771</v>
          </cell>
          <cell r="X9">
            <v>79.323000000000008</v>
          </cell>
          <cell r="Y9">
            <v>22</v>
          </cell>
        </row>
        <row r="10">
          <cell r="C10">
            <v>1760.1682291666664</v>
          </cell>
          <cell r="D10">
            <v>5.3783554625988467E-2</v>
          </cell>
          <cell r="E10">
            <v>759.30704487902585</v>
          </cell>
          <cell r="L10">
            <v>3.0916970487965476</v>
          </cell>
          <cell r="M10">
            <v>2.159208333333333</v>
          </cell>
          <cell r="N10">
            <v>2.5684873047647643</v>
          </cell>
          <cell r="R10">
            <v>7.95</v>
          </cell>
          <cell r="S10">
            <v>7.26</v>
          </cell>
          <cell r="T10">
            <v>7.744583333333332</v>
          </cell>
          <cell r="U10">
            <v>38</v>
          </cell>
          <cell r="V10">
            <v>0</v>
          </cell>
          <cell r="W10">
            <v>22.18041666666667</v>
          </cell>
          <cell r="X10">
            <v>190.57600000000002</v>
          </cell>
          <cell r="Y10">
            <v>0</v>
          </cell>
        </row>
        <row r="11">
          <cell r="C11">
            <v>1689.0351041666668</v>
          </cell>
          <cell r="D11">
            <v>986.28468675825332</v>
          </cell>
          <cell r="E11">
            <v>1506.2299993116237</v>
          </cell>
          <cell r="L11">
            <v>2.8739131945371628</v>
          </cell>
          <cell r="M11">
            <v>1.5181249999999999</v>
          </cell>
          <cell r="N11">
            <v>2.1569889323766587</v>
          </cell>
          <cell r="R11">
            <v>7.57</v>
          </cell>
          <cell r="S11">
            <v>6.81</v>
          </cell>
          <cell r="T11">
            <v>6.9990000000000006</v>
          </cell>
          <cell r="U11">
            <v>37</v>
          </cell>
          <cell r="V11">
            <v>7</v>
          </cell>
          <cell r="W11">
            <v>21.55</v>
          </cell>
          <cell r="X11">
            <v>166.798</v>
          </cell>
          <cell r="Y11">
            <v>10</v>
          </cell>
        </row>
        <row r="12">
          <cell r="C12">
            <v>1725.8470833333333</v>
          </cell>
          <cell r="D12">
            <v>730.71968214925118</v>
          </cell>
          <cell r="E12">
            <v>1226.7139056765729</v>
          </cell>
          <cell r="L12">
            <v>26.009059025367097</v>
          </cell>
          <cell r="M12">
            <v>1.9064184027777777</v>
          </cell>
          <cell r="N12">
            <v>3.5580196398651158</v>
          </cell>
          <cell r="R12">
            <v>8.3000000000000007</v>
          </cell>
          <cell r="S12">
            <v>6.99</v>
          </cell>
          <cell r="T12">
            <v>7.5333333333333323</v>
          </cell>
          <cell r="U12">
            <v>26</v>
          </cell>
          <cell r="V12">
            <v>0</v>
          </cell>
          <cell r="W12">
            <v>7.083333333333333</v>
          </cell>
          <cell r="X12">
            <v>56.657000000000004</v>
          </cell>
          <cell r="Y12">
            <v>0</v>
          </cell>
        </row>
        <row r="13">
          <cell r="C13">
            <v>1771.1793020833334</v>
          </cell>
          <cell r="D13">
            <v>1269.4936038581</v>
          </cell>
          <cell r="E13">
            <v>1594.1737651759959</v>
          </cell>
          <cell r="L13">
            <v>3.9186024308337104</v>
          </cell>
          <cell r="M13">
            <v>1.3235833333333333</v>
          </cell>
          <cell r="N13">
            <v>2.2015770520142075</v>
          </cell>
          <cell r="R13">
            <v>7.84</v>
          </cell>
          <cell r="S13">
            <v>6.85</v>
          </cell>
          <cell r="T13">
            <v>7.1114285714285712</v>
          </cell>
          <cell r="U13">
            <v>0</v>
          </cell>
          <cell r="V13">
            <v>0</v>
          </cell>
          <cell r="W13">
            <v>0</v>
          </cell>
          <cell r="X13">
            <v>71.221000000000004</v>
          </cell>
          <cell r="Y13">
            <v>3</v>
          </cell>
        </row>
        <row r="14">
          <cell r="C14">
            <v>1430.2207509494358</v>
          </cell>
          <cell r="D14">
            <v>1045.7308759731716</v>
          </cell>
          <cell r="E14">
            <v>1247.7867171628741</v>
          </cell>
          <cell r="L14">
            <v>3.2371232638888889</v>
          </cell>
          <cell r="M14">
            <v>0</v>
          </cell>
          <cell r="N14">
            <v>1.1794605034722221</v>
          </cell>
          <cell r="R14">
            <v>8.18</v>
          </cell>
          <cell r="S14">
            <v>7.2</v>
          </cell>
          <cell r="T14">
            <v>7.8669230769230767</v>
          </cell>
          <cell r="U14">
            <v>0</v>
          </cell>
          <cell r="V14">
            <v>0</v>
          </cell>
          <cell r="W14">
            <v>0</v>
          </cell>
          <cell r="X14">
            <v>64.414000000000001</v>
          </cell>
          <cell r="Y14">
            <v>1</v>
          </cell>
        </row>
        <row r="15">
          <cell r="C15">
            <v>1381.319915883382</v>
          </cell>
          <cell r="D15">
            <v>1059.9191453586154</v>
          </cell>
          <cell r="E15">
            <v>1200.9465684823756</v>
          </cell>
          <cell r="L15">
            <v>1.4827482638888889</v>
          </cell>
          <cell r="M15">
            <v>-3.6239583333333332E-2</v>
          </cell>
          <cell r="N15">
            <v>0.28754780333715108</v>
          </cell>
          <cell r="R15">
            <v>8.26</v>
          </cell>
          <cell r="S15">
            <v>7.78</v>
          </cell>
          <cell r="T15">
            <v>8.0615384615384613</v>
          </cell>
          <cell r="U15">
            <v>18</v>
          </cell>
          <cell r="V15">
            <v>0</v>
          </cell>
          <cell r="W15">
            <v>9.9230769230769234</v>
          </cell>
          <cell r="X15">
            <v>67.515999999999991</v>
          </cell>
          <cell r="Y15">
            <v>0</v>
          </cell>
        </row>
        <row r="16">
          <cell r="C16">
            <v>1486.4872608676485</v>
          </cell>
          <cell r="D16">
            <v>1102.0688432278102</v>
          </cell>
          <cell r="E16">
            <v>1312.6450294984888</v>
          </cell>
          <cell r="L16">
            <v>1.4239774305555555</v>
          </cell>
          <cell r="M16">
            <v>-3.794502314718233E-2</v>
          </cell>
          <cell r="N16">
            <v>0.54510824773363176</v>
          </cell>
          <cell r="R16">
            <v>8.2100000000000009</v>
          </cell>
          <cell r="S16">
            <v>7.13</v>
          </cell>
          <cell r="T16">
            <v>7.9566666666666661</v>
          </cell>
          <cell r="U16">
            <v>11</v>
          </cell>
          <cell r="V16">
            <v>0</v>
          </cell>
          <cell r="W16">
            <v>2.6666666666666665</v>
          </cell>
          <cell r="X16">
            <v>54.350999999999999</v>
          </cell>
          <cell r="Y16">
            <v>0</v>
          </cell>
        </row>
        <row r="17">
          <cell r="C17">
            <v>1540.6191351793075</v>
          </cell>
          <cell r="D17">
            <v>1341.8867289055718</v>
          </cell>
          <cell r="E17">
            <v>1440.6708376416807</v>
          </cell>
          <cell r="L17">
            <v>7.8442170138888878</v>
          </cell>
          <cell r="M17">
            <v>-9.6517361111111102E-2</v>
          </cell>
          <cell r="N17">
            <v>4.1353667208149467</v>
          </cell>
          <cell r="R17">
            <v>8.24</v>
          </cell>
          <cell r="S17">
            <v>7.2</v>
          </cell>
          <cell r="T17">
            <v>7.8850000000000007</v>
          </cell>
          <cell r="U17">
            <v>13</v>
          </cell>
          <cell r="V17">
            <v>0</v>
          </cell>
          <cell r="W17">
            <v>3.1666666666666665</v>
          </cell>
          <cell r="X17">
            <v>61.079000000000001</v>
          </cell>
          <cell r="Y17">
            <v>0</v>
          </cell>
        </row>
        <row r="18">
          <cell r="C18">
            <v>1619.0593855828176</v>
          </cell>
          <cell r="D18">
            <v>1411.6871565110946</v>
          </cell>
          <cell r="E18">
            <v>1502.64683678295</v>
          </cell>
          <cell r="L18">
            <v>6.5767187521325221</v>
          </cell>
          <cell r="M18">
            <v>5.3079809131622309</v>
          </cell>
          <cell r="N18">
            <v>5.8762076665546079</v>
          </cell>
          <cell r="R18">
            <v>8.1199999999999992</v>
          </cell>
          <cell r="S18">
            <v>7.15</v>
          </cell>
          <cell r="T18">
            <v>7.8420000000000005</v>
          </cell>
          <cell r="U18">
            <v>20</v>
          </cell>
          <cell r="V18">
            <v>0</v>
          </cell>
          <cell r="W18">
            <v>11.3</v>
          </cell>
          <cell r="X18">
            <v>82.744</v>
          </cell>
          <cell r="Y18">
            <v>4</v>
          </cell>
        </row>
        <row r="19">
          <cell r="C19">
            <v>1779.0879166666666</v>
          </cell>
          <cell r="D19">
            <v>1521.8676667378743</v>
          </cell>
          <cell r="E19">
            <v>1625.7570225659119</v>
          </cell>
          <cell r="L19">
            <v>7.4235972222222211</v>
          </cell>
          <cell r="M19">
            <v>5.4996666780710219</v>
          </cell>
          <cell r="N19">
            <v>5.9931318618257832</v>
          </cell>
          <cell r="R19">
            <v>8.27</v>
          </cell>
          <cell r="S19">
            <v>8.1300000000000008</v>
          </cell>
          <cell r="T19">
            <v>8.1869230769230779</v>
          </cell>
          <cell r="U19">
            <v>5</v>
          </cell>
          <cell r="V19">
            <v>0</v>
          </cell>
          <cell r="W19">
            <v>0.35714285714285715</v>
          </cell>
          <cell r="X19">
            <v>63.994999999999997</v>
          </cell>
          <cell r="Y19">
            <v>1</v>
          </cell>
        </row>
        <row r="20">
          <cell r="C20">
            <v>1527.1337087131076</v>
          </cell>
          <cell r="D20">
            <v>1338.0082198655869</v>
          </cell>
          <cell r="E20">
            <v>1462.7877640006452</v>
          </cell>
          <cell r="L20">
            <v>6.9086597223149395</v>
          </cell>
          <cell r="M20">
            <v>5.1144114611148828</v>
          </cell>
          <cell r="N20">
            <v>5.874921411223986</v>
          </cell>
          <cell r="R20">
            <v>8.1999999999999993</v>
          </cell>
          <cell r="S20">
            <v>7.86</v>
          </cell>
          <cell r="T20">
            <v>8.0654545454545445</v>
          </cell>
          <cell r="U20">
            <v>0</v>
          </cell>
          <cell r="V20">
            <v>0</v>
          </cell>
          <cell r="W20">
            <v>0</v>
          </cell>
          <cell r="X20">
            <v>54.588999999999999</v>
          </cell>
          <cell r="Y20">
            <v>0</v>
          </cell>
        </row>
        <row r="21">
          <cell r="C21">
            <v>1475.0837498101127</v>
          </cell>
          <cell r="D21">
            <v>1057.5946349182129</v>
          </cell>
          <cell r="E21">
            <v>1294.9955734683851</v>
          </cell>
          <cell r="L21">
            <v>6.2622656305631006</v>
          </cell>
          <cell r="M21">
            <v>4.4898862847222221</v>
          </cell>
          <cell r="N21">
            <v>5.3972131849256932</v>
          </cell>
          <cell r="R21">
            <v>8.26</v>
          </cell>
          <cell r="S21">
            <v>8.07</v>
          </cell>
          <cell r="T21">
            <v>8.1636363636363622</v>
          </cell>
          <cell r="U21">
            <v>3</v>
          </cell>
          <cell r="V21">
            <v>0</v>
          </cell>
          <cell r="W21">
            <v>0.27272727272727271</v>
          </cell>
          <cell r="X21">
            <v>56.478000000000002</v>
          </cell>
          <cell r="Y21">
            <v>0</v>
          </cell>
        </row>
        <row r="22">
          <cell r="C22">
            <v>1436.1188325500489</v>
          </cell>
          <cell r="D22">
            <v>1059.3719782409667</v>
          </cell>
          <cell r="E22">
            <v>1203.9186735280355</v>
          </cell>
          <cell r="L22">
            <v>6.8439218761126197</v>
          </cell>
          <cell r="M22">
            <v>5.1227908043596475</v>
          </cell>
          <cell r="N22">
            <v>5.8356709769933861</v>
          </cell>
          <cell r="R22">
            <v>8.27</v>
          </cell>
          <cell r="S22">
            <v>8.09</v>
          </cell>
          <cell r="T22">
            <v>8.1941666666666659</v>
          </cell>
          <cell r="U22">
            <v>0</v>
          </cell>
          <cell r="V22">
            <v>0</v>
          </cell>
          <cell r="W22">
            <v>0</v>
          </cell>
          <cell r="X22">
            <v>57.463000000000001</v>
          </cell>
          <cell r="Y22">
            <v>0</v>
          </cell>
        </row>
        <row r="23">
          <cell r="C23">
            <v>1471.710042022705</v>
          </cell>
          <cell r="D23">
            <v>924.54417745123965</v>
          </cell>
          <cell r="E23">
            <v>1218.0750681400298</v>
          </cell>
          <cell r="L23">
            <v>7.2363350699080353</v>
          </cell>
          <cell r="M23">
            <v>5.1933680570390486</v>
          </cell>
          <cell r="N23">
            <v>6.2915502775460466</v>
          </cell>
          <cell r="R23">
            <v>8.2899999999999991</v>
          </cell>
          <cell r="S23">
            <v>7.81</v>
          </cell>
          <cell r="T23">
            <v>8.1358333333333324</v>
          </cell>
          <cell r="U23">
            <v>0</v>
          </cell>
          <cell r="V23">
            <v>0</v>
          </cell>
          <cell r="W23">
            <v>0</v>
          </cell>
          <cell r="X23">
            <v>59.785000000000004</v>
          </cell>
          <cell r="Y23">
            <v>0</v>
          </cell>
        </row>
        <row r="24">
          <cell r="C24">
            <v>1504.4954901529948</v>
          </cell>
          <cell r="D24">
            <v>952.2827708333333</v>
          </cell>
          <cell r="E24">
            <v>1171.7749701594598</v>
          </cell>
          <cell r="L24">
            <v>6.7625711809264288</v>
          </cell>
          <cell r="M24">
            <v>6.0027552113930378</v>
          </cell>
          <cell r="N24">
            <v>6.4369288937179032</v>
          </cell>
          <cell r="R24">
            <v>8.31</v>
          </cell>
          <cell r="S24">
            <v>8.07</v>
          </cell>
          <cell r="T24">
            <v>8.2618749999999999</v>
          </cell>
          <cell r="U24">
            <v>25</v>
          </cell>
          <cell r="V24">
            <v>0</v>
          </cell>
          <cell r="W24">
            <v>5.5625</v>
          </cell>
          <cell r="X24">
            <v>75.96399999999997</v>
          </cell>
          <cell r="Y24">
            <v>2</v>
          </cell>
        </row>
        <row r="25">
          <cell r="C25">
            <v>1148.583916809082</v>
          </cell>
          <cell r="D25">
            <v>977.67206249999992</v>
          </cell>
          <cell r="E25">
            <v>1065.5556017716015</v>
          </cell>
          <cell r="L25">
            <v>8.1245937500000007</v>
          </cell>
          <cell r="M25">
            <v>5.9629913237094874</v>
          </cell>
          <cell r="N25">
            <v>6.8225810922008963</v>
          </cell>
          <cell r="R25">
            <v>8.31</v>
          </cell>
          <cell r="S25">
            <v>8.17</v>
          </cell>
          <cell r="T25">
            <v>8.2724999999999991</v>
          </cell>
          <cell r="U25">
            <v>0</v>
          </cell>
          <cell r="V25">
            <v>0</v>
          </cell>
          <cell r="W25">
            <v>0</v>
          </cell>
          <cell r="X25">
            <v>84.336999999999989</v>
          </cell>
          <cell r="Y25">
            <v>1</v>
          </cell>
        </row>
        <row r="26">
          <cell r="C26">
            <v>1103.282467848036</v>
          </cell>
          <cell r="D26">
            <v>647.13191693962938</v>
          </cell>
          <cell r="E26">
            <v>881.98918327544891</v>
          </cell>
          <cell r="L26">
            <v>6.5764878493547432</v>
          </cell>
          <cell r="M26">
            <v>4.2569600711133742</v>
          </cell>
          <cell r="N26">
            <v>5.2078916402966895</v>
          </cell>
          <cell r="R26">
            <v>8.2899999999999991</v>
          </cell>
          <cell r="S26">
            <v>8.0399999999999991</v>
          </cell>
          <cell r="T26">
            <v>8.2013333333333325</v>
          </cell>
          <cell r="U26">
            <v>0</v>
          </cell>
          <cell r="V26">
            <v>0</v>
          </cell>
          <cell r="W26">
            <v>0</v>
          </cell>
          <cell r="X26">
            <v>62.18</v>
          </cell>
          <cell r="Y26">
            <v>0</v>
          </cell>
        </row>
        <row r="27">
          <cell r="C27">
            <v>1474.5080726555718</v>
          </cell>
          <cell r="D27">
            <v>879.65263020833322</v>
          </cell>
          <cell r="E27">
            <v>1056.8085590702099</v>
          </cell>
          <cell r="L27">
            <v>6.1786545148160723</v>
          </cell>
          <cell r="M27">
            <v>4.2355104177792864</v>
          </cell>
          <cell r="N27">
            <v>5.3476250386685127</v>
          </cell>
          <cell r="R27">
            <v>8.3000000000000007</v>
          </cell>
          <cell r="S27">
            <v>7.44</v>
          </cell>
          <cell r="T27">
            <v>8.0394736842105257</v>
          </cell>
          <cell r="U27">
            <v>13</v>
          </cell>
          <cell r="V27">
            <v>0</v>
          </cell>
          <cell r="W27">
            <v>2.2105263157894739</v>
          </cell>
          <cell r="X27">
            <v>199.44600000000005</v>
          </cell>
          <cell r="Y27">
            <v>73</v>
          </cell>
        </row>
        <row r="28">
          <cell r="C28">
            <v>1695.5362083095972</v>
          </cell>
          <cell r="D28">
            <v>88.842164003878153</v>
          </cell>
          <cell r="E28">
            <v>761.79683244430385</v>
          </cell>
          <cell r="L28">
            <v>6.7831701395379174</v>
          </cell>
          <cell r="M28">
            <v>4.6483645849095447</v>
          </cell>
          <cell r="N28">
            <v>5.4934958425412566</v>
          </cell>
          <cell r="R28">
            <v>7.95</v>
          </cell>
          <cell r="S28">
            <v>7.01</v>
          </cell>
          <cell r="T28">
            <v>7.6546153846153864</v>
          </cell>
          <cell r="U28">
            <v>5</v>
          </cell>
          <cell r="V28">
            <v>0</v>
          </cell>
          <cell r="W28">
            <v>1.4166666666666667</v>
          </cell>
          <cell r="X28">
            <v>146.40399999999997</v>
          </cell>
          <cell r="Y28">
            <v>62</v>
          </cell>
        </row>
        <row r="29">
          <cell r="C29">
            <v>202.89786669542988</v>
          </cell>
          <cell r="D29">
            <v>4.1236992492486022E-4</v>
          </cell>
          <cell r="E29">
            <v>8.5504817928779353</v>
          </cell>
          <cell r="L29">
            <v>18.0609806054625</v>
          </cell>
          <cell r="M29">
            <v>3.8541076389816067</v>
          </cell>
          <cell r="N29">
            <v>5.2474891982073562</v>
          </cell>
          <cell r="R29">
            <v>7.9</v>
          </cell>
          <cell r="S29">
            <v>7.04</v>
          </cell>
          <cell r="T29">
            <v>7.4716666666666676</v>
          </cell>
          <cell r="U29">
            <v>12</v>
          </cell>
          <cell r="V29">
            <v>3</v>
          </cell>
          <cell r="W29">
            <v>8.6666666666666661</v>
          </cell>
          <cell r="X29">
            <v>270.84899999999999</v>
          </cell>
          <cell r="Y29">
            <v>22</v>
          </cell>
        </row>
        <row r="30">
          <cell r="C30">
            <v>2279.6288607042097</v>
          </cell>
          <cell r="D30">
            <v>1.3632714242339715E-2</v>
          </cell>
          <cell r="E30">
            <v>506.77142970149919</v>
          </cell>
          <cell r="L30">
            <v>7.2155781249999995</v>
          </cell>
          <cell r="M30">
            <v>3.7073506945371628</v>
          </cell>
          <cell r="N30">
            <v>5.2478522913018502</v>
          </cell>
          <cell r="R30">
            <v>8.27</v>
          </cell>
          <cell r="S30">
            <v>7.79</v>
          </cell>
          <cell r="T30">
            <v>8.0338461538461541</v>
          </cell>
          <cell r="U30">
            <v>32</v>
          </cell>
          <cell r="V30">
            <v>9</v>
          </cell>
          <cell r="W30">
            <v>20.846153846153847</v>
          </cell>
          <cell r="X30">
            <v>93.830999999999989</v>
          </cell>
          <cell r="Y30">
            <v>0</v>
          </cell>
        </row>
        <row r="31">
          <cell r="C31">
            <v>2036.8050935601127</v>
          </cell>
          <cell r="D31">
            <v>214.96671876780192</v>
          </cell>
          <cell r="E31">
            <v>1293.889694818715</v>
          </cell>
          <cell r="L31">
            <v>6.8182996611097968</v>
          </cell>
          <cell r="M31">
            <v>3.7627795150942269</v>
          </cell>
          <cell r="N31">
            <v>5.3181128567811768</v>
          </cell>
          <cell r="R31">
            <v>8.27</v>
          </cell>
          <cell r="S31">
            <v>7.83</v>
          </cell>
          <cell r="T31">
            <v>8.0918749999999999</v>
          </cell>
          <cell r="U31">
            <v>27</v>
          </cell>
          <cell r="V31">
            <v>8</v>
          </cell>
          <cell r="W31">
            <v>18.5</v>
          </cell>
          <cell r="X31">
            <v>132.22399999999999</v>
          </cell>
          <cell r="Y31">
            <v>0</v>
          </cell>
        </row>
        <row r="32">
          <cell r="C32">
            <v>1218.9587822943793</v>
          </cell>
          <cell r="D32">
            <v>607.13019872368704</v>
          </cell>
          <cell r="E32">
            <v>1003.225562101435</v>
          </cell>
          <cell r="L32">
            <v>5.9637326429684956</v>
          </cell>
          <cell r="M32">
            <v>2.7667135424084135</v>
          </cell>
          <cell r="N32">
            <v>4.05781553983633</v>
          </cell>
          <cell r="R32">
            <v>8.1999999999999993</v>
          </cell>
          <cell r="S32">
            <v>7.21</v>
          </cell>
          <cell r="T32">
            <v>7.956999999999999</v>
          </cell>
          <cell r="U32">
            <v>26</v>
          </cell>
          <cell r="V32">
            <v>0</v>
          </cell>
          <cell r="W32">
            <v>12.9</v>
          </cell>
          <cell r="X32">
            <v>60.427000000000007</v>
          </cell>
          <cell r="Y32">
            <v>4</v>
          </cell>
        </row>
        <row r="33">
          <cell r="C33">
            <v>1102.7486450975207</v>
          </cell>
          <cell r="D33">
            <v>589.82882277425131</v>
          </cell>
          <cell r="E33">
            <v>910.27631987027758</v>
          </cell>
          <cell r="L33">
            <v>5.4434600705570642</v>
          </cell>
          <cell r="M33">
            <v>3.0328593750000001</v>
          </cell>
          <cell r="N33">
            <v>4.1989126653062794</v>
          </cell>
          <cell r="R33">
            <v>7.93</v>
          </cell>
          <cell r="S33">
            <v>7.34</v>
          </cell>
          <cell r="T33">
            <v>7.6749999999999998</v>
          </cell>
          <cell r="U33">
            <v>26</v>
          </cell>
          <cell r="V33">
            <v>5</v>
          </cell>
          <cell r="W33">
            <v>19.583333333333332</v>
          </cell>
          <cell r="X33">
            <v>89.294999999999987</v>
          </cell>
          <cell r="Y33">
            <v>1</v>
          </cell>
        </row>
        <row r="34">
          <cell r="C34">
            <v>922.00113529798716</v>
          </cell>
          <cell r="D34">
            <v>777.73317708333332</v>
          </cell>
          <cell r="E34">
            <v>838.26480926274576</v>
          </cell>
          <cell r="L34">
            <v>4.5306527803738907</v>
          </cell>
          <cell r="M34">
            <v>2.3558402777777778</v>
          </cell>
          <cell r="N34">
            <v>3.4242517367794552</v>
          </cell>
          <cell r="R34">
            <v>7.81</v>
          </cell>
          <cell r="S34">
            <v>7.07</v>
          </cell>
          <cell r="T34">
            <v>7.3950000000000005</v>
          </cell>
          <cell r="U34">
            <v>24</v>
          </cell>
          <cell r="V34">
            <v>0</v>
          </cell>
          <cell r="W34">
            <v>7.3571428571428568</v>
          </cell>
          <cell r="X34">
            <v>68.988</v>
          </cell>
          <cell r="Y34">
            <v>0</v>
          </cell>
        </row>
        <row r="35">
          <cell r="C35">
            <v>1064.5946837192112</v>
          </cell>
          <cell r="D35">
            <v>782.75779190402557</v>
          </cell>
          <cell r="E35">
            <v>924.34214520666319</v>
          </cell>
          <cell r="L35">
            <v>4.4710555579662321</v>
          </cell>
          <cell r="M35">
            <v>2.4194600694444444</v>
          </cell>
          <cell r="N35">
            <v>3.3095634408030246</v>
          </cell>
          <cell r="R35">
            <v>8.24</v>
          </cell>
          <cell r="S35">
            <v>6.86</v>
          </cell>
          <cell r="T35">
            <v>7.3733333333333348</v>
          </cell>
          <cell r="U35">
            <v>21</v>
          </cell>
          <cell r="V35">
            <v>0</v>
          </cell>
          <cell r="W35">
            <v>9.8000000000000007</v>
          </cell>
          <cell r="X35">
            <v>59.048000000000002</v>
          </cell>
          <cell r="Y35">
            <v>0</v>
          </cell>
        </row>
        <row r="36">
          <cell r="C36">
            <v>1024.5336349894205</v>
          </cell>
          <cell r="D36">
            <v>824.84419791666653</v>
          </cell>
          <cell r="E36">
            <v>933.81650347073844</v>
          </cell>
          <cell r="L36">
            <v>6.0308524350987538</v>
          </cell>
          <cell r="M36">
            <v>3.4998055555555552</v>
          </cell>
          <cell r="N36">
            <v>4.3039923335937447</v>
          </cell>
          <cell r="R36">
            <v>7.79</v>
          </cell>
          <cell r="S36">
            <v>7.44</v>
          </cell>
          <cell r="T36">
            <v>7.6166666666666663</v>
          </cell>
          <cell r="U36">
            <v>17</v>
          </cell>
          <cell r="V36">
            <v>0</v>
          </cell>
          <cell r="W36">
            <v>3.4444444444444446</v>
          </cell>
          <cell r="X36">
            <v>43.795000000000002</v>
          </cell>
          <cell r="Y36">
            <v>5</v>
          </cell>
        </row>
        <row r="37">
          <cell r="C37">
            <v>2058.868364559597</v>
          </cell>
          <cell r="D37">
            <v>0</v>
          </cell>
          <cell r="E37">
            <v>954.89857751543298</v>
          </cell>
          <cell r="L37">
            <v>5.5158245144186715</v>
          </cell>
          <cell r="M37">
            <v>3.4501493055555552</v>
          </cell>
          <cell r="N37">
            <v>4.3201497342433299</v>
          </cell>
          <cell r="R37">
            <v>8.2100000000000009</v>
          </cell>
          <cell r="S37">
            <v>7.01</v>
          </cell>
          <cell r="T37">
            <v>7.67</v>
          </cell>
          <cell r="U37">
            <v>32</v>
          </cell>
          <cell r="V37">
            <v>19</v>
          </cell>
          <cell r="W37">
            <v>23.5</v>
          </cell>
          <cell r="X37">
            <v>23.456</v>
          </cell>
          <cell r="Y37">
            <v>28</v>
          </cell>
        </row>
        <row r="39">
          <cell r="C39">
            <v>2279.6288607042097</v>
          </cell>
          <cell r="D39">
            <v>0</v>
          </cell>
          <cell r="E39">
            <v>1114.9552082886191</v>
          </cell>
          <cell r="L39">
            <v>26.009059025367097</v>
          </cell>
          <cell r="M39">
            <v>-9.6517361111111102E-2</v>
          </cell>
          <cell r="N39">
            <v>4.2431912497472819</v>
          </cell>
          <cell r="R39">
            <v>8.31</v>
          </cell>
          <cell r="S39">
            <v>6.81</v>
          </cell>
          <cell r="T39">
            <v>7.8554246653200597</v>
          </cell>
          <cell r="U39">
            <v>38</v>
          </cell>
          <cell r="V39">
            <v>0</v>
          </cell>
          <cell r="W39">
            <v>7.0865052274723341</v>
          </cell>
          <cell r="X39">
            <v>2656.581000000001</v>
          </cell>
          <cell r="Y39">
            <v>239</v>
          </cell>
        </row>
      </sheetData>
      <sheetData sheetId="6">
        <row r="8">
          <cell r="C8">
            <v>1915.5042083333331</v>
          </cell>
          <cell r="D8">
            <v>848.62776710001617</v>
          </cell>
          <cell r="E8">
            <v>1570.6825797929691</v>
          </cell>
          <cell r="L8">
            <v>6.6502552107440103</v>
          </cell>
          <cell r="M8">
            <v>2.3850677087042063</v>
          </cell>
          <cell r="N8">
            <v>4.2308144661162466</v>
          </cell>
          <cell r="R8">
            <v>8.15</v>
          </cell>
          <cell r="S8">
            <v>6.8</v>
          </cell>
          <cell r="T8">
            <v>7.2795000000000005</v>
          </cell>
          <cell r="U8">
            <v>29</v>
          </cell>
          <cell r="V8">
            <v>0</v>
          </cell>
          <cell r="W8">
            <v>11.6</v>
          </cell>
          <cell r="X8">
            <v>81.984000000000009</v>
          </cell>
          <cell r="Y8">
            <v>7</v>
          </cell>
        </row>
        <row r="9">
          <cell r="C9">
            <v>1310.2275522020127</v>
          </cell>
          <cell r="D9">
            <v>947.02037499999994</v>
          </cell>
          <cell r="E9">
            <v>1178.4208567646165</v>
          </cell>
          <cell r="L9">
            <v>3.7702656254635913</v>
          </cell>
          <cell r="M9">
            <v>1.0452239583333334</v>
          </cell>
          <cell r="N9">
            <v>2.4086485280267618</v>
          </cell>
          <cell r="R9">
            <v>7.23</v>
          </cell>
          <cell r="S9">
            <v>6.91</v>
          </cell>
          <cell r="T9">
            <v>7.0370000000000008</v>
          </cell>
          <cell r="U9">
            <v>12</v>
          </cell>
          <cell r="V9">
            <v>0</v>
          </cell>
          <cell r="W9">
            <v>1.9</v>
          </cell>
          <cell r="X9">
            <v>49.628</v>
          </cell>
          <cell r="Y9">
            <v>0</v>
          </cell>
        </row>
        <row r="10">
          <cell r="C10">
            <v>1563.7199375949435</v>
          </cell>
          <cell r="D10">
            <v>1124.8806037868924</v>
          </cell>
          <cell r="E10">
            <v>1291.5102891552062</v>
          </cell>
          <cell r="L10">
            <v>4.553305556482738</v>
          </cell>
          <cell r="M10">
            <v>1.4425833333333333</v>
          </cell>
          <cell r="N10">
            <v>2.4280485389044983</v>
          </cell>
          <cell r="R10">
            <v>8.06</v>
          </cell>
          <cell r="S10">
            <v>6.92</v>
          </cell>
          <cell r="T10">
            <v>7.6250000000000009</v>
          </cell>
          <cell r="U10">
            <v>4</v>
          </cell>
          <cell r="V10">
            <v>0</v>
          </cell>
          <cell r="W10">
            <v>0.83333333333333337</v>
          </cell>
          <cell r="X10">
            <v>57.820999999999998</v>
          </cell>
          <cell r="Y10">
            <v>0</v>
          </cell>
        </row>
        <row r="11">
          <cell r="C11">
            <v>1608.9532994791666</v>
          </cell>
          <cell r="D11">
            <v>1015.3362185838487</v>
          </cell>
          <cell r="E11">
            <v>1308.2488233008207</v>
          </cell>
          <cell r="L11">
            <v>5.9723854203754003</v>
          </cell>
          <cell r="M11">
            <v>2.3502013891670437</v>
          </cell>
          <cell r="N11">
            <v>4.0481990631920182</v>
          </cell>
          <cell r="R11">
            <v>8.2899999999999991</v>
          </cell>
          <cell r="S11">
            <v>7.85</v>
          </cell>
          <cell r="T11">
            <v>8.1830769230769214</v>
          </cell>
          <cell r="U11">
            <v>0</v>
          </cell>
          <cell r="V11">
            <v>0</v>
          </cell>
          <cell r="W11">
            <v>0</v>
          </cell>
          <cell r="X11">
            <v>44.567999999999991</v>
          </cell>
          <cell r="Y11">
            <v>0</v>
          </cell>
        </row>
        <row r="12">
          <cell r="C12">
            <v>1057.3772711656356</v>
          </cell>
          <cell r="D12">
            <v>881.61536458333319</v>
          </cell>
          <cell r="E12">
            <v>942.94432253481989</v>
          </cell>
          <cell r="L12">
            <v>4.7785937525961133</v>
          </cell>
          <cell r="M12">
            <v>-4.0954861111111109E-2</v>
          </cell>
          <cell r="N12">
            <v>2.3762888456908642</v>
          </cell>
          <cell r="R12">
            <v>8.3000000000000007</v>
          </cell>
          <cell r="S12">
            <v>8.1</v>
          </cell>
          <cell r="T12">
            <v>8.2075000000000014</v>
          </cell>
          <cell r="U12">
            <v>0</v>
          </cell>
          <cell r="V12">
            <v>0</v>
          </cell>
          <cell r="W12">
            <v>0</v>
          </cell>
          <cell r="X12">
            <v>52.644000000000005</v>
          </cell>
          <cell r="Y12">
            <v>0</v>
          </cell>
        </row>
        <row r="13">
          <cell r="C13">
            <v>1163.6301972757976</v>
          </cell>
          <cell r="D13">
            <v>925.65003124999998</v>
          </cell>
          <cell r="E13">
            <v>1046.74457048146</v>
          </cell>
          <cell r="L13">
            <v>3.844409723149405</v>
          </cell>
          <cell r="M13">
            <v>-9.3637152777777774E-2</v>
          </cell>
          <cell r="N13">
            <v>1.7842988523188335</v>
          </cell>
          <cell r="R13">
            <v>8.23</v>
          </cell>
          <cell r="S13">
            <v>7.37</v>
          </cell>
          <cell r="T13">
            <v>7.8572727272727265</v>
          </cell>
          <cell r="U13">
            <v>5</v>
          </cell>
          <cell r="V13">
            <v>0</v>
          </cell>
          <cell r="W13">
            <v>0.45454545454545453</v>
          </cell>
          <cell r="X13">
            <v>51.500999999999998</v>
          </cell>
          <cell r="Y13">
            <v>0</v>
          </cell>
        </row>
        <row r="14">
          <cell r="C14">
            <v>1409.2997926873099</v>
          </cell>
          <cell r="D14">
            <v>970.16922916666658</v>
          </cell>
          <cell r="E14">
            <v>1096.3598164427722</v>
          </cell>
          <cell r="L14">
            <v>5.2440572937991883</v>
          </cell>
          <cell r="M14">
            <v>1.948394097222222</v>
          </cell>
          <cell r="N14">
            <v>2.8578486570719175</v>
          </cell>
          <cell r="R14">
            <v>7.24</v>
          </cell>
          <cell r="S14">
            <v>6.91</v>
          </cell>
          <cell r="T14">
            <v>7.0533333333333337</v>
          </cell>
          <cell r="U14">
            <v>2</v>
          </cell>
          <cell r="V14">
            <v>0</v>
          </cell>
          <cell r="W14">
            <v>0.16666666666666666</v>
          </cell>
          <cell r="X14">
            <v>53.771000000000001</v>
          </cell>
          <cell r="Y14">
            <v>0</v>
          </cell>
        </row>
        <row r="15">
          <cell r="C15">
            <v>1504.9130836181639</v>
          </cell>
          <cell r="D15">
            <v>1214.781604522705</v>
          </cell>
          <cell r="E15">
            <v>1328.5680608354214</v>
          </cell>
          <cell r="L15">
            <v>5.9170902813937927</v>
          </cell>
          <cell r="M15">
            <v>2.2949305555555553</v>
          </cell>
          <cell r="N15">
            <v>3.4084556573386546</v>
          </cell>
          <cell r="R15">
            <v>7.35</v>
          </cell>
          <cell r="S15">
            <v>7.04</v>
          </cell>
          <cell r="T15">
            <v>7.2666666666666675</v>
          </cell>
          <cell r="U15">
            <v>3</v>
          </cell>
          <cell r="V15">
            <v>1</v>
          </cell>
          <cell r="W15">
            <v>2.2222222222222223</v>
          </cell>
          <cell r="X15">
            <v>51.33</v>
          </cell>
          <cell r="Y15">
            <v>0</v>
          </cell>
        </row>
        <row r="16">
          <cell r="C16">
            <v>1265.5227462870278</v>
          </cell>
          <cell r="D16">
            <v>0</v>
          </cell>
          <cell r="E16">
            <v>590.36457687680047</v>
          </cell>
          <cell r="L16">
            <v>6.1078159740765887</v>
          </cell>
          <cell r="M16">
            <v>1.9024201388888888</v>
          </cell>
          <cell r="N16">
            <v>3.6176221793564372</v>
          </cell>
          <cell r="R16">
            <v>7.8</v>
          </cell>
          <cell r="S16">
            <v>6.8</v>
          </cell>
          <cell r="T16">
            <v>7.1030769230769222</v>
          </cell>
          <cell r="U16">
            <v>6</v>
          </cell>
          <cell r="V16">
            <v>0</v>
          </cell>
          <cell r="W16">
            <v>3.0769230769230771</v>
          </cell>
          <cell r="X16">
            <v>42.616</v>
          </cell>
          <cell r="Y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L17">
            <v>3.4694843749999995</v>
          </cell>
          <cell r="M17">
            <v>1.5488836805555555</v>
          </cell>
          <cell r="N17">
            <v>2.4273861279899283</v>
          </cell>
          <cell r="R17">
            <v>8.1300000000000008</v>
          </cell>
          <cell r="S17">
            <v>7.42</v>
          </cell>
          <cell r="T17">
            <v>7.8157142857142849</v>
          </cell>
          <cell r="U17">
            <v>26</v>
          </cell>
          <cell r="V17">
            <v>3</v>
          </cell>
          <cell r="W17">
            <v>13.857142857142858</v>
          </cell>
          <cell r="X17">
            <v>42.214000000000006</v>
          </cell>
          <cell r="Y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L18">
            <v>4.0720555560191469</v>
          </cell>
          <cell r="M18">
            <v>1.6583559027777777</v>
          </cell>
          <cell r="N18">
            <v>2.6318769531713588</v>
          </cell>
          <cell r="R18">
            <v>8.24</v>
          </cell>
          <cell r="S18">
            <v>7.48</v>
          </cell>
          <cell r="T18">
            <v>7.9471428571428584</v>
          </cell>
          <cell r="U18">
            <v>25</v>
          </cell>
          <cell r="V18">
            <v>18</v>
          </cell>
          <cell r="W18">
            <v>21.857142857142858</v>
          </cell>
          <cell r="X18">
            <v>42.516999999999996</v>
          </cell>
          <cell r="Y18">
            <v>1</v>
          </cell>
        </row>
        <row r="19">
          <cell r="C19">
            <v>0</v>
          </cell>
          <cell r="D19">
            <v>0</v>
          </cell>
          <cell r="E19">
            <v>0</v>
          </cell>
          <cell r="L19">
            <v>10.607369788514243</v>
          </cell>
          <cell r="M19">
            <v>1.4058576388888888</v>
          </cell>
          <cell r="N19">
            <v>2.9483899379327392</v>
          </cell>
          <cell r="R19">
            <v>8.2200000000000006</v>
          </cell>
          <cell r="S19">
            <v>8.14</v>
          </cell>
          <cell r="T19">
            <v>8.1762499999999996</v>
          </cell>
          <cell r="U19">
            <v>22</v>
          </cell>
          <cell r="V19">
            <v>2</v>
          </cell>
          <cell r="W19">
            <v>13.625</v>
          </cell>
          <cell r="X19">
            <v>37.734999999999999</v>
          </cell>
          <cell r="Y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L20">
            <v>1.998730902592341</v>
          </cell>
          <cell r="M20">
            <v>-0.16161979185210332</v>
          </cell>
          <cell r="N20">
            <v>0.89323068572911934</v>
          </cell>
          <cell r="R20">
            <v>8.27</v>
          </cell>
          <cell r="S20">
            <v>7.11</v>
          </cell>
          <cell r="T20">
            <v>8.0474999999999994</v>
          </cell>
          <cell r="U20">
            <v>6</v>
          </cell>
          <cell r="V20">
            <v>0</v>
          </cell>
          <cell r="W20">
            <v>1.5</v>
          </cell>
          <cell r="X20">
            <v>50.823999999999998</v>
          </cell>
          <cell r="Y20">
            <v>13</v>
          </cell>
        </row>
        <row r="21">
          <cell r="C21">
            <v>0</v>
          </cell>
          <cell r="D21">
            <v>0</v>
          </cell>
          <cell r="E21">
            <v>0</v>
          </cell>
          <cell r="L21">
            <v>3.7318385417593847</v>
          </cell>
          <cell r="M21">
            <v>0.65782986111111108</v>
          </cell>
          <cell r="N21">
            <v>1.9290651041782558</v>
          </cell>
          <cell r="R21">
            <v>8.3000000000000007</v>
          </cell>
          <cell r="S21">
            <v>8.2200000000000006</v>
          </cell>
          <cell r="T21">
            <v>8.2774999999999981</v>
          </cell>
          <cell r="U21">
            <v>23</v>
          </cell>
          <cell r="V21">
            <v>12</v>
          </cell>
          <cell r="W21">
            <v>17.833333333333332</v>
          </cell>
          <cell r="X21">
            <v>36</v>
          </cell>
          <cell r="Y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L22">
            <v>3.1443732640743254</v>
          </cell>
          <cell r="M22">
            <v>0.88283854166666664</v>
          </cell>
          <cell r="N22">
            <v>1.8758880932408348</v>
          </cell>
          <cell r="R22">
            <v>8.3000000000000007</v>
          </cell>
          <cell r="S22">
            <v>8.18</v>
          </cell>
          <cell r="T22">
            <v>8.245454545454546</v>
          </cell>
          <cell r="U22">
            <v>26</v>
          </cell>
          <cell r="V22">
            <v>12</v>
          </cell>
          <cell r="W22">
            <v>19.09090909090909</v>
          </cell>
          <cell r="X22">
            <v>36.999999999999993</v>
          </cell>
          <cell r="Y22">
            <v>3</v>
          </cell>
        </row>
        <row r="23">
          <cell r="C23">
            <v>0</v>
          </cell>
          <cell r="D23">
            <v>0</v>
          </cell>
          <cell r="E23">
            <v>0</v>
          </cell>
          <cell r="L23">
            <v>11.2</v>
          </cell>
          <cell r="M23">
            <v>0</v>
          </cell>
          <cell r="N23">
            <v>2.0831190321257815</v>
          </cell>
          <cell r="R23">
            <v>8.3000000000000007</v>
          </cell>
          <cell r="S23">
            <v>8.27</v>
          </cell>
          <cell r="T23">
            <v>8.2888888888888879</v>
          </cell>
          <cell r="U23">
            <v>26</v>
          </cell>
          <cell r="V23">
            <v>6</v>
          </cell>
          <cell r="W23">
            <v>18</v>
          </cell>
          <cell r="X23">
            <v>40.791000000000004</v>
          </cell>
          <cell r="Y23">
            <v>0</v>
          </cell>
        </row>
        <row r="24">
          <cell r="C24">
            <v>0.23154982329216409</v>
          </cell>
          <cell r="D24">
            <v>0.20532996654510496</v>
          </cell>
          <cell r="E24">
            <v>0.21843989491863453</v>
          </cell>
          <cell r="L24">
            <v>3.2446822922229761</v>
          </cell>
          <cell r="M24">
            <v>0.5176232638888888</v>
          </cell>
          <cell r="N24">
            <v>1.9389602503820704</v>
          </cell>
          <cell r="R24">
            <v>8.31</v>
          </cell>
          <cell r="S24">
            <v>8.26</v>
          </cell>
          <cell r="T24">
            <v>8.2909523809523797</v>
          </cell>
          <cell r="U24">
            <v>21</v>
          </cell>
          <cell r="V24">
            <v>2</v>
          </cell>
          <cell r="W24">
            <v>8.6666666666666661</v>
          </cell>
          <cell r="X24">
            <v>47.145999999999994</v>
          </cell>
          <cell r="Y24">
            <v>0</v>
          </cell>
        </row>
        <row r="25">
          <cell r="C25">
            <v>0.25890967437179596</v>
          </cell>
          <cell r="D25">
            <v>0.23268982172012329</v>
          </cell>
          <cell r="E25">
            <v>0.24579974804603918</v>
          </cell>
          <cell r="L25">
            <v>10.549303824822108</v>
          </cell>
          <cell r="M25">
            <v>2.3359340277777778</v>
          </cell>
          <cell r="N25">
            <v>3.6890622832372224</v>
          </cell>
          <cell r="R25">
            <v>8.1999999999999993</v>
          </cell>
          <cell r="S25">
            <v>8.09</v>
          </cell>
          <cell r="T25">
            <v>8.1374999999999993</v>
          </cell>
          <cell r="U25">
            <v>19</v>
          </cell>
          <cell r="V25">
            <v>0</v>
          </cell>
          <cell r="W25">
            <v>5.25</v>
          </cell>
          <cell r="X25">
            <v>19.995000000000001</v>
          </cell>
          <cell r="Y25">
            <v>0</v>
          </cell>
        </row>
        <row r="26">
          <cell r="C26">
            <v>116.87941191104028</v>
          </cell>
          <cell r="D26">
            <v>1.8876293544599319E-2</v>
          </cell>
          <cell r="E26">
            <v>22.49441757334591</v>
          </cell>
          <cell r="L26">
            <v>4.8378263916704389</v>
          </cell>
          <cell r="M26">
            <v>2.006763888888889</v>
          </cell>
          <cell r="N26">
            <v>3.4306952405406372</v>
          </cell>
          <cell r="R26">
            <v>8.2799999999999994</v>
          </cell>
          <cell r="S26">
            <v>8.1199999999999992</v>
          </cell>
          <cell r="T26">
            <v>8.218571428571428</v>
          </cell>
          <cell r="U26">
            <v>22</v>
          </cell>
          <cell r="V26">
            <v>0</v>
          </cell>
          <cell r="W26">
            <v>7.7142857142857144</v>
          </cell>
          <cell r="X26">
            <v>56.872</v>
          </cell>
          <cell r="Y26">
            <v>0</v>
          </cell>
        </row>
        <row r="27">
          <cell r="C27">
            <v>47.739789185645229</v>
          </cell>
          <cell r="D27">
            <v>1.4429473623931698E-2</v>
          </cell>
          <cell r="E27">
            <v>3.7791721638114173</v>
          </cell>
          <cell r="L27">
            <v>4.3598819459279374</v>
          </cell>
          <cell r="M27">
            <v>1.1942291666666667</v>
          </cell>
          <cell r="N27">
            <v>2.8774145871627113</v>
          </cell>
          <cell r="R27">
            <v>8.3000000000000007</v>
          </cell>
          <cell r="S27">
            <v>7.93</v>
          </cell>
          <cell r="T27">
            <v>8.2154545454545449</v>
          </cell>
          <cell r="U27">
            <v>23</v>
          </cell>
          <cell r="V27">
            <v>0</v>
          </cell>
          <cell r="W27">
            <v>6.3636363636363633</v>
          </cell>
          <cell r="X27">
            <v>47.36099999999999</v>
          </cell>
          <cell r="Y27">
            <v>0</v>
          </cell>
        </row>
        <row r="28">
          <cell r="C28">
            <v>1929.1187709282769</v>
          </cell>
          <cell r="D28">
            <v>5.1550281135860129E-3</v>
          </cell>
          <cell r="E28">
            <v>528.00168442964059</v>
          </cell>
          <cell r="L28">
            <v>3.1141250001854366</v>
          </cell>
          <cell r="M28">
            <v>0.72550868055555562</v>
          </cell>
          <cell r="N28">
            <v>1.5717488787693004</v>
          </cell>
          <cell r="R28">
            <v>8.31</v>
          </cell>
          <cell r="S28">
            <v>7.25</v>
          </cell>
          <cell r="T28">
            <v>8.0657894736842106</v>
          </cell>
          <cell r="U28">
            <v>17</v>
          </cell>
          <cell r="V28">
            <v>0</v>
          </cell>
          <cell r="W28">
            <v>10.210526315789474</v>
          </cell>
          <cell r="X28">
            <v>50.092000000000006</v>
          </cell>
          <cell r="Y28">
            <v>5</v>
          </cell>
        </row>
        <row r="29">
          <cell r="C29">
            <v>1404.2360938924153</v>
          </cell>
          <cell r="D29">
            <v>299.96560397084551</v>
          </cell>
          <cell r="E29">
            <v>1041.958627463488</v>
          </cell>
          <cell r="L29">
            <v>4.2850451390743247</v>
          </cell>
          <cell r="M29">
            <v>1.9202604166666666</v>
          </cell>
          <cell r="N29">
            <v>2.740611653665149</v>
          </cell>
          <cell r="R29">
            <v>8.24</v>
          </cell>
          <cell r="S29">
            <v>7.92</v>
          </cell>
          <cell r="T29">
            <v>8.1371428571428588</v>
          </cell>
          <cell r="U29">
            <v>19</v>
          </cell>
          <cell r="V29">
            <v>0</v>
          </cell>
          <cell r="W29">
            <v>7.2857142857142856</v>
          </cell>
          <cell r="X29">
            <v>63.894999999999996</v>
          </cell>
          <cell r="Y29">
            <v>1</v>
          </cell>
        </row>
        <row r="30">
          <cell r="C30">
            <v>1397.2435309651692</v>
          </cell>
          <cell r="D30">
            <v>8.8383848261502049E-6</v>
          </cell>
          <cell r="E30">
            <v>134.71590319039822</v>
          </cell>
          <cell r="L30">
            <v>4.8607465315792293</v>
          </cell>
          <cell r="M30">
            <v>2.0055243055555554</v>
          </cell>
          <cell r="N30">
            <v>3.3505476710691493</v>
          </cell>
          <cell r="R30">
            <v>8.23</v>
          </cell>
          <cell r="S30">
            <v>8.0299999999999994</v>
          </cell>
          <cell r="T30">
            <v>8.1444444444444439</v>
          </cell>
          <cell r="U30">
            <v>11</v>
          </cell>
          <cell r="V30">
            <v>0</v>
          </cell>
          <cell r="W30">
            <v>2.3333333333333335</v>
          </cell>
          <cell r="X30">
            <v>42.872</v>
          </cell>
          <cell r="Y30">
            <v>0</v>
          </cell>
        </row>
        <row r="31">
          <cell r="C31">
            <v>2024.2250732014973</v>
          </cell>
          <cell r="D31">
            <v>441.02304195743136</v>
          </cell>
          <cell r="E31">
            <v>1333.3564901193902</v>
          </cell>
          <cell r="L31">
            <v>5.2069103057463133</v>
          </cell>
          <cell r="M31">
            <v>3.2450711805555552</v>
          </cell>
          <cell r="N31">
            <v>3.9421837148811201</v>
          </cell>
          <cell r="R31">
            <v>8.17</v>
          </cell>
          <cell r="S31">
            <v>7.19</v>
          </cell>
          <cell r="T31">
            <v>7.5692307692307672</v>
          </cell>
          <cell r="U31">
            <v>18</v>
          </cell>
          <cell r="V31">
            <v>0</v>
          </cell>
          <cell r="W31">
            <v>4.5384615384615383</v>
          </cell>
          <cell r="X31">
            <v>155.17299999999997</v>
          </cell>
          <cell r="Y31">
            <v>27</v>
          </cell>
        </row>
        <row r="32">
          <cell r="C32">
            <v>1440.5507079298231</v>
          </cell>
          <cell r="D32">
            <v>0</v>
          </cell>
          <cell r="E32">
            <v>837.91087975451251</v>
          </cell>
          <cell r="L32">
            <v>4.182706597778532</v>
          </cell>
          <cell r="M32">
            <v>0.99196440972222222</v>
          </cell>
          <cell r="N32">
            <v>2.6563003654651065</v>
          </cell>
          <cell r="R32">
            <v>8.32</v>
          </cell>
          <cell r="S32">
            <v>8.06</v>
          </cell>
          <cell r="T32">
            <v>8.2426315789473676</v>
          </cell>
          <cell r="U32">
            <v>20</v>
          </cell>
          <cell r="V32">
            <v>0</v>
          </cell>
          <cell r="W32">
            <v>8.3157894736842106</v>
          </cell>
          <cell r="X32">
            <v>69.844999999999999</v>
          </cell>
          <cell r="Y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L33">
            <v>3.0829045138888884</v>
          </cell>
          <cell r="M33">
            <v>0.63411979166666665</v>
          </cell>
          <cell r="N33">
            <v>1.5729930193865744</v>
          </cell>
          <cell r="R33">
            <v>8.3000000000000007</v>
          </cell>
          <cell r="S33">
            <v>7.89</v>
          </cell>
          <cell r="T33">
            <v>8.168947368421053</v>
          </cell>
          <cell r="U33">
            <v>14</v>
          </cell>
          <cell r="V33">
            <v>0</v>
          </cell>
          <cell r="W33">
            <v>0.84210526315789469</v>
          </cell>
          <cell r="X33">
            <v>100.152</v>
          </cell>
          <cell r="Y33">
            <v>0</v>
          </cell>
        </row>
        <row r="34">
          <cell r="C34">
            <v>0.22566552156672512</v>
          </cell>
          <cell r="D34">
            <v>0.13091586977243422</v>
          </cell>
          <cell r="E34">
            <v>0.17829069566952663</v>
          </cell>
          <cell r="L34">
            <v>2.666076388888889</v>
          </cell>
          <cell r="M34">
            <v>3.2453993055555554E-2</v>
          </cell>
          <cell r="N34">
            <v>1.0979601779513888</v>
          </cell>
          <cell r="R34">
            <v>8.27</v>
          </cell>
          <cell r="S34">
            <v>7.87</v>
          </cell>
          <cell r="T34">
            <v>8.1190909090909074</v>
          </cell>
          <cell r="U34">
            <v>0</v>
          </cell>
          <cell r="V34">
            <v>0</v>
          </cell>
          <cell r="W34">
            <v>0</v>
          </cell>
          <cell r="X34">
            <v>72.753999999999991</v>
          </cell>
          <cell r="Y34">
            <v>0</v>
          </cell>
        </row>
        <row r="35">
          <cell r="C35">
            <v>89.761072805404652</v>
          </cell>
          <cell r="D35">
            <v>8.5574140587596041E-3</v>
          </cell>
          <cell r="E35">
            <v>4.1762830594141587</v>
          </cell>
          <cell r="L35">
            <v>3.4342656258344646</v>
          </cell>
          <cell r="M35">
            <v>-7.4435763888888881E-2</v>
          </cell>
          <cell r="N35">
            <v>0.65094742239206271</v>
          </cell>
          <cell r="R35">
            <v>7.99</v>
          </cell>
          <cell r="S35">
            <v>7.39</v>
          </cell>
          <cell r="T35">
            <v>7.7240000000000011</v>
          </cell>
          <cell r="U35">
            <v>2</v>
          </cell>
          <cell r="V35">
            <v>0</v>
          </cell>
          <cell r="W35">
            <v>0.4</v>
          </cell>
          <cell r="X35">
            <v>25.056000000000004</v>
          </cell>
          <cell r="Y35">
            <v>0</v>
          </cell>
        </row>
        <row r="36">
          <cell r="C36">
            <v>1951.7192916666665</v>
          </cell>
          <cell r="D36">
            <v>0.15122816118118862</v>
          </cell>
          <cell r="E36">
            <v>628.0557197078125</v>
          </cell>
          <cell r="L36">
            <v>3.8977968749999996</v>
          </cell>
          <cell r="M36">
            <v>-0.13820138888888889</v>
          </cell>
          <cell r="N36">
            <v>1.7397519169560185</v>
          </cell>
          <cell r="R36">
            <v>8.24</v>
          </cell>
          <cell r="S36">
            <v>7.74</v>
          </cell>
          <cell r="T36">
            <v>8.0683333333333334</v>
          </cell>
          <cell r="U36">
            <v>18</v>
          </cell>
          <cell r="V36">
            <v>11</v>
          </cell>
          <cell r="W36">
            <v>15.5</v>
          </cell>
          <cell r="X36">
            <v>47.975000000000009</v>
          </cell>
          <cell r="Y36">
            <v>0</v>
          </cell>
        </row>
        <row r="37">
          <cell r="C37">
            <v>382.65569772648439</v>
          </cell>
          <cell r="D37">
            <v>9.3904114694851153E-3</v>
          </cell>
          <cell r="E37">
            <v>16.067500082771758</v>
          </cell>
          <cell r="L37">
            <v>3.7383281252781546</v>
          </cell>
          <cell r="M37">
            <v>0.96904629630015948</v>
          </cell>
          <cell r="N37">
            <v>2.4091057340125381</v>
          </cell>
          <cell r="R37">
            <v>8.27</v>
          </cell>
          <cell r="S37">
            <v>7.69</v>
          </cell>
          <cell r="T37">
            <v>8.0033333333333321</v>
          </cell>
          <cell r="U37">
            <v>19</v>
          </cell>
          <cell r="V37">
            <v>10</v>
          </cell>
          <cell r="W37">
            <v>14.5</v>
          </cell>
          <cell r="X37">
            <v>47.989000000000004</v>
          </cell>
          <cell r="Y37">
            <v>0</v>
          </cell>
        </row>
        <row r="38">
          <cell r="C38">
            <v>2096.2329076741535</v>
          </cell>
          <cell r="D38">
            <v>371.69641477627221</v>
          </cell>
          <cell r="E38">
            <v>1340.890218426563</v>
          </cell>
          <cell r="L38">
            <v>4.6872534745401797</v>
          </cell>
          <cell r="M38">
            <v>1.0479583337042067</v>
          </cell>
          <cell r="N38">
            <v>2.7275134070452989</v>
          </cell>
          <cell r="R38">
            <v>8.23</v>
          </cell>
          <cell r="S38">
            <v>7.27</v>
          </cell>
          <cell r="T38">
            <v>7.9793333333333329</v>
          </cell>
          <cell r="U38">
            <v>13</v>
          </cell>
          <cell r="V38">
            <v>0</v>
          </cell>
          <cell r="W38">
            <v>2.9333333333333331</v>
          </cell>
          <cell r="X38">
            <v>62.58</v>
          </cell>
          <cell r="Y38">
            <v>1</v>
          </cell>
        </row>
        <row r="39">
          <cell r="C39">
            <v>2096.2329076741535</v>
          </cell>
          <cell r="D39">
            <v>0</v>
          </cell>
          <cell r="E39">
            <v>524.06107491918283</v>
          </cell>
          <cell r="L39">
            <v>11.2</v>
          </cell>
          <cell r="M39">
            <v>-0.16161979185210332</v>
          </cell>
          <cell r="N39">
            <v>2.5272573240419542</v>
          </cell>
          <cell r="R39">
            <v>8.32</v>
          </cell>
          <cell r="S39">
            <v>6.8</v>
          </cell>
          <cell r="T39">
            <v>7.9192139647279705</v>
          </cell>
          <cell r="U39">
            <v>29</v>
          </cell>
          <cell r="V39">
            <v>0</v>
          </cell>
          <cell r="W39">
            <v>7.1248732638800565</v>
          </cell>
          <cell r="X39">
            <v>1682.701</v>
          </cell>
          <cell r="Y39">
            <v>58</v>
          </cell>
        </row>
      </sheetData>
      <sheetData sheetId="7">
        <row r="8">
          <cell r="C8">
            <v>1855.8941041666667</v>
          </cell>
          <cell r="D8">
            <v>1411.4087600843641</v>
          </cell>
          <cell r="E8">
            <v>1671.0411874871997</v>
          </cell>
          <cell r="L8">
            <v>6.660937501298057</v>
          </cell>
          <cell r="M8">
            <v>4.3008437507417465</v>
          </cell>
          <cell r="N8">
            <v>5.311692313012701</v>
          </cell>
          <cell r="R8">
            <v>8.19</v>
          </cell>
          <cell r="S8">
            <v>7.67</v>
          </cell>
          <cell r="T8">
            <v>7.9709090909090898</v>
          </cell>
          <cell r="U8">
            <v>0</v>
          </cell>
          <cell r="V8">
            <v>0</v>
          </cell>
          <cell r="W8">
            <v>0</v>
          </cell>
          <cell r="X8">
            <v>51.946999999999996</v>
          </cell>
          <cell r="Y8">
            <v>0</v>
          </cell>
        </row>
        <row r="9">
          <cell r="C9">
            <v>2011.9068227742512</v>
          </cell>
          <cell r="D9">
            <v>1283.8195423312716</v>
          </cell>
          <cell r="E9">
            <v>1681.6533292391991</v>
          </cell>
          <cell r="L9">
            <v>6.1137951425976222</v>
          </cell>
          <cell r="M9">
            <v>3.7532881944444441</v>
          </cell>
          <cell r="N9">
            <v>5.1522749596182944</v>
          </cell>
          <cell r="R9">
            <v>8.08</v>
          </cell>
          <cell r="S9">
            <v>7.22</v>
          </cell>
          <cell r="T9">
            <v>7.7910000000000013</v>
          </cell>
          <cell r="U9">
            <v>0</v>
          </cell>
          <cell r="V9">
            <v>0</v>
          </cell>
          <cell r="W9">
            <v>0</v>
          </cell>
          <cell r="X9">
            <v>49.298999999999992</v>
          </cell>
          <cell r="Y9">
            <v>0</v>
          </cell>
        </row>
        <row r="10">
          <cell r="C10">
            <v>2064.0361889716255</v>
          </cell>
          <cell r="D10">
            <v>1549.3834270833331</v>
          </cell>
          <cell r="E10">
            <v>1803.3159844905997</v>
          </cell>
          <cell r="L10">
            <v>5.812394102692604</v>
          </cell>
          <cell r="M10">
            <v>3.7829895833333329</v>
          </cell>
          <cell r="N10">
            <v>4.793491286130414</v>
          </cell>
          <cell r="R10">
            <v>6.98</v>
          </cell>
          <cell r="S10">
            <v>6.8</v>
          </cell>
          <cell r="T10">
            <v>6.8517647058823519</v>
          </cell>
          <cell r="U10">
            <v>0</v>
          </cell>
          <cell r="V10">
            <v>0</v>
          </cell>
          <cell r="W10">
            <v>0</v>
          </cell>
          <cell r="X10">
            <v>48.618999999999993</v>
          </cell>
          <cell r="Y10">
            <v>0</v>
          </cell>
        </row>
        <row r="11">
          <cell r="C11">
            <v>2166.9354573838973</v>
          </cell>
          <cell r="D11">
            <v>1535.4117916666664</v>
          </cell>
          <cell r="E11">
            <v>1801.7762944433425</v>
          </cell>
          <cell r="L11">
            <v>5.867057296488019</v>
          </cell>
          <cell r="M11">
            <v>3.979961805555555</v>
          </cell>
          <cell r="N11">
            <v>4.8879058791786694</v>
          </cell>
          <cell r="R11">
            <v>7.39</v>
          </cell>
          <cell r="S11">
            <v>6.8</v>
          </cell>
          <cell r="T11">
            <v>6.9579999999999984</v>
          </cell>
          <cell r="U11">
            <v>22</v>
          </cell>
          <cell r="V11">
            <v>0</v>
          </cell>
          <cell r="W11">
            <v>2.7</v>
          </cell>
          <cell r="X11">
            <v>74.334999999999994</v>
          </cell>
          <cell r="Y11">
            <v>18</v>
          </cell>
        </row>
        <row r="12">
          <cell r="C12">
            <v>2153.3317633124457</v>
          </cell>
          <cell r="D12">
            <v>1070.7543424919977</v>
          </cell>
          <cell r="E12">
            <v>1540.6962567947764</v>
          </cell>
          <cell r="L12">
            <v>6.1230920164850025</v>
          </cell>
          <cell r="M12">
            <v>3.9793784722222223</v>
          </cell>
          <cell r="N12">
            <v>5.0616061227354736</v>
          </cell>
          <cell r="R12">
            <v>8.3000000000000007</v>
          </cell>
          <cell r="S12">
            <v>6.75</v>
          </cell>
          <cell r="T12">
            <v>7.2470833333333324</v>
          </cell>
          <cell r="U12">
            <v>22</v>
          </cell>
          <cell r="V12">
            <v>0</v>
          </cell>
          <cell r="W12">
            <v>8.4166666666666661</v>
          </cell>
          <cell r="X12">
            <v>126.5371</v>
          </cell>
          <cell r="Y12">
            <v>6</v>
          </cell>
        </row>
        <row r="13">
          <cell r="C13">
            <v>1691.5629062499997</v>
          </cell>
          <cell r="D13">
            <v>969.72873958333321</v>
          </cell>
          <cell r="E13">
            <v>1318.7455686363642</v>
          </cell>
          <cell r="L13">
            <v>6.8015815980566865</v>
          </cell>
          <cell r="M13">
            <v>4.2226649305555553</v>
          </cell>
          <cell r="N13">
            <v>5.4303761733772014</v>
          </cell>
          <cell r="R13">
            <v>8.42</v>
          </cell>
          <cell r="S13">
            <v>6.75</v>
          </cell>
          <cell r="T13">
            <v>7.3322222222222235</v>
          </cell>
          <cell r="U13">
            <v>0</v>
          </cell>
          <cell r="V13">
            <v>0</v>
          </cell>
          <cell r="W13">
            <v>0</v>
          </cell>
          <cell r="X13">
            <v>42.875</v>
          </cell>
          <cell r="Y13">
            <v>0</v>
          </cell>
        </row>
        <row r="14">
          <cell r="C14">
            <v>1873.6701666666665</v>
          </cell>
          <cell r="D14">
            <v>1141.6038223470052</v>
          </cell>
          <cell r="E14">
            <v>1357.0689549275148</v>
          </cell>
          <cell r="L14">
            <v>8.5147708329624585</v>
          </cell>
          <cell r="M14">
            <v>4.0069045138888884</v>
          </cell>
          <cell r="N14">
            <v>5.4924607309032112</v>
          </cell>
          <cell r="R14">
            <v>8.31</v>
          </cell>
          <cell r="S14">
            <v>6.81</v>
          </cell>
          <cell r="T14">
            <v>7.292307692307693</v>
          </cell>
          <cell r="U14">
            <v>0</v>
          </cell>
          <cell r="V14">
            <v>0</v>
          </cell>
          <cell r="W14">
            <v>0</v>
          </cell>
          <cell r="X14">
            <v>47.199000000000012</v>
          </cell>
          <cell r="Y14">
            <v>0</v>
          </cell>
        </row>
        <row r="15">
          <cell r="C15">
            <v>1778.4555104166666</v>
          </cell>
          <cell r="D15">
            <v>1153.6111554667154</v>
          </cell>
          <cell r="E15">
            <v>1442.6508191313144</v>
          </cell>
          <cell r="L15">
            <v>10.183322902388042</v>
          </cell>
          <cell r="M15">
            <v>5.652846358617146</v>
          </cell>
          <cell r="N15">
            <v>7.2575630191058451</v>
          </cell>
          <cell r="R15">
            <v>8.2799999999999994</v>
          </cell>
          <cell r="S15">
            <v>6.78</v>
          </cell>
          <cell r="T15">
            <v>7.2508333333333326</v>
          </cell>
          <cell r="U15">
            <v>0</v>
          </cell>
          <cell r="V15">
            <v>0</v>
          </cell>
          <cell r="W15">
            <v>0</v>
          </cell>
          <cell r="X15">
            <v>53.048000000000002</v>
          </cell>
          <cell r="Y15">
            <v>0</v>
          </cell>
        </row>
        <row r="16">
          <cell r="C16">
            <v>1673.6731666666665</v>
          </cell>
          <cell r="D16">
            <v>1226.9513213026257</v>
          </cell>
          <cell r="E16">
            <v>1470.5829281345584</v>
          </cell>
          <cell r="L16">
            <v>8.5794965277777777</v>
          </cell>
          <cell r="M16">
            <v>5.4248177164925471</v>
          </cell>
          <cell r="N16">
            <v>6.9479586010644976</v>
          </cell>
          <cell r="R16">
            <v>8.2899999999999991</v>
          </cell>
          <cell r="S16">
            <v>6.9</v>
          </cell>
          <cell r="T16">
            <v>7.3361538461538469</v>
          </cell>
          <cell r="U16">
            <v>23</v>
          </cell>
          <cell r="V16">
            <v>0</v>
          </cell>
          <cell r="W16">
            <v>1.7692307692307692</v>
          </cell>
          <cell r="X16">
            <v>66.727999999999994</v>
          </cell>
          <cell r="Y16">
            <v>5</v>
          </cell>
        </row>
        <row r="17">
          <cell r="C17">
            <v>1449.2595097757974</v>
          </cell>
          <cell r="D17">
            <v>1157.0732905273421</v>
          </cell>
          <cell r="E17">
            <v>1247.0559351938971</v>
          </cell>
          <cell r="L17">
            <v>8.5671249988873797</v>
          </cell>
          <cell r="M17">
            <v>5.5555451530747941</v>
          </cell>
          <cell r="N17">
            <v>7.0116852774156477</v>
          </cell>
          <cell r="R17">
            <v>8.16</v>
          </cell>
          <cell r="S17">
            <v>7.41</v>
          </cell>
          <cell r="T17">
            <v>7.88</v>
          </cell>
          <cell r="U17">
            <v>0</v>
          </cell>
          <cell r="V17">
            <v>0</v>
          </cell>
          <cell r="W17">
            <v>0</v>
          </cell>
          <cell r="X17">
            <v>48.557000000000002</v>
          </cell>
          <cell r="Y17">
            <v>0</v>
          </cell>
        </row>
        <row r="18">
          <cell r="C18">
            <v>1615.5738958333334</v>
          </cell>
          <cell r="D18">
            <v>1305.2725737236869</v>
          </cell>
          <cell r="E18">
            <v>1479.3616743374296</v>
          </cell>
          <cell r="L18">
            <v>9.1022360962761759</v>
          </cell>
          <cell r="M18">
            <v>5.4644357754786803</v>
          </cell>
          <cell r="N18">
            <v>7.468282226809869</v>
          </cell>
          <cell r="R18">
            <v>8.2100000000000009</v>
          </cell>
          <cell r="S18">
            <v>7.96</v>
          </cell>
          <cell r="T18">
            <v>8.115000000000002</v>
          </cell>
          <cell r="U18">
            <v>0</v>
          </cell>
          <cell r="V18">
            <v>0</v>
          </cell>
          <cell r="W18">
            <v>0</v>
          </cell>
          <cell r="X18">
            <v>60.126000000000005</v>
          </cell>
          <cell r="Y18">
            <v>0</v>
          </cell>
        </row>
        <row r="19">
          <cell r="C19">
            <v>1771.1173229166664</v>
          </cell>
          <cell r="D19">
            <v>1441.0798285522458</v>
          </cell>
          <cell r="E19">
            <v>1576.7443028905229</v>
          </cell>
          <cell r="L19">
            <v>7.4785034732421236</v>
          </cell>
          <cell r="M19">
            <v>2.9820607638888887</v>
          </cell>
          <cell r="N19">
            <v>5.6618209661139227</v>
          </cell>
          <cell r="R19">
            <v>8.2200000000000006</v>
          </cell>
          <cell r="S19">
            <v>7.08</v>
          </cell>
          <cell r="T19">
            <v>7.8892857142857133</v>
          </cell>
          <cell r="U19">
            <v>3</v>
          </cell>
          <cell r="V19">
            <v>0</v>
          </cell>
          <cell r="W19">
            <v>0.21428571428571427</v>
          </cell>
          <cell r="X19">
            <v>68.863</v>
          </cell>
          <cell r="Y19">
            <v>4</v>
          </cell>
        </row>
        <row r="20">
          <cell r="C20">
            <v>1627.5843645833334</v>
          </cell>
          <cell r="D20">
            <v>1438.9207295939127</v>
          </cell>
          <cell r="E20">
            <v>1487.7034205412688</v>
          </cell>
          <cell r="L20">
            <v>7.4682647566662892</v>
          </cell>
          <cell r="M20">
            <v>2.6322916666666663</v>
          </cell>
          <cell r="N20">
            <v>4.486478697771827</v>
          </cell>
          <cell r="R20">
            <v>7.96</v>
          </cell>
          <cell r="S20">
            <v>6.87</v>
          </cell>
          <cell r="T20">
            <v>7.3433333333333319</v>
          </cell>
          <cell r="U20">
            <v>34</v>
          </cell>
          <cell r="V20">
            <v>0</v>
          </cell>
          <cell r="W20">
            <v>7.666666666666667</v>
          </cell>
          <cell r="X20">
            <v>103.184</v>
          </cell>
          <cell r="Y20">
            <v>16</v>
          </cell>
        </row>
        <row r="21">
          <cell r="C21">
            <v>1753.8883541666664</v>
          </cell>
          <cell r="D21">
            <v>702.60268774922679</v>
          </cell>
          <cell r="E21">
            <v>1443.2153781683205</v>
          </cell>
          <cell r="L21">
            <v>7.5085329846276174</v>
          </cell>
          <cell r="M21">
            <v>2.853934027777778</v>
          </cell>
          <cell r="N21">
            <v>4.1131083993453661</v>
          </cell>
          <cell r="R21">
            <v>8.31</v>
          </cell>
          <cell r="S21">
            <v>6.95</v>
          </cell>
          <cell r="T21">
            <v>7.8008695652173916</v>
          </cell>
          <cell r="U21">
            <v>26</v>
          </cell>
          <cell r="V21">
            <v>0</v>
          </cell>
          <cell r="W21">
            <v>8.3478260869565215</v>
          </cell>
          <cell r="X21">
            <v>96.185000000000002</v>
          </cell>
          <cell r="Y21">
            <v>6</v>
          </cell>
        </row>
        <row r="22">
          <cell r="C22">
            <v>1586.2411006944444</v>
          </cell>
          <cell r="D22">
            <v>1387.8375010443792</v>
          </cell>
          <cell r="E22">
            <v>1472.2880004000715</v>
          </cell>
          <cell r="L22">
            <v>7.2879965287976782</v>
          </cell>
          <cell r="M22">
            <v>3.3482786458333331</v>
          </cell>
          <cell r="N22">
            <v>5.1333852378538376</v>
          </cell>
          <cell r="R22">
            <v>8.3000000000000007</v>
          </cell>
          <cell r="S22">
            <v>7.28</v>
          </cell>
          <cell r="T22">
            <v>8.0893333333333342</v>
          </cell>
          <cell r="U22">
            <v>4</v>
          </cell>
          <cell r="V22">
            <v>0</v>
          </cell>
          <cell r="W22">
            <v>0.53333333333333333</v>
          </cell>
          <cell r="X22">
            <v>68.97199999999998</v>
          </cell>
          <cell r="Y22">
            <v>0</v>
          </cell>
        </row>
        <row r="23">
          <cell r="C23">
            <v>1606.1643645833331</v>
          </cell>
          <cell r="D23">
            <v>1349.1972815823024</v>
          </cell>
          <cell r="E23">
            <v>1460.9688149556193</v>
          </cell>
          <cell r="L23">
            <v>5.814848961207602</v>
          </cell>
          <cell r="M23">
            <v>2.9989774305555552</v>
          </cell>
          <cell r="N23">
            <v>4.504158204820973</v>
          </cell>
          <cell r="R23">
            <v>7.76</v>
          </cell>
          <cell r="S23">
            <v>6.83</v>
          </cell>
          <cell r="T23">
            <v>7.0811111111111105</v>
          </cell>
          <cell r="U23">
            <v>0</v>
          </cell>
          <cell r="V23">
            <v>0</v>
          </cell>
          <cell r="W23">
            <v>0</v>
          </cell>
          <cell r="X23">
            <v>71.944000000000003</v>
          </cell>
          <cell r="Y23">
            <v>0</v>
          </cell>
        </row>
        <row r="24">
          <cell r="C24">
            <v>2141.9611360337999</v>
          </cell>
          <cell r="D24">
            <v>1210.0283852979871</v>
          </cell>
          <cell r="E24">
            <v>1508.9502871531731</v>
          </cell>
          <cell r="L24">
            <v>7.5965555529594422</v>
          </cell>
          <cell r="M24">
            <v>2.9500260416666664</v>
          </cell>
          <cell r="N24">
            <v>4.7683683703064883</v>
          </cell>
          <cell r="R24">
            <v>8.2200000000000006</v>
          </cell>
          <cell r="S24">
            <v>6.81</v>
          </cell>
          <cell r="T24">
            <v>7.4581818181818189</v>
          </cell>
          <cell r="U24">
            <v>0</v>
          </cell>
          <cell r="V24">
            <v>0</v>
          </cell>
          <cell r="W24">
            <v>0</v>
          </cell>
          <cell r="X24">
            <v>69.440000000000012</v>
          </cell>
          <cell r="Y24">
            <v>0</v>
          </cell>
        </row>
        <row r="25">
          <cell r="C25">
            <v>2160.7140619303382</v>
          </cell>
          <cell r="D25">
            <v>1247.0136851738823</v>
          </cell>
          <cell r="E25">
            <v>1777.9074091194998</v>
          </cell>
          <cell r="L25">
            <v>6.5054670166704387</v>
          </cell>
          <cell r="M25">
            <v>3.2527031249999996</v>
          </cell>
          <cell r="N25">
            <v>5.0257941649379561</v>
          </cell>
          <cell r="R25">
            <v>7.82</v>
          </cell>
          <cell r="S25">
            <v>6.78</v>
          </cell>
          <cell r="T25">
            <v>7.3000000000000007</v>
          </cell>
          <cell r="U25">
            <v>0</v>
          </cell>
          <cell r="V25">
            <v>0</v>
          </cell>
          <cell r="W25">
            <v>0</v>
          </cell>
          <cell r="X25">
            <v>66.907000000000011</v>
          </cell>
          <cell r="Y25">
            <v>3</v>
          </cell>
        </row>
        <row r="26">
          <cell r="C26">
            <v>2094.7547404378256</v>
          </cell>
          <cell r="D26">
            <v>1493.3436146545409</v>
          </cell>
          <cell r="E26">
            <v>1783.8431340862555</v>
          </cell>
          <cell r="L26">
            <v>8.3942274276812867</v>
          </cell>
          <cell r="M26">
            <v>3.3804652777777777</v>
          </cell>
          <cell r="N26">
            <v>5.1628830666718653</v>
          </cell>
          <cell r="R26">
            <v>7.83</v>
          </cell>
          <cell r="S26">
            <v>6.92</v>
          </cell>
          <cell r="T26">
            <v>7.1599999999999993</v>
          </cell>
          <cell r="U26">
            <v>0</v>
          </cell>
          <cell r="V26">
            <v>0</v>
          </cell>
          <cell r="W26">
            <v>0</v>
          </cell>
          <cell r="X26">
            <v>75.131</v>
          </cell>
          <cell r="Y26">
            <v>1</v>
          </cell>
        </row>
        <row r="27">
          <cell r="C27">
            <v>2280.8922490030923</v>
          </cell>
          <cell r="D27">
            <v>912.02438488260907</v>
          </cell>
          <cell r="E27">
            <v>1759.4322934685458</v>
          </cell>
          <cell r="L27">
            <v>7.6747708286046974</v>
          </cell>
          <cell r="M27">
            <v>3.3847795142597619</v>
          </cell>
          <cell r="N27">
            <v>5.1958417379688475</v>
          </cell>
          <cell r="R27">
            <v>8.23</v>
          </cell>
          <cell r="S27">
            <v>6.86</v>
          </cell>
          <cell r="T27">
            <v>7.4468749999999995</v>
          </cell>
          <cell r="U27">
            <v>11</v>
          </cell>
          <cell r="V27">
            <v>0</v>
          </cell>
          <cell r="W27">
            <v>3.3125</v>
          </cell>
          <cell r="X27">
            <v>74.668999999999997</v>
          </cell>
          <cell r="Y27">
            <v>1</v>
          </cell>
        </row>
        <row r="28">
          <cell r="C28">
            <v>2219.4088413764102</v>
          </cell>
          <cell r="D28">
            <v>958.20151388888871</v>
          </cell>
          <cell r="E28">
            <v>1465.5734472661052</v>
          </cell>
          <cell r="L28">
            <v>7.8847708279556699</v>
          </cell>
          <cell r="M28">
            <v>3.3468263899087902</v>
          </cell>
          <cell r="N28">
            <v>5.240978842625462</v>
          </cell>
          <cell r="R28">
            <v>8.15</v>
          </cell>
          <cell r="S28">
            <v>6.8</v>
          </cell>
          <cell r="T28">
            <v>7.3525000000000009</v>
          </cell>
          <cell r="U28">
            <v>39</v>
          </cell>
          <cell r="V28">
            <v>0</v>
          </cell>
          <cell r="W28">
            <v>13.35</v>
          </cell>
          <cell r="X28">
            <v>89.030999999999992</v>
          </cell>
          <cell r="Y28">
            <v>9</v>
          </cell>
        </row>
        <row r="29">
          <cell r="C29">
            <v>1344.8493697679305</v>
          </cell>
          <cell r="D29">
            <v>818.67786328124998</v>
          </cell>
          <cell r="E29">
            <v>986.0190347348672</v>
          </cell>
          <cell r="L29">
            <v>12.591845477766459</v>
          </cell>
          <cell r="M29">
            <v>4.3093993074099224</v>
          </cell>
          <cell r="N29">
            <v>8.3971032472565472</v>
          </cell>
          <cell r="R29">
            <v>8.2899999999999991</v>
          </cell>
          <cell r="S29">
            <v>6.74</v>
          </cell>
          <cell r="T29">
            <v>7.7407142857142839</v>
          </cell>
          <cell r="U29">
            <v>24</v>
          </cell>
          <cell r="V29">
            <v>0</v>
          </cell>
          <cell r="W29">
            <v>3.3571428571428572</v>
          </cell>
          <cell r="X29">
            <v>64.116000000000014</v>
          </cell>
          <cell r="Y29">
            <v>2</v>
          </cell>
        </row>
        <row r="30">
          <cell r="C30">
            <v>1120.7886662394205</v>
          </cell>
          <cell r="D30">
            <v>716.01869790479861</v>
          </cell>
          <cell r="E30">
            <v>913.77206290879678</v>
          </cell>
          <cell r="L30">
            <v>10.801109359237882</v>
          </cell>
          <cell r="M30">
            <v>7.337130208333333</v>
          </cell>
          <cell r="N30">
            <v>9.0552673097563954</v>
          </cell>
          <cell r="R30">
            <v>8.3000000000000007</v>
          </cell>
          <cell r="S30">
            <v>7.4</v>
          </cell>
          <cell r="T30">
            <v>8.0050000000000008</v>
          </cell>
          <cell r="U30">
            <v>14</v>
          </cell>
          <cell r="V30">
            <v>0</v>
          </cell>
          <cell r="W30">
            <v>2.25</v>
          </cell>
          <cell r="X30">
            <v>61.812999999999995</v>
          </cell>
          <cell r="Y30">
            <v>0</v>
          </cell>
        </row>
        <row r="31">
          <cell r="C31">
            <v>1397.1889169277615</v>
          </cell>
          <cell r="D31">
            <v>835.92038541666659</v>
          </cell>
          <cell r="E31">
            <v>1142.3507593128581</v>
          </cell>
          <cell r="L31">
            <v>9.9947604060967752</v>
          </cell>
          <cell r="M31">
            <v>7.1083541667593853</v>
          </cell>
          <cell r="N31">
            <v>8.378523930244782</v>
          </cell>
          <cell r="R31">
            <v>8.09</v>
          </cell>
          <cell r="S31">
            <v>7.76</v>
          </cell>
          <cell r="T31">
            <v>7.910909090909092</v>
          </cell>
          <cell r="U31">
            <v>0</v>
          </cell>
          <cell r="V31">
            <v>0</v>
          </cell>
          <cell r="W31">
            <v>0</v>
          </cell>
          <cell r="X31">
            <v>54.313000000000009</v>
          </cell>
          <cell r="Y31">
            <v>0</v>
          </cell>
        </row>
        <row r="32">
          <cell r="C32">
            <v>1857.5751249999998</v>
          </cell>
          <cell r="D32">
            <v>1262.2956355590818</v>
          </cell>
          <cell r="E32">
            <v>1391.4330961937094</v>
          </cell>
          <cell r="L32">
            <v>9.0747343703640819</v>
          </cell>
          <cell r="M32">
            <v>6.1264340308374825</v>
          </cell>
          <cell r="N32">
            <v>7.3254075162310537</v>
          </cell>
          <cell r="R32">
            <v>7.74</v>
          </cell>
          <cell r="S32">
            <v>6.98</v>
          </cell>
          <cell r="T32">
            <v>7.3942857142857141</v>
          </cell>
          <cell r="U32">
            <v>25</v>
          </cell>
          <cell r="V32">
            <v>0</v>
          </cell>
          <cell r="W32">
            <v>12.071428571428571</v>
          </cell>
          <cell r="X32">
            <v>99.721000000000004</v>
          </cell>
          <cell r="Y32">
            <v>7</v>
          </cell>
        </row>
        <row r="33">
          <cell r="C33">
            <v>1817.1783291666688</v>
          </cell>
          <cell r="D33">
            <v>1084.572490081787</v>
          </cell>
          <cell r="E33">
            <v>1424.3962268377513</v>
          </cell>
          <cell r="L33">
            <v>7.6414722222222222</v>
          </cell>
          <cell r="M33">
            <v>3.0658055555555555</v>
          </cell>
          <cell r="N33">
            <v>5.3289546109100634</v>
          </cell>
          <cell r="R33">
            <v>8.19</v>
          </cell>
          <cell r="S33">
            <v>6.76</v>
          </cell>
          <cell r="T33">
            <v>7.0644999999999998</v>
          </cell>
          <cell r="U33">
            <v>3</v>
          </cell>
          <cell r="V33">
            <v>0</v>
          </cell>
          <cell r="W33">
            <v>0.8</v>
          </cell>
          <cell r="X33">
            <v>48.015000000000008</v>
          </cell>
          <cell r="Y33">
            <v>1</v>
          </cell>
        </row>
        <row r="34">
          <cell r="C34">
            <v>1943.6608333333331</v>
          </cell>
          <cell r="D34">
            <v>1348.5370217115615</v>
          </cell>
          <cell r="E34">
            <v>1672.821608032933</v>
          </cell>
          <cell r="L34">
            <v>6.1135399321317667</v>
          </cell>
          <cell r="M34">
            <v>3.0836782407409817</v>
          </cell>
          <cell r="N34">
            <v>4.6326589763370354</v>
          </cell>
          <cell r="R34">
            <v>7.42</v>
          </cell>
          <cell r="S34">
            <v>6.94</v>
          </cell>
          <cell r="T34">
            <v>7.0933333333333337</v>
          </cell>
          <cell r="U34">
            <v>14</v>
          </cell>
          <cell r="V34">
            <v>0</v>
          </cell>
          <cell r="W34">
            <v>4.416666666666667</v>
          </cell>
          <cell r="X34">
            <v>67.289000000000001</v>
          </cell>
          <cell r="Y34">
            <v>0</v>
          </cell>
        </row>
        <row r="35">
          <cell r="C35">
            <v>1794.3878749999999</v>
          </cell>
          <cell r="D35">
            <v>1494.8644374525281</v>
          </cell>
          <cell r="E35">
            <v>1664.0195387701808</v>
          </cell>
          <cell r="L35">
            <v>6.3263958345386717</v>
          </cell>
          <cell r="M35">
            <v>3.1434618055555554</v>
          </cell>
          <cell r="N35">
            <v>4.4127218857188879</v>
          </cell>
          <cell r="R35">
            <v>7.95</v>
          </cell>
          <cell r="S35">
            <v>6.87</v>
          </cell>
          <cell r="T35">
            <v>7.0890909090909098</v>
          </cell>
          <cell r="U35">
            <v>12</v>
          </cell>
          <cell r="V35">
            <v>0</v>
          </cell>
          <cell r="W35">
            <v>5.4545454545454541</v>
          </cell>
          <cell r="X35">
            <v>50.173999999999999</v>
          </cell>
          <cell r="Y35">
            <v>0</v>
          </cell>
        </row>
        <row r="36">
          <cell r="C36" t="str">
            <v/>
          </cell>
          <cell r="D36" t="str">
            <v/>
          </cell>
          <cell r="E36" t="str">
            <v/>
          </cell>
          <cell r="L36" t="str">
            <v/>
          </cell>
          <cell r="M36" t="str">
            <v/>
          </cell>
          <cell r="N36" t="str">
            <v/>
          </cell>
        </row>
        <row r="39">
          <cell r="C39">
            <v>2280.8922490030923</v>
          </cell>
          <cell r="D39">
            <v>702.60268774922679</v>
          </cell>
          <cell r="E39">
            <v>1490.9067052734531</v>
          </cell>
          <cell r="L39">
            <v>12.591845477766459</v>
          </cell>
          <cell r="M39">
            <v>2.6322916666666663</v>
          </cell>
          <cell r="N39">
            <v>5.7728125626508282</v>
          </cell>
          <cell r="R39">
            <v>8.42</v>
          </cell>
          <cell r="S39">
            <v>6.74</v>
          </cell>
          <cell r="T39">
            <v>7.4730213368906391</v>
          </cell>
          <cell r="U39">
            <v>39</v>
          </cell>
          <cell r="V39">
            <v>0</v>
          </cell>
          <cell r="W39">
            <v>2.6664390281044006</v>
          </cell>
          <cell r="X39">
            <v>1899.0371000000002</v>
          </cell>
          <cell r="Y39">
            <v>79</v>
          </cell>
        </row>
      </sheetData>
      <sheetData sheetId="8">
        <row r="8">
          <cell r="C8">
            <v>1824.1504409722222</v>
          </cell>
          <cell r="D8">
            <v>1470.0333951924642</v>
          </cell>
          <cell r="E8">
            <v>1633.71346674556</v>
          </cell>
          <cell r="L8">
            <v>6.6153767371310117</v>
          </cell>
          <cell r="M8">
            <v>4.2186666677792868</v>
          </cell>
          <cell r="N8">
            <v>5.7582580326856272</v>
          </cell>
          <cell r="R8">
            <v>8.32</v>
          </cell>
          <cell r="S8">
            <v>7.0220000000000002</v>
          </cell>
          <cell r="T8">
            <v>8.1350833333333323</v>
          </cell>
          <cell r="U8">
            <v>0</v>
          </cell>
          <cell r="V8">
            <v>0</v>
          </cell>
          <cell r="W8">
            <v>0</v>
          </cell>
          <cell r="X8">
            <v>44.875999999999998</v>
          </cell>
          <cell r="Y8">
            <v>0</v>
          </cell>
        </row>
        <row r="9">
          <cell r="C9">
            <v>1669.0200624999998</v>
          </cell>
          <cell r="D9">
            <v>1470.646114607069</v>
          </cell>
          <cell r="E9">
            <v>1560.8284996574121</v>
          </cell>
          <cell r="L9">
            <v>6.3945729195409351</v>
          </cell>
          <cell r="M9">
            <v>4.6452534741693068</v>
          </cell>
          <cell r="N9">
            <v>5.4059739012815458</v>
          </cell>
          <cell r="R9">
            <v>7.69</v>
          </cell>
          <cell r="S9">
            <v>6.81</v>
          </cell>
          <cell r="T9">
            <v>7.144615384615383</v>
          </cell>
          <cell r="U9">
            <v>0</v>
          </cell>
          <cell r="V9">
            <v>0</v>
          </cell>
          <cell r="W9">
            <v>0</v>
          </cell>
          <cell r="X9">
            <v>56.971000000000004</v>
          </cell>
          <cell r="Y9">
            <v>0</v>
          </cell>
        </row>
        <row r="10">
          <cell r="C10">
            <v>1831.5763958333332</v>
          </cell>
          <cell r="D10">
            <v>1427.9472084994845</v>
          </cell>
          <cell r="E10">
            <v>1613.1858891357138</v>
          </cell>
          <cell r="L10">
            <v>6.7304635424084127</v>
          </cell>
          <cell r="M10">
            <v>4.6055260434283154</v>
          </cell>
          <cell r="N10">
            <v>5.5867719574189856</v>
          </cell>
          <cell r="R10">
            <v>8.1300000000000008</v>
          </cell>
          <cell r="S10">
            <v>6.88</v>
          </cell>
          <cell r="T10">
            <v>7.3100000000000005</v>
          </cell>
          <cell r="U10">
            <v>0</v>
          </cell>
          <cell r="V10">
            <v>0</v>
          </cell>
          <cell r="W10">
            <v>0</v>
          </cell>
          <cell r="X10">
            <v>49.495999999999995</v>
          </cell>
          <cell r="Y10">
            <v>0</v>
          </cell>
        </row>
        <row r="11">
          <cell r="C11">
            <v>1971.3675624999998</v>
          </cell>
          <cell r="D11">
            <v>1580.7208229404025</v>
          </cell>
          <cell r="E11">
            <v>1800.7007848225064</v>
          </cell>
          <cell r="L11">
            <v>7.136335937592718</v>
          </cell>
          <cell r="M11">
            <v>4.4675677092605168</v>
          </cell>
          <cell r="N11">
            <v>5.7615334599393409</v>
          </cell>
          <cell r="R11">
            <v>7.6</v>
          </cell>
          <cell r="S11">
            <v>6.78</v>
          </cell>
          <cell r="T11">
            <v>7.0407692307692287</v>
          </cell>
          <cell r="U11">
            <v>0</v>
          </cell>
          <cell r="V11">
            <v>0</v>
          </cell>
          <cell r="W11">
            <v>0</v>
          </cell>
          <cell r="X11">
            <v>61.952999999999996</v>
          </cell>
          <cell r="Y11">
            <v>9</v>
          </cell>
        </row>
        <row r="12">
          <cell r="C12">
            <v>1898.5090833333331</v>
          </cell>
          <cell r="D12">
            <v>1554.4520831434459</v>
          </cell>
          <cell r="E12">
            <v>1692.541886419508</v>
          </cell>
          <cell r="L12">
            <v>5.4266406276888315</v>
          </cell>
          <cell r="M12">
            <v>3.2806666666666664</v>
          </cell>
          <cell r="N12">
            <v>4.5553674788762013</v>
          </cell>
          <cell r="R12">
            <v>7.35</v>
          </cell>
          <cell r="S12">
            <v>6.79</v>
          </cell>
          <cell r="T12">
            <v>7.0081249999999997</v>
          </cell>
          <cell r="U12">
            <v>0</v>
          </cell>
          <cell r="V12">
            <v>0</v>
          </cell>
          <cell r="W12">
            <v>0</v>
          </cell>
          <cell r="X12">
            <v>62.437000000000005</v>
          </cell>
          <cell r="Y12">
            <v>0</v>
          </cell>
        </row>
        <row r="13">
          <cell r="C13">
            <v>1921.6773333333333</v>
          </cell>
          <cell r="D13">
            <v>1079.7461360337998</v>
          </cell>
          <cell r="E13">
            <v>1483.8018413559244</v>
          </cell>
          <cell r="L13">
            <v>5.7650104166666667</v>
          </cell>
          <cell r="M13">
            <v>4.5079270842605164</v>
          </cell>
          <cell r="N13">
            <v>5.090063876542227</v>
          </cell>
          <cell r="R13">
            <v>8.33</v>
          </cell>
          <cell r="S13">
            <v>6.81</v>
          </cell>
          <cell r="T13">
            <v>7.8020833333333348</v>
          </cell>
          <cell r="U13">
            <v>0</v>
          </cell>
          <cell r="V13">
            <v>0</v>
          </cell>
          <cell r="W13">
            <v>0</v>
          </cell>
          <cell r="X13">
            <v>49.319000000000003</v>
          </cell>
          <cell r="Y13">
            <v>0</v>
          </cell>
        </row>
        <row r="14">
          <cell r="C14">
            <v>1796.8615</v>
          </cell>
          <cell r="D14">
            <v>1416.8268332146538</v>
          </cell>
          <cell r="E14">
            <v>1616.2979013291861</v>
          </cell>
          <cell r="L14">
            <v>6.1160312522252394</v>
          </cell>
          <cell r="M14">
            <v>2.065230902777778</v>
          </cell>
          <cell r="N14">
            <v>4.0213873346348601</v>
          </cell>
          <cell r="R14">
            <v>8.33</v>
          </cell>
          <cell r="S14">
            <v>8.2200000000000006</v>
          </cell>
          <cell r="T14">
            <v>8.2974999999999977</v>
          </cell>
          <cell r="U14">
            <v>0</v>
          </cell>
          <cell r="V14">
            <v>0</v>
          </cell>
          <cell r="W14">
            <v>0</v>
          </cell>
          <cell r="X14">
            <v>46.314000000000007</v>
          </cell>
          <cell r="Y14">
            <v>0</v>
          </cell>
        </row>
        <row r="15">
          <cell r="C15">
            <v>1978.9065625474718</v>
          </cell>
          <cell r="D15">
            <v>1633.8857499999999</v>
          </cell>
          <cell r="E15">
            <v>1778.3282486998946</v>
          </cell>
          <cell r="L15">
            <v>4.5203350733386145</v>
          </cell>
          <cell r="M15">
            <v>2.0186614583333333</v>
          </cell>
          <cell r="N15">
            <v>2.9328080875696956</v>
          </cell>
          <cell r="R15">
            <v>8.2200000000000006</v>
          </cell>
          <cell r="S15">
            <v>7.61</v>
          </cell>
          <cell r="T15">
            <v>7.8369230769230764</v>
          </cell>
          <cell r="U15">
            <v>0</v>
          </cell>
          <cell r="V15">
            <v>0</v>
          </cell>
          <cell r="W15">
            <v>0</v>
          </cell>
          <cell r="X15">
            <v>54.534999999999989</v>
          </cell>
          <cell r="Y15">
            <v>0</v>
          </cell>
        </row>
        <row r="16">
          <cell r="C16">
            <v>1937.6366041666668</v>
          </cell>
          <cell r="D16">
            <v>1798.8213541666664</v>
          </cell>
          <cell r="E16">
            <v>1867.5750184521146</v>
          </cell>
          <cell r="L16">
            <v>5.1866718790796069</v>
          </cell>
          <cell r="M16">
            <v>2.8389739583333333</v>
          </cell>
          <cell r="N16">
            <v>3.479199677133777</v>
          </cell>
          <cell r="R16">
            <v>7.94</v>
          </cell>
          <cell r="S16">
            <v>7.28</v>
          </cell>
          <cell r="T16">
            <v>7.5872727272727269</v>
          </cell>
          <cell r="U16">
            <v>0</v>
          </cell>
          <cell r="V16">
            <v>0</v>
          </cell>
          <cell r="W16">
            <v>0</v>
          </cell>
          <cell r="X16">
            <v>54.222000000000008</v>
          </cell>
          <cell r="Y16">
            <v>0</v>
          </cell>
        </row>
        <row r="17">
          <cell r="C17">
            <v>1966.3167723049585</v>
          </cell>
          <cell r="D17">
            <v>1731.5084791666668</v>
          </cell>
          <cell r="E17">
            <v>1828.3433529741262</v>
          </cell>
          <cell r="L17">
            <v>4.5156076401869454</v>
          </cell>
          <cell r="M17">
            <v>2.2742343749999998</v>
          </cell>
          <cell r="N17">
            <v>3.4994842666514487</v>
          </cell>
          <cell r="R17">
            <v>7.22</v>
          </cell>
          <cell r="S17">
            <v>6.83</v>
          </cell>
          <cell r="T17">
            <v>7.0086666666666675</v>
          </cell>
          <cell r="U17">
            <v>0</v>
          </cell>
          <cell r="V17">
            <v>0</v>
          </cell>
          <cell r="W17">
            <v>0</v>
          </cell>
          <cell r="X17">
            <v>76.263999999999982</v>
          </cell>
          <cell r="Y17">
            <v>10</v>
          </cell>
        </row>
        <row r="18">
          <cell r="C18">
            <v>1875.6673541666667</v>
          </cell>
          <cell r="D18">
            <v>1628.7184739583331</v>
          </cell>
          <cell r="E18">
            <v>1744.7107596942762</v>
          </cell>
          <cell r="L18">
            <v>3.3913055555555554</v>
          </cell>
          <cell r="M18">
            <v>2.4147326388888888</v>
          </cell>
          <cell r="N18">
            <v>3.0729794922184062</v>
          </cell>
          <cell r="R18">
            <v>8.34</v>
          </cell>
          <cell r="S18">
            <v>6.74</v>
          </cell>
          <cell r="T18">
            <v>7.1979166666666652</v>
          </cell>
          <cell r="U18">
            <v>0</v>
          </cell>
          <cell r="V18">
            <v>0</v>
          </cell>
          <cell r="W18">
            <v>0</v>
          </cell>
          <cell r="X18">
            <v>170.76100000000002</v>
          </cell>
          <cell r="Y18">
            <v>25</v>
          </cell>
        </row>
        <row r="19">
          <cell r="C19">
            <v>1831.9694895833331</v>
          </cell>
          <cell r="D19">
            <v>1411.3001881408691</v>
          </cell>
          <cell r="E19">
            <v>1583.505580755163</v>
          </cell>
          <cell r="L19">
            <v>5.0096059044467074</v>
          </cell>
          <cell r="M19">
            <v>1.5545225691662894</v>
          </cell>
          <cell r="N19">
            <v>2.9697648367557017</v>
          </cell>
          <cell r="R19">
            <v>8.1199999999999992</v>
          </cell>
          <cell r="S19">
            <v>6.8</v>
          </cell>
          <cell r="T19">
            <v>7.1741666666666646</v>
          </cell>
          <cell r="U19">
            <v>27</v>
          </cell>
          <cell r="V19">
            <v>0</v>
          </cell>
          <cell r="W19">
            <v>2.625</v>
          </cell>
          <cell r="X19">
            <v>66.574000000000012</v>
          </cell>
          <cell r="Y19">
            <v>0</v>
          </cell>
        </row>
        <row r="20">
          <cell r="C20">
            <v>1958.6012395833334</v>
          </cell>
          <cell r="D20">
            <v>1442.2199165954589</v>
          </cell>
          <cell r="E20">
            <v>1761.6173965545652</v>
          </cell>
          <cell r="L20">
            <v>4.9196510438919061</v>
          </cell>
          <cell r="M20">
            <v>2.1203315972222221</v>
          </cell>
          <cell r="N20">
            <v>3.126569951014937</v>
          </cell>
          <cell r="R20">
            <v>7.93</v>
          </cell>
          <cell r="S20">
            <v>6.89</v>
          </cell>
          <cell r="T20">
            <v>7.2875000000000005</v>
          </cell>
          <cell r="U20">
            <v>0</v>
          </cell>
          <cell r="V20">
            <v>0</v>
          </cell>
          <cell r="W20">
            <v>0</v>
          </cell>
          <cell r="X20">
            <v>56.485000000000007</v>
          </cell>
          <cell r="Y20">
            <v>0</v>
          </cell>
        </row>
        <row r="21">
          <cell r="C21">
            <v>1987.663999715169</v>
          </cell>
          <cell r="D21">
            <v>1563.8976354404024</v>
          </cell>
          <cell r="E21">
            <v>1762.7806712854172</v>
          </cell>
          <cell r="L21">
            <v>5.4818628505600824</v>
          </cell>
          <cell r="M21">
            <v>1.6042031249999997</v>
          </cell>
          <cell r="N21">
            <v>3.6027345205837924</v>
          </cell>
          <cell r="R21">
            <v>8.16</v>
          </cell>
          <cell r="S21">
            <v>6.8</v>
          </cell>
          <cell r="T21">
            <v>7.2007142857142838</v>
          </cell>
          <cell r="U21">
            <v>0</v>
          </cell>
          <cell r="V21">
            <v>0</v>
          </cell>
          <cell r="W21">
            <v>0</v>
          </cell>
          <cell r="X21">
            <v>55.735999999999997</v>
          </cell>
          <cell r="Y21">
            <v>0</v>
          </cell>
        </row>
        <row r="22">
          <cell r="C22">
            <v>1584.8834652777778</v>
          </cell>
          <cell r="D22">
            <v>1437.7136911146376</v>
          </cell>
          <cell r="E22">
            <v>1524.1166609700899</v>
          </cell>
          <cell r="L22">
            <v>5.2172909415823785</v>
          </cell>
          <cell r="M22">
            <v>1.5989895833333332</v>
          </cell>
          <cell r="N22">
            <v>3.192105667874976</v>
          </cell>
          <cell r="R22">
            <v>7.43</v>
          </cell>
          <cell r="S22">
            <v>6.77</v>
          </cell>
          <cell r="T22">
            <v>6.9382352941176464</v>
          </cell>
          <cell r="U22">
            <v>0</v>
          </cell>
          <cell r="V22">
            <v>0</v>
          </cell>
          <cell r="W22">
            <v>0</v>
          </cell>
          <cell r="X22">
            <v>59.154000000000011</v>
          </cell>
          <cell r="Y22">
            <v>0</v>
          </cell>
        </row>
        <row r="23">
          <cell r="C23">
            <v>1674.2224843749998</v>
          </cell>
          <cell r="D23">
            <v>1515.2989505445692</v>
          </cell>
          <cell r="E23">
            <v>1573.4207670316341</v>
          </cell>
          <cell r="L23">
            <v>5.7975555594497248</v>
          </cell>
          <cell r="M23">
            <v>3.5980364583333326</v>
          </cell>
          <cell r="N23">
            <v>4.6431247964989293</v>
          </cell>
          <cell r="R23">
            <v>8.31</v>
          </cell>
          <cell r="S23">
            <v>7.11</v>
          </cell>
          <cell r="T23">
            <v>8.01</v>
          </cell>
          <cell r="U23">
            <v>0</v>
          </cell>
          <cell r="V23">
            <v>0</v>
          </cell>
          <cell r="W23">
            <v>0</v>
          </cell>
          <cell r="X23">
            <v>57.451999999999998</v>
          </cell>
          <cell r="Y23">
            <v>0</v>
          </cell>
        </row>
        <row r="24">
          <cell r="C24">
            <v>1605.9366458333334</v>
          </cell>
          <cell r="D24">
            <v>1357.7836572706435</v>
          </cell>
          <cell r="E24">
            <v>1494.5020685815882</v>
          </cell>
          <cell r="L24">
            <v>4.7766371553738907</v>
          </cell>
          <cell r="M24">
            <v>1.7654340277777776</v>
          </cell>
          <cell r="N24">
            <v>3.4694438661772895</v>
          </cell>
          <cell r="R24">
            <v>8.32</v>
          </cell>
          <cell r="S24">
            <v>7.42</v>
          </cell>
          <cell r="T24">
            <v>8.1295833333333309</v>
          </cell>
          <cell r="U24">
            <v>0</v>
          </cell>
          <cell r="V24">
            <v>0</v>
          </cell>
          <cell r="W24">
            <v>0</v>
          </cell>
          <cell r="X24">
            <v>59.268000000000008</v>
          </cell>
          <cell r="Y24">
            <v>0</v>
          </cell>
        </row>
        <row r="25">
          <cell r="C25">
            <v>1589.0531562499998</v>
          </cell>
          <cell r="D25">
            <v>1407.8245417616101</v>
          </cell>
          <cell r="E25">
            <v>1514.8084909682093</v>
          </cell>
          <cell r="L25">
            <v>5.7244444479677412</v>
          </cell>
          <cell r="M25">
            <v>2.4882326388888889</v>
          </cell>
          <cell r="N25">
            <v>4.0718288734271528</v>
          </cell>
          <cell r="R25">
            <v>7.35</v>
          </cell>
          <cell r="S25">
            <v>6.67</v>
          </cell>
          <cell r="T25">
            <v>6.8444999999999991</v>
          </cell>
          <cell r="U25">
            <v>0</v>
          </cell>
          <cell r="V25">
            <v>0</v>
          </cell>
          <cell r="W25">
            <v>0</v>
          </cell>
          <cell r="X25">
            <v>46.04</v>
          </cell>
          <cell r="Y25">
            <v>0</v>
          </cell>
        </row>
        <row r="26">
          <cell r="C26">
            <v>1751.2380520833333</v>
          </cell>
          <cell r="D26">
            <v>1479.8574583333332</v>
          </cell>
          <cell r="E26">
            <v>1633.2621715149216</v>
          </cell>
          <cell r="L26">
            <v>3.8362916671302583</v>
          </cell>
          <cell r="M26">
            <v>2.7829496527777775</v>
          </cell>
          <cell r="N26">
            <v>3.3048676578512901</v>
          </cell>
          <cell r="R26">
            <v>8.26</v>
          </cell>
          <cell r="S26">
            <v>6.81</v>
          </cell>
          <cell r="T26">
            <v>7.2642857142857142</v>
          </cell>
          <cell r="U26">
            <v>0</v>
          </cell>
          <cell r="V26">
            <v>0</v>
          </cell>
          <cell r="W26">
            <v>0</v>
          </cell>
          <cell r="X26">
            <v>69.945999999999998</v>
          </cell>
          <cell r="Y26">
            <v>2</v>
          </cell>
        </row>
        <row r="27">
          <cell r="C27">
            <v>2019.5290203586153</v>
          </cell>
          <cell r="D27">
            <v>1450.0313147065904</v>
          </cell>
          <cell r="E27">
            <v>1699.0978578156009</v>
          </cell>
          <cell r="L27">
            <v>3.8362916671302583</v>
          </cell>
          <cell r="M27">
            <v>2.7829496527777775</v>
          </cell>
          <cell r="N27">
            <v>3.3048676578512901</v>
          </cell>
          <cell r="R27">
            <v>7.66</v>
          </cell>
          <cell r="S27">
            <v>6.69</v>
          </cell>
          <cell r="T27">
            <v>7.0511111111111102</v>
          </cell>
          <cell r="U27">
            <v>0</v>
          </cell>
          <cell r="V27">
            <v>0</v>
          </cell>
          <cell r="W27">
            <v>0</v>
          </cell>
          <cell r="X27">
            <v>105.887</v>
          </cell>
          <cell r="Y27">
            <v>15</v>
          </cell>
        </row>
        <row r="28">
          <cell r="C28">
            <v>2073.2396564873588</v>
          </cell>
          <cell r="D28">
            <v>1401.5054384969076</v>
          </cell>
          <cell r="E28">
            <v>1732.2497843705637</v>
          </cell>
          <cell r="L28">
            <v>4.9696961816681755</v>
          </cell>
          <cell r="M28">
            <v>2.7105717592669856</v>
          </cell>
          <cell r="N28">
            <v>3.5383712991676122</v>
          </cell>
          <cell r="R28">
            <v>8.3000000000000007</v>
          </cell>
          <cell r="S28">
            <v>6.9</v>
          </cell>
          <cell r="T28">
            <v>7.5714285714285721</v>
          </cell>
          <cell r="U28">
            <v>0</v>
          </cell>
          <cell r="V28">
            <v>0</v>
          </cell>
          <cell r="W28">
            <v>0</v>
          </cell>
          <cell r="X28">
            <v>75.210999999999999</v>
          </cell>
          <cell r="Y28">
            <v>2</v>
          </cell>
        </row>
        <row r="29">
          <cell r="C29">
            <v>1914.4414479166664</v>
          </cell>
          <cell r="D29">
            <v>1668.7785868055555</v>
          </cell>
          <cell r="E29">
            <v>1795.7837188512735</v>
          </cell>
          <cell r="L29">
            <v>5.648854169170062</v>
          </cell>
          <cell r="M29">
            <v>3.6324166667593851</v>
          </cell>
          <cell r="N29">
            <v>4.5089142446931865</v>
          </cell>
          <cell r="R29">
            <v>8.3000000000000007</v>
          </cell>
          <cell r="S29">
            <v>7.91</v>
          </cell>
          <cell r="T29">
            <v>8.2394999999999996</v>
          </cell>
          <cell r="U29">
            <v>21</v>
          </cell>
          <cell r="V29">
            <v>0</v>
          </cell>
          <cell r="W29">
            <v>8.4</v>
          </cell>
          <cell r="X29">
            <v>70.36699999999999</v>
          </cell>
          <cell r="Y29">
            <v>4</v>
          </cell>
        </row>
        <row r="30">
          <cell r="C30">
            <v>1876.0783854166664</v>
          </cell>
          <cell r="D30">
            <v>1624.8776249999999</v>
          </cell>
          <cell r="E30">
            <v>1729.9248890769679</v>
          </cell>
          <cell r="L30">
            <v>6.7666788206497825</v>
          </cell>
          <cell r="M30">
            <v>3.9469670138888886</v>
          </cell>
          <cell r="N30">
            <v>5.0937130863731372</v>
          </cell>
          <cell r="R30">
            <v>8.26</v>
          </cell>
          <cell r="S30">
            <v>7.56</v>
          </cell>
          <cell r="T30">
            <v>7.9550000000000001</v>
          </cell>
          <cell r="U30">
            <v>11</v>
          </cell>
          <cell r="V30">
            <v>0</v>
          </cell>
          <cell r="W30">
            <v>2.5714285714285716</v>
          </cell>
          <cell r="X30">
            <v>61.244999999999997</v>
          </cell>
          <cell r="Y30">
            <v>0</v>
          </cell>
        </row>
        <row r="31">
          <cell r="C31">
            <v>2011.249333333333</v>
          </cell>
          <cell r="D31">
            <v>1551.07421875</v>
          </cell>
          <cell r="E31">
            <v>1759.9508769848519</v>
          </cell>
          <cell r="L31">
            <v>6.3921788220405578</v>
          </cell>
          <cell r="M31">
            <v>3.9315937499999993</v>
          </cell>
          <cell r="N31">
            <v>5.3242314485962732</v>
          </cell>
          <cell r="R31">
            <v>7.54</v>
          </cell>
          <cell r="S31">
            <v>6.99</v>
          </cell>
          <cell r="T31">
            <v>7.2990909090909071</v>
          </cell>
          <cell r="U31">
            <v>3</v>
          </cell>
          <cell r="V31">
            <v>0</v>
          </cell>
          <cell r="W31">
            <v>0.36363636363636365</v>
          </cell>
          <cell r="X31">
            <v>51.910999999999994</v>
          </cell>
          <cell r="Y31">
            <v>3</v>
          </cell>
        </row>
        <row r="32">
          <cell r="C32">
            <v>1902.4628437499998</v>
          </cell>
          <cell r="D32">
            <v>1542.9642080247668</v>
          </cell>
          <cell r="E32">
            <v>1751.534776419435</v>
          </cell>
          <cell r="L32">
            <v>6.9177256960206561</v>
          </cell>
          <cell r="M32">
            <v>3.7836944444444445</v>
          </cell>
          <cell r="N32">
            <v>5.0476580668454067</v>
          </cell>
          <cell r="R32">
            <v>7.27</v>
          </cell>
          <cell r="S32">
            <v>6.92</v>
          </cell>
          <cell r="T32">
            <v>7.0766666666666671</v>
          </cell>
          <cell r="U32">
            <v>7</v>
          </cell>
          <cell r="V32">
            <v>4</v>
          </cell>
          <cell r="W32">
            <v>5.083333333333333</v>
          </cell>
          <cell r="X32">
            <v>62.843000000000004</v>
          </cell>
          <cell r="Y32">
            <v>0</v>
          </cell>
        </row>
        <row r="33">
          <cell r="C33">
            <v>1862.8135190972221</v>
          </cell>
          <cell r="D33">
            <v>1689.5049791666665</v>
          </cell>
          <cell r="E33">
            <v>1787.1358304398148</v>
          </cell>
          <cell r="L33">
            <v>6.2878715326918497</v>
          </cell>
          <cell r="M33">
            <v>3.4011857638888889</v>
          </cell>
          <cell r="N33">
            <v>4.8936073883678066</v>
          </cell>
          <cell r="R33">
            <v>7.68</v>
          </cell>
          <cell r="S33">
            <v>6.79</v>
          </cell>
          <cell r="T33">
            <v>6.9299999999999988</v>
          </cell>
          <cell r="U33">
            <v>25</v>
          </cell>
          <cell r="V33">
            <v>6</v>
          </cell>
          <cell r="W33">
            <v>9.7222222222222214</v>
          </cell>
          <cell r="X33">
            <v>53.784000000000006</v>
          </cell>
          <cell r="Y33">
            <v>1</v>
          </cell>
        </row>
        <row r="34">
          <cell r="C34">
            <v>1853.1343541666665</v>
          </cell>
          <cell r="D34">
            <v>1495.6805216640896</v>
          </cell>
          <cell r="E34">
            <v>1762.4176026387815</v>
          </cell>
          <cell r="L34">
            <v>4.0645937517616479</v>
          </cell>
          <cell r="M34">
            <v>3.0822847225930956</v>
          </cell>
          <cell r="N34">
            <v>3.4837048977939067</v>
          </cell>
          <cell r="R34">
            <v>7.94</v>
          </cell>
          <cell r="S34">
            <v>6.86</v>
          </cell>
          <cell r="T34">
            <v>7.2939999999999996</v>
          </cell>
          <cell r="U34">
            <v>42</v>
          </cell>
          <cell r="V34">
            <v>0</v>
          </cell>
          <cell r="W34">
            <v>10.1</v>
          </cell>
          <cell r="X34">
            <v>130.21699999999998</v>
          </cell>
          <cell r="Y34">
            <v>26</v>
          </cell>
        </row>
        <row r="35">
          <cell r="C35">
            <v>1807.9211354166666</v>
          </cell>
          <cell r="D35">
            <v>1437.1024433729385</v>
          </cell>
          <cell r="E35">
            <v>1699.1630836529766</v>
          </cell>
          <cell r="L35">
            <v>4.0346736117601392</v>
          </cell>
          <cell r="M35">
            <v>2.05792708351877</v>
          </cell>
          <cell r="N35">
            <v>3.1047113065820415</v>
          </cell>
          <cell r="R35">
            <v>8.23</v>
          </cell>
          <cell r="S35">
            <v>6.73</v>
          </cell>
          <cell r="T35">
            <v>7.2776190476190479</v>
          </cell>
          <cell r="U35">
            <v>13</v>
          </cell>
          <cell r="V35">
            <v>0</v>
          </cell>
          <cell r="W35">
            <v>3.8571428571428572</v>
          </cell>
          <cell r="X35">
            <v>98.692000000000007</v>
          </cell>
          <cell r="Y35">
            <v>4</v>
          </cell>
        </row>
        <row r="36">
          <cell r="C36">
            <v>1768.7610937499999</v>
          </cell>
          <cell r="D36">
            <v>1069.7887062445745</v>
          </cell>
          <cell r="E36">
            <v>1426.8468614083749</v>
          </cell>
          <cell r="L36">
            <v>3.8937925360202787</v>
          </cell>
          <cell r="M36">
            <v>0.38645833314789668</v>
          </cell>
          <cell r="N36">
            <v>1.9379910664276943</v>
          </cell>
          <cell r="R36">
            <v>7.23</v>
          </cell>
          <cell r="S36">
            <v>6.82</v>
          </cell>
          <cell r="T36">
            <v>6.9349999999999996</v>
          </cell>
          <cell r="U36">
            <v>0</v>
          </cell>
          <cell r="V36">
            <v>0</v>
          </cell>
          <cell r="W36">
            <v>0</v>
          </cell>
          <cell r="X36">
            <v>52.306000000000004</v>
          </cell>
          <cell r="Y36">
            <v>0.04</v>
          </cell>
        </row>
        <row r="37">
          <cell r="C37">
            <v>1849.7927291666667</v>
          </cell>
          <cell r="D37">
            <v>1224.7250311550563</v>
          </cell>
          <cell r="E37">
            <v>1589.7751013949642</v>
          </cell>
          <cell r="L37">
            <v>6.2057795165777199</v>
          </cell>
          <cell r="M37">
            <v>1.4407482638888889</v>
          </cell>
          <cell r="N37">
            <v>3.8283693045802414</v>
          </cell>
          <cell r="R37">
            <v>8.1999999999999993</v>
          </cell>
          <cell r="S37">
            <v>6.88</v>
          </cell>
          <cell r="T37">
            <v>7.706999999999999</v>
          </cell>
          <cell r="U37">
            <v>0</v>
          </cell>
          <cell r="V37">
            <v>0</v>
          </cell>
          <cell r="W37">
            <v>0</v>
          </cell>
          <cell r="X37">
            <v>52.917000000000002</v>
          </cell>
          <cell r="Y37">
            <v>0</v>
          </cell>
        </row>
        <row r="38">
          <cell r="C38">
            <v>1732.4746249999998</v>
          </cell>
          <cell r="D38">
            <v>1405.3810459757492</v>
          </cell>
          <cell r="E38">
            <v>1572.0197633561879</v>
          </cell>
          <cell r="L38">
            <v>6.405072920189963</v>
          </cell>
          <cell r="M38">
            <v>3.6271909723149403</v>
          </cell>
          <cell r="N38">
            <v>4.7457534019008829</v>
          </cell>
          <cell r="R38">
            <v>8.1999999999999993</v>
          </cell>
          <cell r="S38">
            <v>7.8</v>
          </cell>
          <cell r="T38">
            <v>8.0254545454545436</v>
          </cell>
          <cell r="U38">
            <v>0</v>
          </cell>
          <cell r="V38">
            <v>0</v>
          </cell>
          <cell r="W38">
            <v>0</v>
          </cell>
          <cell r="X38">
            <v>52.872</v>
          </cell>
          <cell r="Y38">
            <v>0</v>
          </cell>
        </row>
        <row r="39">
          <cell r="C39">
            <v>2073.2396564873588</v>
          </cell>
          <cell r="D39">
            <v>1069.7887062445745</v>
          </cell>
          <cell r="E39">
            <v>1670.1271484954068</v>
          </cell>
          <cell r="L39">
            <v>7.136335937592718</v>
          </cell>
          <cell r="M39">
            <v>0.38645833314789668</v>
          </cell>
          <cell r="N39">
            <v>4.076005190461796</v>
          </cell>
          <cell r="R39">
            <v>8.34</v>
          </cell>
          <cell r="S39">
            <v>6.67</v>
          </cell>
          <cell r="T39">
            <v>7.4380584375828693</v>
          </cell>
          <cell r="U39">
            <v>42</v>
          </cell>
          <cell r="V39">
            <v>0</v>
          </cell>
          <cell r="W39">
            <v>1.3781536563794625</v>
          </cell>
          <cell r="X39">
            <v>2066.0549999999998</v>
          </cell>
          <cell r="Y39">
            <v>101.04</v>
          </cell>
        </row>
      </sheetData>
      <sheetData sheetId="9">
        <row r="8">
          <cell r="C8">
            <v>1659.0444791666666</v>
          </cell>
          <cell r="D8">
            <v>1525.3425106540253</v>
          </cell>
          <cell r="E8">
            <v>1603.4832147744351</v>
          </cell>
          <cell r="L8">
            <v>6.8508732638888894</v>
          </cell>
          <cell r="M8">
            <v>5.1852500069538747</v>
          </cell>
          <cell r="N8">
            <v>5.9681725448045411</v>
          </cell>
          <cell r="R8">
            <v>7.34</v>
          </cell>
          <cell r="S8">
            <v>6.81</v>
          </cell>
          <cell r="T8">
            <v>7.173636363636362</v>
          </cell>
          <cell r="U8">
            <v>0</v>
          </cell>
          <cell r="V8">
            <v>0</v>
          </cell>
          <cell r="W8">
            <v>0</v>
          </cell>
          <cell r="X8">
            <v>112.53100000000002</v>
          </cell>
          <cell r="Y8">
            <v>32</v>
          </cell>
        </row>
        <row r="9">
          <cell r="C9">
            <v>1571.4233062500036</v>
          </cell>
          <cell r="D9">
            <v>739.13991620381671</v>
          </cell>
          <cell r="E9">
            <v>1161.4962250937147</v>
          </cell>
          <cell r="L9">
            <v>7.1631510423156941</v>
          </cell>
          <cell r="M9">
            <v>5.1453524346351625</v>
          </cell>
          <cell r="N9">
            <v>5.8686490584766435</v>
          </cell>
          <cell r="R9">
            <v>8.3000000000000007</v>
          </cell>
          <cell r="S9">
            <v>6.81</v>
          </cell>
          <cell r="T9">
            <v>7.4072727272727263</v>
          </cell>
          <cell r="U9">
            <v>0</v>
          </cell>
          <cell r="V9">
            <v>0</v>
          </cell>
          <cell r="W9">
            <v>0</v>
          </cell>
          <cell r="X9">
            <v>155.83500000000001</v>
          </cell>
          <cell r="Y9">
            <v>21</v>
          </cell>
        </row>
        <row r="10">
          <cell r="C10">
            <v>1838.1415208333331</v>
          </cell>
          <cell r="D10">
            <v>1381.7745526529948</v>
          </cell>
          <cell r="E10">
            <v>1605.9250961420978</v>
          </cell>
          <cell r="L10">
            <v>8.2397534722222208</v>
          </cell>
          <cell r="M10">
            <v>5.2700156285232964</v>
          </cell>
          <cell r="N10">
            <v>6.4812999112381569</v>
          </cell>
          <cell r="R10">
            <v>8.32</v>
          </cell>
          <cell r="S10">
            <v>8.1300000000000008</v>
          </cell>
          <cell r="T10">
            <v>8.2820833333333344</v>
          </cell>
          <cell r="U10">
            <v>0</v>
          </cell>
          <cell r="V10">
            <v>0</v>
          </cell>
          <cell r="W10">
            <v>0</v>
          </cell>
          <cell r="X10">
            <v>74.308000000000007</v>
          </cell>
          <cell r="Y10">
            <v>6</v>
          </cell>
        </row>
        <row r="11">
          <cell r="C11">
            <v>1873.6945572916666</v>
          </cell>
          <cell r="D11">
            <v>1447.9072339002821</v>
          </cell>
          <cell r="E11">
            <v>1580.8367417015734</v>
          </cell>
          <cell r="L11">
            <v>8.9372621479564227</v>
          </cell>
          <cell r="M11">
            <v>5.6585763965845102</v>
          </cell>
          <cell r="N11">
            <v>6.8087692077149118</v>
          </cell>
          <cell r="R11">
            <v>8.27</v>
          </cell>
          <cell r="S11">
            <v>7.11</v>
          </cell>
          <cell r="T11">
            <v>7.694</v>
          </cell>
          <cell r="U11">
            <v>0</v>
          </cell>
          <cell r="V11">
            <v>0</v>
          </cell>
          <cell r="W11">
            <v>0</v>
          </cell>
          <cell r="X11">
            <v>114.19099999999999</v>
          </cell>
          <cell r="Y11">
            <v>26</v>
          </cell>
        </row>
        <row r="12">
          <cell r="C12">
            <v>1874.8016874999998</v>
          </cell>
          <cell r="D12">
            <v>1028.8640831434461</v>
          </cell>
          <cell r="E12">
            <v>1438.5584569212419</v>
          </cell>
          <cell r="L12">
            <v>11.44043660765224</v>
          </cell>
          <cell r="M12">
            <v>5.9473750046359157</v>
          </cell>
          <cell r="N12">
            <v>7.2040767152497702</v>
          </cell>
          <cell r="R12">
            <v>8.31</v>
          </cell>
          <cell r="S12">
            <v>7.24</v>
          </cell>
          <cell r="T12">
            <v>8.1100000000000012</v>
          </cell>
          <cell r="U12">
            <v>0</v>
          </cell>
          <cell r="V12">
            <v>0</v>
          </cell>
          <cell r="W12">
            <v>0</v>
          </cell>
          <cell r="X12">
            <v>104.29999999999998</v>
          </cell>
          <cell r="Y12">
            <v>2</v>
          </cell>
        </row>
        <row r="13">
          <cell r="C13">
            <v>1928.0043124999997</v>
          </cell>
          <cell r="D13">
            <v>1398.9489471258462</v>
          </cell>
          <cell r="E13">
            <v>1688.0444624324341</v>
          </cell>
          <cell r="L13">
            <v>11.117032968680064</v>
          </cell>
          <cell r="M13">
            <v>6.6529531255563104</v>
          </cell>
          <cell r="N13">
            <v>8.2119342433583959</v>
          </cell>
          <cell r="R13">
            <v>8.31</v>
          </cell>
          <cell r="S13">
            <v>8.1999999999999993</v>
          </cell>
          <cell r="T13">
            <v>8.2920833333333324</v>
          </cell>
          <cell r="U13">
            <v>0</v>
          </cell>
          <cell r="V13">
            <v>0</v>
          </cell>
          <cell r="W13">
            <v>0</v>
          </cell>
          <cell r="X13">
            <v>80.02</v>
          </cell>
          <cell r="Y13">
            <v>7</v>
          </cell>
        </row>
        <row r="14">
          <cell r="C14">
            <v>1726.6096458333334</v>
          </cell>
          <cell r="D14">
            <v>1310.1818319803872</v>
          </cell>
          <cell r="E14">
            <v>1532.42637786878</v>
          </cell>
          <cell r="L14">
            <v>8.6167083318498392</v>
          </cell>
          <cell r="M14">
            <v>6.4542065983348413</v>
          </cell>
          <cell r="N14">
            <v>7.3927671441938019</v>
          </cell>
          <cell r="R14">
            <v>8.24</v>
          </cell>
          <cell r="S14">
            <v>7.12</v>
          </cell>
          <cell r="T14">
            <v>7.7611764705882367</v>
          </cell>
          <cell r="U14">
            <v>0</v>
          </cell>
          <cell r="V14">
            <v>0</v>
          </cell>
          <cell r="W14">
            <v>0</v>
          </cell>
          <cell r="X14">
            <v>79.771000000000015</v>
          </cell>
          <cell r="Y14">
            <v>0</v>
          </cell>
        </row>
        <row r="15">
          <cell r="C15">
            <v>1956.4393333333333</v>
          </cell>
          <cell r="D15">
            <v>1486.5095725843642</v>
          </cell>
          <cell r="E15">
            <v>1748.6047653720627</v>
          </cell>
          <cell r="L15">
            <v>9.1785555520322593</v>
          </cell>
          <cell r="M15">
            <v>6.1714114610221653</v>
          </cell>
          <cell r="N15">
            <v>7.2810237030250882</v>
          </cell>
          <cell r="R15">
            <v>7.67</v>
          </cell>
          <cell r="S15">
            <v>6.8</v>
          </cell>
          <cell r="T15">
            <v>7.1618749999999993</v>
          </cell>
          <cell r="U15">
            <v>0</v>
          </cell>
          <cell r="V15">
            <v>0</v>
          </cell>
          <cell r="W15">
            <v>0</v>
          </cell>
          <cell r="X15">
            <v>73.965999999999994</v>
          </cell>
          <cell r="Y15">
            <v>5</v>
          </cell>
        </row>
        <row r="16">
          <cell r="C16">
            <v>1693.7899908854165</v>
          </cell>
          <cell r="D16">
            <v>1524.773906273736</v>
          </cell>
          <cell r="E16">
            <v>1582.1815395154606</v>
          </cell>
          <cell r="L16">
            <v>9.4992065894338822</v>
          </cell>
          <cell r="M16">
            <v>5.567053826861911</v>
          </cell>
          <cell r="N16">
            <v>7.1489439648800888</v>
          </cell>
          <cell r="R16">
            <v>8.02</v>
          </cell>
          <cell r="S16">
            <v>6.8</v>
          </cell>
          <cell r="T16">
            <v>7.121666666666667</v>
          </cell>
          <cell r="U16">
            <v>0</v>
          </cell>
          <cell r="V16">
            <v>0</v>
          </cell>
          <cell r="W16">
            <v>0</v>
          </cell>
          <cell r="X16">
            <v>64.483999999999995</v>
          </cell>
          <cell r="Y16">
            <v>0</v>
          </cell>
        </row>
        <row r="17">
          <cell r="C17">
            <v>1690.0888229166667</v>
          </cell>
          <cell r="D17">
            <v>1507.6398022969563</v>
          </cell>
          <cell r="E17">
            <v>1585.4908778152467</v>
          </cell>
          <cell r="L17">
            <v>8.008486111111111</v>
          </cell>
          <cell r="M17">
            <v>5.8949722274144483</v>
          </cell>
          <cell r="N17">
            <v>6.9426233617686313</v>
          </cell>
          <cell r="R17">
            <v>7.56</v>
          </cell>
          <cell r="S17">
            <v>6.79</v>
          </cell>
          <cell r="T17">
            <v>7.0116666666666667</v>
          </cell>
          <cell r="U17">
            <v>0</v>
          </cell>
          <cell r="V17">
            <v>0</v>
          </cell>
          <cell r="W17">
            <v>0</v>
          </cell>
          <cell r="X17">
            <v>95.01600000000002</v>
          </cell>
          <cell r="Y17">
            <v>15</v>
          </cell>
        </row>
        <row r="18">
          <cell r="C18">
            <v>1909.5142499999999</v>
          </cell>
          <cell r="D18">
            <v>1254.5510114373099</v>
          </cell>
          <cell r="E18">
            <v>1584.1580437534467</v>
          </cell>
          <cell r="L18">
            <v>10.826095476282967</v>
          </cell>
          <cell r="M18">
            <v>5.6923732688029611</v>
          </cell>
          <cell r="N18">
            <v>7.6115060034946147</v>
          </cell>
          <cell r="R18">
            <v>8.25</v>
          </cell>
          <cell r="S18">
            <v>6.79</v>
          </cell>
          <cell r="T18">
            <v>7.1724999999999994</v>
          </cell>
          <cell r="U18">
            <v>0</v>
          </cell>
          <cell r="V18">
            <v>0</v>
          </cell>
          <cell r="W18">
            <v>0</v>
          </cell>
          <cell r="X18">
            <v>72.97399999999999</v>
          </cell>
          <cell r="Y18">
            <v>4</v>
          </cell>
        </row>
        <row r="19">
          <cell r="C19">
            <v>1432.4746042141383</v>
          </cell>
          <cell r="D19">
            <v>892.87356423611106</v>
          </cell>
          <cell r="E19">
            <v>1121.1951211994947</v>
          </cell>
          <cell r="L19">
            <v>7.9301979155540465</v>
          </cell>
          <cell r="M19">
            <v>4.9140486141708157</v>
          </cell>
          <cell r="N19">
            <v>6.4328916395124471</v>
          </cell>
          <cell r="R19">
            <v>8.32</v>
          </cell>
          <cell r="S19">
            <v>6.81</v>
          </cell>
          <cell r="T19">
            <v>8.038181818181819</v>
          </cell>
          <cell r="U19">
            <v>0</v>
          </cell>
          <cell r="V19">
            <v>0</v>
          </cell>
          <cell r="W19">
            <v>0</v>
          </cell>
          <cell r="X19">
            <v>58.730000000000004</v>
          </cell>
          <cell r="Y19">
            <v>0</v>
          </cell>
        </row>
        <row r="20">
          <cell r="C20">
            <v>1837.96353125</v>
          </cell>
          <cell r="D20">
            <v>1269.0407194620768</v>
          </cell>
          <cell r="E20">
            <v>1541.103653605991</v>
          </cell>
          <cell r="L20">
            <v>8.6997968694368986</v>
          </cell>
          <cell r="M20">
            <v>4.9640329887999428</v>
          </cell>
          <cell r="N20">
            <v>6.3689873552734237</v>
          </cell>
          <cell r="R20">
            <v>8.32</v>
          </cell>
          <cell r="S20">
            <v>7.96</v>
          </cell>
          <cell r="T20">
            <v>8.283333333333335</v>
          </cell>
          <cell r="U20">
            <v>0</v>
          </cell>
          <cell r="V20">
            <v>0</v>
          </cell>
          <cell r="W20">
            <v>0</v>
          </cell>
          <cell r="X20">
            <v>27.631999999999998</v>
          </cell>
          <cell r="Y20">
            <v>0</v>
          </cell>
        </row>
        <row r="21">
          <cell r="C21">
            <v>1705.1359060601126</v>
          </cell>
          <cell r="D21">
            <v>1502.4231242641872</v>
          </cell>
          <cell r="E21">
            <v>1616.6941553141278</v>
          </cell>
          <cell r="L21">
            <v>9.7184305359919865</v>
          </cell>
          <cell r="M21">
            <v>5.1985694488022061</v>
          </cell>
          <cell r="N21">
            <v>7.3243532501543287</v>
          </cell>
          <cell r="R21">
            <v>8.3000000000000007</v>
          </cell>
          <cell r="S21">
            <v>7.31</v>
          </cell>
          <cell r="T21">
            <v>8.0343750000000007</v>
          </cell>
          <cell r="U21">
            <v>0</v>
          </cell>
          <cell r="V21">
            <v>0</v>
          </cell>
          <cell r="W21">
            <v>0</v>
          </cell>
          <cell r="X21">
            <v>59.160300000000007</v>
          </cell>
          <cell r="Y21">
            <v>0</v>
          </cell>
        </row>
        <row r="22">
          <cell r="C22">
            <v>1861.1364479166664</v>
          </cell>
          <cell r="D22">
            <v>1505.4599584282767</v>
          </cell>
          <cell r="E22">
            <v>1717.9594018978539</v>
          </cell>
          <cell r="L22">
            <v>8.7055937477747598</v>
          </cell>
          <cell r="M22">
            <v>5.7329149352841906</v>
          </cell>
          <cell r="N22">
            <v>7.3361065906954028</v>
          </cell>
          <cell r="R22">
            <v>7.55</v>
          </cell>
          <cell r="S22">
            <v>6.97</v>
          </cell>
          <cell r="T22">
            <v>7.2814285714285711</v>
          </cell>
          <cell r="U22">
            <v>0</v>
          </cell>
          <cell r="V22">
            <v>0</v>
          </cell>
          <cell r="W22">
            <v>0</v>
          </cell>
          <cell r="X22">
            <v>64.019000000000005</v>
          </cell>
          <cell r="Y22">
            <v>0</v>
          </cell>
        </row>
        <row r="23">
          <cell r="C23">
            <v>1835.3790729166665</v>
          </cell>
          <cell r="D23">
            <v>929.24701036919475</v>
          </cell>
          <cell r="E23">
            <v>1481.9074712142001</v>
          </cell>
          <cell r="L23">
            <v>12.786654511849084</v>
          </cell>
          <cell r="M23">
            <v>5.622986980372005</v>
          </cell>
          <cell r="N23">
            <v>7.878069251276723</v>
          </cell>
          <cell r="R23">
            <v>8.32</v>
          </cell>
          <cell r="S23">
            <v>7.1</v>
          </cell>
          <cell r="T23">
            <v>8.0079166666666666</v>
          </cell>
          <cell r="U23">
            <v>0</v>
          </cell>
          <cell r="V23">
            <v>0</v>
          </cell>
          <cell r="W23">
            <v>0</v>
          </cell>
          <cell r="X23">
            <v>50.343999999999994</v>
          </cell>
          <cell r="Y23">
            <v>0</v>
          </cell>
        </row>
        <row r="24">
          <cell r="C24">
            <v>2068.1124003024629</v>
          </cell>
          <cell r="D24">
            <v>1469.1092494303384</v>
          </cell>
          <cell r="E24">
            <v>1720.0500607977406</v>
          </cell>
          <cell r="L24">
            <v>10.039968739430108</v>
          </cell>
          <cell r="M24">
            <v>4.4300277780559325</v>
          </cell>
          <cell r="N24">
            <v>7.5766733568851574</v>
          </cell>
          <cell r="R24">
            <v>8.31</v>
          </cell>
          <cell r="S24">
            <v>8.2100000000000009</v>
          </cell>
          <cell r="T24">
            <v>8.2979166666666675</v>
          </cell>
          <cell r="U24">
            <v>0</v>
          </cell>
          <cell r="V24">
            <v>0</v>
          </cell>
          <cell r="W24">
            <v>0</v>
          </cell>
          <cell r="X24">
            <v>32.095999999999997</v>
          </cell>
          <cell r="Y24">
            <v>0</v>
          </cell>
        </row>
        <row r="25">
          <cell r="C25">
            <v>2097.1353979220921</v>
          </cell>
          <cell r="D25">
            <v>1729.9191145833331</v>
          </cell>
          <cell r="E25">
            <v>1851.5799717069092</v>
          </cell>
          <cell r="L25">
            <v>8.9875989522139221</v>
          </cell>
          <cell r="M25">
            <v>5.1414392404688725</v>
          </cell>
          <cell r="N25">
            <v>6.4961173939873724</v>
          </cell>
          <cell r="R25">
            <v>8.3000000000000007</v>
          </cell>
          <cell r="S25">
            <v>6.81</v>
          </cell>
          <cell r="T25">
            <v>7.6859999999999991</v>
          </cell>
          <cell r="U25">
            <v>0</v>
          </cell>
          <cell r="V25">
            <v>0</v>
          </cell>
          <cell r="W25">
            <v>0</v>
          </cell>
          <cell r="X25">
            <v>58.932000000000002</v>
          </cell>
          <cell r="Y25">
            <v>0</v>
          </cell>
        </row>
        <row r="26">
          <cell r="C26">
            <v>1959.1182187499999</v>
          </cell>
          <cell r="D26">
            <v>3.0855364181115872E-2</v>
          </cell>
          <cell r="E26">
            <v>1101.7258152941108</v>
          </cell>
          <cell r="L26">
            <v>7.5928003478712496</v>
          </cell>
          <cell r="M26">
            <v>1.9980138888888888</v>
          </cell>
          <cell r="N26">
            <v>4.4176484025286307</v>
          </cell>
          <cell r="R26">
            <v>7.96</v>
          </cell>
          <cell r="S26">
            <v>6.78</v>
          </cell>
          <cell r="T26">
            <v>7.1866666666666674</v>
          </cell>
          <cell r="U26">
            <v>0</v>
          </cell>
          <cell r="V26">
            <v>0</v>
          </cell>
          <cell r="W26">
            <v>0</v>
          </cell>
          <cell r="X26">
            <v>26.611000000000001</v>
          </cell>
          <cell r="Y26">
            <v>0</v>
          </cell>
        </row>
        <row r="27">
          <cell r="C27">
            <v>1351.9224687025282</v>
          </cell>
          <cell r="D27">
            <v>880.20413551161016</v>
          </cell>
          <cell r="E27">
            <v>1199.380527724089</v>
          </cell>
          <cell r="L27">
            <v>7.2792829862965469</v>
          </cell>
          <cell r="M27">
            <v>2.6037569444444442</v>
          </cell>
          <cell r="N27">
            <v>4.5412871011169624</v>
          </cell>
          <cell r="R27">
            <v>8.31</v>
          </cell>
          <cell r="S27">
            <v>7.26</v>
          </cell>
          <cell r="T27">
            <v>8.0633333333333344</v>
          </cell>
          <cell r="U27">
            <v>0</v>
          </cell>
          <cell r="V27">
            <v>0</v>
          </cell>
          <cell r="W27">
            <v>0</v>
          </cell>
          <cell r="X27">
            <v>74.116000000000014</v>
          </cell>
          <cell r="Y27">
            <v>0</v>
          </cell>
        </row>
        <row r="28">
          <cell r="C28">
            <v>1393.6083452453613</v>
          </cell>
          <cell r="D28">
            <v>1184.1572592536077</v>
          </cell>
          <cell r="E28">
            <v>1267.0293801409682</v>
          </cell>
          <cell r="L28">
            <v>6.0184566006528009</v>
          </cell>
          <cell r="M28">
            <v>3.3919375</v>
          </cell>
          <cell r="N28">
            <v>4.7299737799106909</v>
          </cell>
          <cell r="R28">
            <v>8.2799999999999994</v>
          </cell>
          <cell r="S28">
            <v>6.9</v>
          </cell>
          <cell r="T28">
            <v>7.68923076923077</v>
          </cell>
          <cell r="U28">
            <v>0</v>
          </cell>
          <cell r="V28">
            <v>0</v>
          </cell>
          <cell r="W28">
            <v>0</v>
          </cell>
          <cell r="X28">
            <v>62.769999999999996</v>
          </cell>
          <cell r="Y28">
            <v>0</v>
          </cell>
        </row>
        <row r="29">
          <cell r="C29">
            <v>1608.2015104166667</v>
          </cell>
          <cell r="D29">
            <v>1307.6772197943792</v>
          </cell>
          <cell r="E29">
            <v>1452.7522790371927</v>
          </cell>
          <cell r="L29">
            <v>7.1518975702789085</v>
          </cell>
          <cell r="M29">
            <v>3.4899131944444441</v>
          </cell>
          <cell r="N29">
            <v>5.1742703056327866</v>
          </cell>
          <cell r="R29">
            <v>8.17</v>
          </cell>
          <cell r="S29">
            <v>7.75</v>
          </cell>
          <cell r="T29">
            <v>8.0374999999999996</v>
          </cell>
          <cell r="U29">
            <v>0</v>
          </cell>
          <cell r="V29">
            <v>0</v>
          </cell>
          <cell r="W29">
            <v>0</v>
          </cell>
          <cell r="X29">
            <v>58.77</v>
          </cell>
          <cell r="Y29">
            <v>0</v>
          </cell>
        </row>
        <row r="30">
          <cell r="C30">
            <v>1550.0794167378742</v>
          </cell>
          <cell r="D30">
            <v>0</v>
          </cell>
          <cell r="E30">
            <v>949.56647878162607</v>
          </cell>
          <cell r="L30">
            <v>7.0951684039831155</v>
          </cell>
          <cell r="M30">
            <v>0</v>
          </cell>
          <cell r="N30">
            <v>4.8287194027530926</v>
          </cell>
          <cell r="R30">
            <v>8.24</v>
          </cell>
          <cell r="S30">
            <v>7.07</v>
          </cell>
          <cell r="T30">
            <v>7.9309999999999992</v>
          </cell>
          <cell r="U30">
            <v>0</v>
          </cell>
          <cell r="V30">
            <v>0</v>
          </cell>
          <cell r="W30">
            <v>0</v>
          </cell>
          <cell r="X30">
            <v>53.365000000000002</v>
          </cell>
          <cell r="Y30">
            <v>1</v>
          </cell>
        </row>
        <row r="31">
          <cell r="C31">
            <v>0</v>
          </cell>
          <cell r="D31">
            <v>0</v>
          </cell>
          <cell r="E31">
            <v>0</v>
          </cell>
          <cell r="L31">
            <v>4.8947256969478392</v>
          </cell>
          <cell r="M31">
            <v>2.4306649305555554</v>
          </cell>
          <cell r="N31">
            <v>3.8242819377708202</v>
          </cell>
          <cell r="R31">
            <v>7.74</v>
          </cell>
          <cell r="S31">
            <v>7.41</v>
          </cell>
          <cell r="T31">
            <v>7.5750000000000002</v>
          </cell>
          <cell r="U31">
            <v>0</v>
          </cell>
          <cell r="V31">
            <v>0</v>
          </cell>
          <cell r="W31">
            <v>0</v>
          </cell>
          <cell r="X31">
            <v>9.9160000000000004</v>
          </cell>
          <cell r="Y31">
            <v>0</v>
          </cell>
        </row>
        <row r="32">
          <cell r="C32">
            <v>33.292295560919733</v>
          </cell>
          <cell r="D32">
            <v>0</v>
          </cell>
          <cell r="E32">
            <v>2.2253417607919279</v>
          </cell>
          <cell r="L32">
            <v>5.8459843780597041</v>
          </cell>
          <cell r="M32">
            <v>3.0313402777777774</v>
          </cell>
          <cell r="N32">
            <v>3.6736188881027472</v>
          </cell>
          <cell r="R32">
            <v>8.14</v>
          </cell>
          <cell r="S32">
            <v>6.94</v>
          </cell>
          <cell r="T32">
            <v>7.5362499999999999</v>
          </cell>
          <cell r="U32">
            <v>20</v>
          </cell>
          <cell r="V32">
            <v>0</v>
          </cell>
          <cell r="W32">
            <v>7.25</v>
          </cell>
          <cell r="X32">
            <v>70.962000000000003</v>
          </cell>
          <cell r="Y32">
            <v>22</v>
          </cell>
        </row>
        <row r="33">
          <cell r="C33">
            <v>1629.5016358439127</v>
          </cell>
          <cell r="D33">
            <v>3.2852694719622375E-3</v>
          </cell>
          <cell r="E33">
            <v>815.17278073950831</v>
          </cell>
          <cell r="L33">
            <v>6.6805642377800405</v>
          </cell>
          <cell r="M33">
            <v>1.9458177083333332</v>
          </cell>
          <cell r="N33">
            <v>3.9787009565609477</v>
          </cell>
          <cell r="R33">
            <v>8.27</v>
          </cell>
          <cell r="S33">
            <v>7.57</v>
          </cell>
          <cell r="T33">
            <v>8.0766666666666662</v>
          </cell>
          <cell r="U33">
            <v>20</v>
          </cell>
          <cell r="V33">
            <v>0</v>
          </cell>
          <cell r="W33">
            <v>4.5555555555555554</v>
          </cell>
          <cell r="X33">
            <v>32.247000000000007</v>
          </cell>
          <cell r="Y33">
            <v>0</v>
          </cell>
        </row>
        <row r="34">
          <cell r="C34">
            <v>1408.2122400580513</v>
          </cell>
          <cell r="D34">
            <v>9.4264646108058511E-3</v>
          </cell>
          <cell r="E34">
            <v>687.72334461595153</v>
          </cell>
          <cell r="L34">
            <v>4.0319513910214102</v>
          </cell>
          <cell r="M34">
            <v>1.1352031250000001</v>
          </cell>
          <cell r="N34">
            <v>2.448623782438605</v>
          </cell>
          <cell r="R34">
            <v>8.02</v>
          </cell>
          <cell r="S34">
            <v>6.77</v>
          </cell>
          <cell r="T34">
            <v>7.1038461538461553</v>
          </cell>
          <cell r="U34">
            <v>0</v>
          </cell>
          <cell r="V34">
            <v>0</v>
          </cell>
          <cell r="W34">
            <v>0</v>
          </cell>
          <cell r="X34">
            <v>35.927000000000007</v>
          </cell>
          <cell r="Y34">
            <v>0</v>
          </cell>
        </row>
        <row r="35">
          <cell r="C35">
            <v>1924.953953125</v>
          </cell>
          <cell r="D35">
            <v>1.5604985226673305E-2</v>
          </cell>
          <cell r="E35">
            <v>1179.3518145545618</v>
          </cell>
          <cell r="L35">
            <v>5.2178680598205993</v>
          </cell>
          <cell r="M35">
            <v>2.8785859375</v>
          </cell>
          <cell r="N35">
            <v>3.8325237999161077</v>
          </cell>
          <cell r="R35">
            <v>7.82</v>
          </cell>
          <cell r="S35">
            <v>6.72</v>
          </cell>
          <cell r="T35">
            <v>6.8768750000000018</v>
          </cell>
          <cell r="U35">
            <v>0</v>
          </cell>
          <cell r="V35">
            <v>0</v>
          </cell>
          <cell r="W35">
            <v>0</v>
          </cell>
          <cell r="X35">
            <v>28.506999999999998</v>
          </cell>
          <cell r="Y35">
            <v>0</v>
          </cell>
        </row>
        <row r="36">
          <cell r="C36">
            <v>2015.2425416666665</v>
          </cell>
          <cell r="D36">
            <v>1253.2440524393717</v>
          </cell>
          <cell r="E36">
            <v>1722.7447680514867</v>
          </cell>
          <cell r="L36">
            <v>6.2581458350949815</v>
          </cell>
          <cell r="M36">
            <v>3.7076666666666664</v>
          </cell>
          <cell r="N36">
            <v>4.7797897876644573</v>
          </cell>
          <cell r="R36">
            <v>7.88</v>
          </cell>
          <cell r="S36">
            <v>6.78</v>
          </cell>
          <cell r="T36">
            <v>7.2233333333333336</v>
          </cell>
          <cell r="U36">
            <v>0</v>
          </cell>
          <cell r="V36">
            <v>0</v>
          </cell>
          <cell r="W36">
            <v>0</v>
          </cell>
          <cell r="X36">
            <v>52.566000000000003</v>
          </cell>
          <cell r="Y36">
            <v>4</v>
          </cell>
        </row>
        <row r="37">
          <cell r="C37">
            <v>1670.7869791666665</v>
          </cell>
          <cell r="D37">
            <v>892.07212500000003</v>
          </cell>
          <cell r="E37">
            <v>1305.9578196521018</v>
          </cell>
          <cell r="L37">
            <v>7.8100434024069036</v>
          </cell>
          <cell r="M37">
            <v>2.2599305555555556</v>
          </cell>
          <cell r="N37">
            <v>4.5679448481511251</v>
          </cell>
          <cell r="R37">
            <v>7.66</v>
          </cell>
          <cell r="S37">
            <v>6.9</v>
          </cell>
          <cell r="T37">
            <v>7.2299999999999995</v>
          </cell>
          <cell r="U37">
            <v>0</v>
          </cell>
          <cell r="V37">
            <v>0</v>
          </cell>
          <cell r="W37">
            <v>0</v>
          </cell>
          <cell r="X37">
            <v>37.637999999999998</v>
          </cell>
          <cell r="Y37">
            <v>0</v>
          </cell>
        </row>
        <row r="38">
          <cell r="C38">
            <v>1874.26071875</v>
          </cell>
          <cell r="D38">
            <v>969.91657296413837</v>
          </cell>
          <cell r="E38">
            <v>1291.7924463947436</v>
          </cell>
          <cell r="L38">
            <v>5.4837222226858131</v>
          </cell>
          <cell r="M38">
            <v>3.4156961808337103</v>
          </cell>
          <cell r="N38">
            <v>4.2492790814539472</v>
          </cell>
          <cell r="R38">
            <v>8.32</v>
          </cell>
          <cell r="S38">
            <v>7.29</v>
          </cell>
          <cell r="T38">
            <v>8.2229166666666682</v>
          </cell>
          <cell r="U38">
            <v>0</v>
          </cell>
          <cell r="V38">
            <v>0</v>
          </cell>
          <cell r="W38">
            <v>0</v>
          </cell>
          <cell r="X38">
            <v>47.67499999999999</v>
          </cell>
          <cell r="Y38">
            <v>0</v>
          </cell>
        </row>
        <row r="39">
          <cell r="C39">
            <v>2097.1353979220921</v>
          </cell>
          <cell r="D39">
            <v>0</v>
          </cell>
          <cell r="E39">
            <v>1327.0038204475468</v>
          </cell>
          <cell r="L39">
            <v>12.786654511849084</v>
          </cell>
          <cell r="M39">
            <v>0</v>
          </cell>
          <cell r="N39">
            <v>5.8509557022577541</v>
          </cell>
          <cell r="R39">
            <v>8.32</v>
          </cell>
          <cell r="S39">
            <v>6.72</v>
          </cell>
          <cell r="T39">
            <v>7.6635397163715471</v>
          </cell>
          <cell r="U39">
            <v>20</v>
          </cell>
          <cell r="V39">
            <v>0</v>
          </cell>
          <cell r="W39">
            <v>0.38082437275985664</v>
          </cell>
          <cell r="X39">
            <v>1969.3793000000001</v>
          </cell>
          <cell r="Y39">
            <v>145</v>
          </cell>
        </row>
      </sheetData>
      <sheetData sheetId="10">
        <row r="8">
          <cell r="C8">
            <v>1952.4892916666665</v>
          </cell>
          <cell r="D8">
            <v>1171.3641056620279</v>
          </cell>
          <cell r="E8">
            <v>1591.147319950669</v>
          </cell>
          <cell r="L8">
            <v>5.4911597250037714</v>
          </cell>
          <cell r="M8">
            <v>1.6668750002781549</v>
          </cell>
          <cell r="N8">
            <v>3.5024448189629167</v>
          </cell>
          <cell r="R8">
            <v>8.2899999999999991</v>
          </cell>
          <cell r="S8">
            <v>6.73</v>
          </cell>
          <cell r="T8">
            <v>7.5346666666666655</v>
          </cell>
          <cell r="U8">
            <v>0</v>
          </cell>
          <cell r="V8">
            <v>0</v>
          </cell>
          <cell r="W8">
            <v>0</v>
          </cell>
          <cell r="X8">
            <v>98.254000000000005</v>
          </cell>
          <cell r="Y8">
            <v>13</v>
          </cell>
        </row>
        <row r="9">
          <cell r="C9">
            <v>1518.7494582383897</v>
          </cell>
          <cell r="D9">
            <v>0</v>
          </cell>
          <cell r="E9">
            <v>1073.7801021218158</v>
          </cell>
          <cell r="L9">
            <v>4.7044496546321444</v>
          </cell>
          <cell r="M9">
            <v>0</v>
          </cell>
          <cell r="N9">
            <v>1.1389882090781573</v>
          </cell>
          <cell r="R9">
            <v>8.32</v>
          </cell>
          <cell r="S9">
            <v>7.94</v>
          </cell>
          <cell r="T9">
            <v>8.2645833333333343</v>
          </cell>
          <cell r="U9">
            <v>0</v>
          </cell>
          <cell r="V9">
            <v>0</v>
          </cell>
          <cell r="W9">
            <v>0</v>
          </cell>
          <cell r="X9">
            <v>34.777000000000001</v>
          </cell>
          <cell r="Y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L10">
            <v>1.7465972222222221</v>
          </cell>
          <cell r="M10">
            <v>0</v>
          </cell>
          <cell r="N10">
            <v>0.87560599320023125</v>
          </cell>
          <cell r="R10">
            <v>8.32</v>
          </cell>
          <cell r="S10">
            <v>7.7</v>
          </cell>
          <cell r="T10">
            <v>8.1847368421052629</v>
          </cell>
          <cell r="U10">
            <v>5</v>
          </cell>
          <cell r="V10">
            <v>0</v>
          </cell>
          <cell r="W10">
            <v>0.26315789473684209</v>
          </cell>
          <cell r="X10">
            <v>35.789000000000001</v>
          </cell>
          <cell r="Y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L11">
            <v>183.97130210419496</v>
          </cell>
          <cell r="M11">
            <v>0.92681539351875997</v>
          </cell>
          <cell r="N11">
            <v>10.574734604711528</v>
          </cell>
          <cell r="R11">
            <v>8.3000000000000007</v>
          </cell>
          <cell r="S11">
            <v>7.71</v>
          </cell>
          <cell r="T11">
            <v>8.0762499999999999</v>
          </cell>
          <cell r="U11">
            <v>0</v>
          </cell>
          <cell r="V11">
            <v>0</v>
          </cell>
          <cell r="W11">
            <v>0</v>
          </cell>
          <cell r="X11">
            <v>18.251000000000001</v>
          </cell>
          <cell r="Y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L12">
            <v>8.6265520820352766</v>
          </cell>
          <cell r="M12">
            <v>1.1138263888888889</v>
          </cell>
          <cell r="N12">
            <v>2.5149701846836061</v>
          </cell>
          <cell r="R12">
            <v>8.3000000000000007</v>
          </cell>
          <cell r="S12">
            <v>7.8</v>
          </cell>
          <cell r="T12">
            <v>8.1359999999999992</v>
          </cell>
          <cell r="U12">
            <v>0</v>
          </cell>
          <cell r="V12">
            <v>0</v>
          </cell>
          <cell r="W12">
            <v>0</v>
          </cell>
          <cell r="X12">
            <v>18.523000000000003</v>
          </cell>
          <cell r="Y12">
            <v>1</v>
          </cell>
        </row>
        <row r="13">
          <cell r="C13">
            <v>204.30375000015064</v>
          </cell>
          <cell r="D13">
            <v>0</v>
          </cell>
          <cell r="E13">
            <v>9.4410511184264347</v>
          </cell>
          <cell r="L13">
            <v>2.4165920138888888</v>
          </cell>
          <cell r="M13">
            <v>0</v>
          </cell>
          <cell r="N13">
            <v>1.2102475405093192</v>
          </cell>
          <cell r="R13">
            <v>8.2799999999999994</v>
          </cell>
          <cell r="S13">
            <v>7.77</v>
          </cell>
          <cell r="T13">
            <v>8.0133333333333336</v>
          </cell>
          <cell r="U13">
            <v>0</v>
          </cell>
          <cell r="V13">
            <v>0</v>
          </cell>
          <cell r="W13">
            <v>0</v>
          </cell>
          <cell r="X13">
            <v>24.814999999999998</v>
          </cell>
          <cell r="Y13">
            <v>0</v>
          </cell>
        </row>
        <row r="14">
          <cell r="C14">
            <v>1762.9586770833332</v>
          </cell>
          <cell r="D14">
            <v>2.7419546458986584E-2</v>
          </cell>
          <cell r="E14">
            <v>832.25400742882812</v>
          </cell>
          <cell r="L14">
            <v>3.5321927083333331</v>
          </cell>
          <cell r="M14">
            <v>0.6077300347222222</v>
          </cell>
          <cell r="N14">
            <v>2.2423024450271618</v>
          </cell>
          <cell r="R14">
            <v>8.3000000000000007</v>
          </cell>
          <cell r="S14">
            <v>7.98</v>
          </cell>
          <cell r="T14">
            <v>8.1433333333333344</v>
          </cell>
          <cell r="U14">
            <v>0</v>
          </cell>
          <cell r="V14">
            <v>0</v>
          </cell>
          <cell r="W14">
            <v>0</v>
          </cell>
          <cell r="X14">
            <v>34.896000000000001</v>
          </cell>
          <cell r="Y14">
            <v>0</v>
          </cell>
        </row>
        <row r="15">
          <cell r="C15">
            <v>1708.9262604166668</v>
          </cell>
          <cell r="D15">
            <v>10.193554316138783</v>
          </cell>
          <cell r="E15">
            <v>1270.2866010214811</v>
          </cell>
          <cell r="L15">
            <v>4.1398072934283148</v>
          </cell>
          <cell r="M15">
            <v>1.7849027777777775</v>
          </cell>
          <cell r="N15">
            <v>2.7140254268751103</v>
          </cell>
          <cell r="R15">
            <v>8.2899999999999991</v>
          </cell>
          <cell r="S15">
            <v>7.81</v>
          </cell>
          <cell r="T15">
            <v>8.1419999999999995</v>
          </cell>
          <cell r="U15">
            <v>0</v>
          </cell>
          <cell r="V15">
            <v>0</v>
          </cell>
          <cell r="W15">
            <v>0</v>
          </cell>
          <cell r="X15">
            <v>41.211999999999996</v>
          </cell>
          <cell r="Y15">
            <v>0</v>
          </cell>
        </row>
        <row r="16">
          <cell r="C16">
            <v>1753.3015208333331</v>
          </cell>
          <cell r="D16">
            <v>1260.2977918565537</v>
          </cell>
          <cell r="E16">
            <v>1469.9247923972521</v>
          </cell>
          <cell r="L16">
            <v>5.6241597276926036</v>
          </cell>
          <cell r="M16">
            <v>2.3925052083333331</v>
          </cell>
          <cell r="N16">
            <v>3.4881833652206007</v>
          </cell>
          <cell r="R16">
            <v>8.06</v>
          </cell>
          <cell r="S16">
            <v>6.7</v>
          </cell>
          <cell r="T16">
            <v>7.1116666666666655</v>
          </cell>
          <cell r="U16">
            <v>0</v>
          </cell>
          <cell r="V16">
            <v>0</v>
          </cell>
          <cell r="W16">
            <v>0</v>
          </cell>
          <cell r="X16">
            <v>48.943999999999996</v>
          </cell>
          <cell r="Y16">
            <v>0</v>
          </cell>
        </row>
        <row r="17">
          <cell r="C17">
            <v>1354.2725004035101</v>
          </cell>
          <cell r="D17">
            <v>1214.7276458570691</v>
          </cell>
          <cell r="E17">
            <v>1283.5173503230767</v>
          </cell>
          <cell r="L17">
            <v>4.4090399308337105</v>
          </cell>
          <cell r="M17">
            <v>1.329501736111111</v>
          </cell>
          <cell r="N17">
            <v>2.9673515143133136</v>
          </cell>
          <cell r="R17">
            <v>7.87</v>
          </cell>
          <cell r="S17">
            <v>6.84</v>
          </cell>
          <cell r="T17">
            <v>7.3142857142857158</v>
          </cell>
          <cell r="U17">
            <v>0</v>
          </cell>
          <cell r="V17">
            <v>0</v>
          </cell>
          <cell r="W17">
            <v>0</v>
          </cell>
          <cell r="X17">
            <v>69.259999999999991</v>
          </cell>
          <cell r="Y17">
            <v>0</v>
          </cell>
        </row>
        <row r="18">
          <cell r="C18">
            <v>1269.2935213555229</v>
          </cell>
          <cell r="D18">
            <v>8.6152181989746154E-3</v>
          </cell>
          <cell r="E18">
            <v>579.23234329912145</v>
          </cell>
          <cell r="L18">
            <v>3.5191770833333331</v>
          </cell>
          <cell r="M18">
            <v>0.32034722231494051</v>
          </cell>
          <cell r="N18">
            <v>1.8118011791126596</v>
          </cell>
          <cell r="R18">
            <v>8.2899999999999991</v>
          </cell>
          <cell r="S18">
            <v>7.48</v>
          </cell>
          <cell r="T18">
            <v>7.7992307692307703</v>
          </cell>
          <cell r="U18">
            <v>0</v>
          </cell>
          <cell r="V18">
            <v>0</v>
          </cell>
          <cell r="W18">
            <v>0</v>
          </cell>
          <cell r="X18">
            <v>62.332000000000008</v>
          </cell>
          <cell r="Y18">
            <v>0</v>
          </cell>
        </row>
        <row r="19">
          <cell r="C19">
            <v>1517.0472183464897</v>
          </cell>
          <cell r="D19">
            <v>0.22189741085312562</v>
          </cell>
          <cell r="E19">
            <v>1047.5444943941329</v>
          </cell>
          <cell r="L19">
            <v>3.5741319444444439</v>
          </cell>
          <cell r="M19">
            <v>0.70405902777777762</v>
          </cell>
          <cell r="N19">
            <v>1.9595345654937919</v>
          </cell>
          <cell r="R19">
            <v>8.26</v>
          </cell>
          <cell r="S19">
            <v>7.79</v>
          </cell>
          <cell r="T19">
            <v>7.984</v>
          </cell>
          <cell r="U19">
            <v>0</v>
          </cell>
          <cell r="V19">
            <v>0</v>
          </cell>
          <cell r="W19">
            <v>0</v>
          </cell>
          <cell r="X19">
            <v>48.834999999999994</v>
          </cell>
          <cell r="Y19">
            <v>0</v>
          </cell>
        </row>
        <row r="20">
          <cell r="C20">
            <v>1795.3426458333333</v>
          </cell>
          <cell r="D20">
            <v>1161.0633129035102</v>
          </cell>
          <cell r="E20">
            <v>1429.9759429213912</v>
          </cell>
          <cell r="L20">
            <v>4.1270651042593851</v>
          </cell>
          <cell r="M20">
            <v>1.4942569444444442</v>
          </cell>
          <cell r="N20">
            <v>2.5237700195351129</v>
          </cell>
          <cell r="R20">
            <v>8.0299999999999994</v>
          </cell>
          <cell r="S20">
            <v>6.8</v>
          </cell>
          <cell r="T20">
            <v>7.3466666666666676</v>
          </cell>
          <cell r="U20">
            <v>0</v>
          </cell>
          <cell r="V20">
            <v>0</v>
          </cell>
          <cell r="W20">
            <v>0</v>
          </cell>
          <cell r="X20">
            <v>51.477000000000004</v>
          </cell>
          <cell r="Y20">
            <v>0</v>
          </cell>
        </row>
        <row r="21">
          <cell r="C21">
            <v>1893.3586145833333</v>
          </cell>
          <cell r="D21">
            <v>1010.2338032226562</v>
          </cell>
          <cell r="E21">
            <v>1624.5062157692453</v>
          </cell>
          <cell r="L21">
            <v>5.4090744182671573</v>
          </cell>
          <cell r="M21">
            <v>0.38201041666666669</v>
          </cell>
          <cell r="N21">
            <v>2.5404288459580471</v>
          </cell>
          <cell r="R21">
            <v>7.39</v>
          </cell>
          <cell r="S21">
            <v>6.81</v>
          </cell>
          <cell r="T21">
            <v>7.1142857142857139</v>
          </cell>
          <cell r="U21">
            <v>0</v>
          </cell>
          <cell r="V21">
            <v>0</v>
          </cell>
          <cell r="W21">
            <v>0</v>
          </cell>
          <cell r="X21">
            <v>46.003</v>
          </cell>
          <cell r="Y21">
            <v>0</v>
          </cell>
        </row>
        <row r="22">
          <cell r="C22">
            <v>1490.8999580010307</v>
          </cell>
          <cell r="D22">
            <v>1284.5417088555228</v>
          </cell>
          <cell r="E22">
            <v>1409.4908850775823</v>
          </cell>
          <cell r="L22">
            <v>1.0929965277777776</v>
          </cell>
          <cell r="M22">
            <v>0</v>
          </cell>
          <cell r="N22">
            <v>0.37671636284722215</v>
          </cell>
          <cell r="R22">
            <v>8.3000000000000007</v>
          </cell>
          <cell r="S22">
            <v>6.9</v>
          </cell>
          <cell r="T22">
            <v>7.7072727272727271</v>
          </cell>
          <cell r="U22">
            <v>0</v>
          </cell>
          <cell r="V22">
            <v>0</v>
          </cell>
          <cell r="W22">
            <v>0</v>
          </cell>
          <cell r="X22">
            <v>48.254999999999995</v>
          </cell>
          <cell r="Y22">
            <v>1</v>
          </cell>
        </row>
        <row r="23">
          <cell r="C23">
            <v>1532.7349478454589</v>
          </cell>
          <cell r="D23">
            <v>662.12562462022572</v>
          </cell>
          <cell r="E23">
            <v>1176.1857065354097</v>
          </cell>
          <cell r="L23">
            <v>1.2806111111111109</v>
          </cell>
          <cell r="M23">
            <v>0</v>
          </cell>
          <cell r="N23">
            <v>0.36153880931712962</v>
          </cell>
          <cell r="R23">
            <v>8.32</v>
          </cell>
          <cell r="S23">
            <v>7.96</v>
          </cell>
          <cell r="T23">
            <v>8.2500000000000018</v>
          </cell>
          <cell r="U23">
            <v>0</v>
          </cell>
          <cell r="V23">
            <v>0</v>
          </cell>
          <cell r="W23">
            <v>0</v>
          </cell>
          <cell r="X23">
            <v>52.424999999999997</v>
          </cell>
          <cell r="Y23">
            <v>1</v>
          </cell>
        </row>
        <row r="24">
          <cell r="C24">
            <v>1752.8543958333332</v>
          </cell>
          <cell r="D24">
            <v>1332.2026675211589</v>
          </cell>
          <cell r="E24">
            <v>1526.2213340585497</v>
          </cell>
          <cell r="L24">
            <v>2.3114947916666666</v>
          </cell>
          <cell r="M24">
            <v>4.2200520833333331E-2</v>
          </cell>
          <cell r="N24">
            <v>0.91353958092222887</v>
          </cell>
          <cell r="R24">
            <v>8.31</v>
          </cell>
          <cell r="S24">
            <v>8.2200000000000006</v>
          </cell>
          <cell r="T24">
            <v>8.2949999999999999</v>
          </cell>
          <cell r="U24">
            <v>0</v>
          </cell>
          <cell r="V24">
            <v>0</v>
          </cell>
          <cell r="W24">
            <v>0</v>
          </cell>
          <cell r="X24">
            <v>44.219999999999992</v>
          </cell>
          <cell r="Y24">
            <v>0</v>
          </cell>
        </row>
        <row r="25">
          <cell r="C25">
            <v>1544.3383230116103</v>
          </cell>
          <cell r="D25">
            <v>1254.2546769409178</v>
          </cell>
          <cell r="E25">
            <v>1393.3209304576451</v>
          </cell>
          <cell r="L25">
            <v>1.4430086805555553</v>
          </cell>
          <cell r="M25">
            <v>0</v>
          </cell>
          <cell r="N25">
            <v>0.71066102430555567</v>
          </cell>
          <cell r="R25">
            <v>8.31</v>
          </cell>
          <cell r="S25">
            <v>7.4649999999999999</v>
          </cell>
          <cell r="T25">
            <v>8.1543749999999999</v>
          </cell>
          <cell r="U25">
            <v>0</v>
          </cell>
          <cell r="V25">
            <v>0</v>
          </cell>
          <cell r="W25">
            <v>0</v>
          </cell>
          <cell r="X25">
            <v>70.353999999999999</v>
          </cell>
          <cell r="Y25">
            <v>0</v>
          </cell>
        </row>
        <row r="26">
          <cell r="C26">
            <v>1680.6186249999998</v>
          </cell>
          <cell r="D26">
            <v>1040.7995379943845</v>
          </cell>
          <cell r="E26">
            <v>1315.7285041919042</v>
          </cell>
          <cell r="L26">
            <v>0.88127083333333334</v>
          </cell>
          <cell r="M26">
            <v>-9.3576388888888876E-3</v>
          </cell>
          <cell r="N26">
            <v>0.23837065972222218</v>
          </cell>
          <cell r="R26">
            <v>8.31</v>
          </cell>
          <cell r="S26">
            <v>6.81</v>
          </cell>
          <cell r="T26">
            <v>7.6822222222222223</v>
          </cell>
          <cell r="U26">
            <v>0</v>
          </cell>
          <cell r="V26">
            <v>0</v>
          </cell>
          <cell r="W26">
            <v>0</v>
          </cell>
          <cell r="X26">
            <v>64.423000000000002</v>
          </cell>
          <cell r="Y26">
            <v>0</v>
          </cell>
        </row>
        <row r="27">
          <cell r="C27">
            <v>1823.0389479166668</v>
          </cell>
          <cell r="D27">
            <v>1090.3582820807562</v>
          </cell>
          <cell r="E27">
            <v>1429.7407213782985</v>
          </cell>
          <cell r="L27">
            <v>30.525225694629881</v>
          </cell>
          <cell r="M27">
            <v>0</v>
          </cell>
          <cell r="N27">
            <v>1.7717124566204323</v>
          </cell>
          <cell r="R27">
            <v>7.87</v>
          </cell>
          <cell r="S27">
            <v>6.83</v>
          </cell>
          <cell r="T27">
            <v>7.1553846153846159</v>
          </cell>
          <cell r="U27">
            <v>0</v>
          </cell>
          <cell r="V27">
            <v>0</v>
          </cell>
          <cell r="W27">
            <v>0</v>
          </cell>
          <cell r="X27">
            <v>58.986999999999995</v>
          </cell>
          <cell r="Y27">
            <v>0</v>
          </cell>
        </row>
        <row r="28">
          <cell r="C28">
            <v>1797.4126770833332</v>
          </cell>
          <cell r="D28">
            <v>1339.8624892035589</v>
          </cell>
          <cell r="E28">
            <v>1445.6920652201618</v>
          </cell>
          <cell r="L28">
            <v>1.4776076388888888</v>
          </cell>
          <cell r="M28">
            <v>0</v>
          </cell>
          <cell r="N28">
            <v>0.77488187210648141</v>
          </cell>
          <cell r="R28">
            <v>7.4</v>
          </cell>
          <cell r="S28">
            <v>6.79</v>
          </cell>
          <cell r="T28">
            <v>6.9009090909090904</v>
          </cell>
          <cell r="U28">
            <v>0</v>
          </cell>
          <cell r="V28">
            <v>0</v>
          </cell>
          <cell r="W28">
            <v>0</v>
          </cell>
          <cell r="X28">
            <v>62.124000000000017</v>
          </cell>
          <cell r="Y28">
            <v>0</v>
          </cell>
        </row>
        <row r="29">
          <cell r="C29">
            <v>1465.6479929843479</v>
          </cell>
          <cell r="D29">
            <v>1306.6476842176648</v>
          </cell>
          <cell r="E29">
            <v>1398.6923776682158</v>
          </cell>
          <cell r="L29">
            <v>0.85617939814790656</v>
          </cell>
          <cell r="M29">
            <v>0</v>
          </cell>
          <cell r="N29">
            <v>0.29331682822144056</v>
          </cell>
          <cell r="R29">
            <v>7.94</v>
          </cell>
          <cell r="S29">
            <v>6.79</v>
          </cell>
          <cell r="T29">
            <v>6.993125</v>
          </cell>
          <cell r="U29">
            <v>0</v>
          </cell>
          <cell r="V29">
            <v>0</v>
          </cell>
          <cell r="W29">
            <v>0</v>
          </cell>
          <cell r="X29">
            <v>63.202000000000005</v>
          </cell>
          <cell r="Y29">
            <v>0</v>
          </cell>
        </row>
        <row r="30">
          <cell r="C30">
            <v>1604.155</v>
          </cell>
          <cell r="D30">
            <v>1482.2421250237358</v>
          </cell>
          <cell r="E30">
            <v>1548.1585227815131</v>
          </cell>
          <cell r="L30">
            <v>1.6197100694444444</v>
          </cell>
          <cell r="M30">
            <v>0</v>
          </cell>
          <cell r="N30">
            <v>0.56039783468362192</v>
          </cell>
          <cell r="R30">
            <v>7.51</v>
          </cell>
          <cell r="S30">
            <v>6.8</v>
          </cell>
          <cell r="T30">
            <v>7.0626666666666642</v>
          </cell>
          <cell r="U30">
            <v>0</v>
          </cell>
          <cell r="V30">
            <v>0</v>
          </cell>
          <cell r="W30">
            <v>0</v>
          </cell>
          <cell r="X30">
            <v>67.301000000000002</v>
          </cell>
          <cell r="Y30">
            <v>0</v>
          </cell>
        </row>
        <row r="31">
          <cell r="C31">
            <v>1738.928625</v>
          </cell>
          <cell r="D31">
            <v>1469.9006147257487</v>
          </cell>
          <cell r="E31">
            <v>1602.3339624803327</v>
          </cell>
          <cell r="L31">
            <v>1.3827065972222221</v>
          </cell>
          <cell r="M31">
            <v>-1.1204861111111112E-2</v>
          </cell>
          <cell r="N31">
            <v>0.34033052422049348</v>
          </cell>
          <cell r="R31">
            <v>7.39</v>
          </cell>
          <cell r="S31">
            <v>6.79</v>
          </cell>
          <cell r="T31">
            <v>7.0361538461538462</v>
          </cell>
          <cell r="U31">
            <v>0</v>
          </cell>
          <cell r="V31">
            <v>0</v>
          </cell>
          <cell r="W31">
            <v>0</v>
          </cell>
          <cell r="X31">
            <v>70.274000000000001</v>
          </cell>
          <cell r="Y31">
            <v>4</v>
          </cell>
        </row>
        <row r="32">
          <cell r="C32">
            <v>1785.2400208333347</v>
          </cell>
          <cell r="D32">
            <v>1295.2505407647027</v>
          </cell>
          <cell r="E32">
            <v>1521.127637607716</v>
          </cell>
          <cell r="L32">
            <v>0.54902604166666658</v>
          </cell>
          <cell r="M32">
            <v>0</v>
          </cell>
          <cell r="N32">
            <v>8.7483543113425932E-2</v>
          </cell>
          <cell r="R32">
            <v>8.32</v>
          </cell>
          <cell r="S32">
            <v>6.74</v>
          </cell>
          <cell r="T32">
            <v>7.2615384615384624</v>
          </cell>
          <cell r="U32">
            <v>0</v>
          </cell>
          <cell r="V32">
            <v>0</v>
          </cell>
          <cell r="W32">
            <v>0</v>
          </cell>
          <cell r="X32">
            <v>50.190999999999995</v>
          </cell>
          <cell r="Y32">
            <v>0</v>
          </cell>
        </row>
        <row r="33">
          <cell r="C33">
            <v>1459.1119378560381</v>
          </cell>
          <cell r="D33">
            <v>8.9112737467075924E-3</v>
          </cell>
          <cell r="E33">
            <v>814.50761456619011</v>
          </cell>
          <cell r="L33">
            <v>1.0469739583333333</v>
          </cell>
          <cell r="M33">
            <v>0</v>
          </cell>
          <cell r="N33">
            <v>0.14547001591435185</v>
          </cell>
          <cell r="R33">
            <v>8.34</v>
          </cell>
          <cell r="S33">
            <v>6.69</v>
          </cell>
          <cell r="T33">
            <v>7.1711764705882359</v>
          </cell>
          <cell r="U33">
            <v>0</v>
          </cell>
          <cell r="V33">
            <v>0</v>
          </cell>
          <cell r="W33">
            <v>0</v>
          </cell>
          <cell r="X33">
            <v>48.546999999999997</v>
          </cell>
          <cell r="Y33">
            <v>0</v>
          </cell>
        </row>
        <row r="34">
          <cell r="C34">
            <v>48.326261233143065</v>
          </cell>
          <cell r="D34">
            <v>1.2316195217863422E-3</v>
          </cell>
          <cell r="E34">
            <v>4.1563731301069931</v>
          </cell>
          <cell r="L34">
            <v>0.30803645833333332</v>
          </cell>
          <cell r="M34">
            <v>0</v>
          </cell>
          <cell r="N34">
            <v>2.0533637152777777E-2</v>
          </cell>
          <cell r="R34">
            <v>8.3000000000000007</v>
          </cell>
          <cell r="S34">
            <v>7.31</v>
          </cell>
          <cell r="T34">
            <v>7.8299999999999992</v>
          </cell>
          <cell r="U34">
            <v>0</v>
          </cell>
          <cell r="V34">
            <v>0</v>
          </cell>
          <cell r="W34">
            <v>0</v>
          </cell>
          <cell r="X34">
            <v>147.11700000000002</v>
          </cell>
          <cell r="Y34">
            <v>29</v>
          </cell>
        </row>
        <row r="35">
          <cell r="C35">
            <v>1946.2525476345484</v>
          </cell>
          <cell r="D35">
            <v>0.1383603911832324</v>
          </cell>
          <cell r="E35">
            <v>1137.4413923763291</v>
          </cell>
          <cell r="L35">
            <v>7.3079027777777776</v>
          </cell>
          <cell r="M35">
            <v>0</v>
          </cell>
          <cell r="N35">
            <v>4.0853378573752916</v>
          </cell>
          <cell r="R35">
            <v>8.2899999999999991</v>
          </cell>
          <cell r="S35">
            <v>7.73</v>
          </cell>
          <cell r="T35">
            <v>8.0861538461538469</v>
          </cell>
          <cell r="U35">
            <v>0</v>
          </cell>
          <cell r="V35">
            <v>0</v>
          </cell>
          <cell r="W35">
            <v>0</v>
          </cell>
          <cell r="X35">
            <v>44.800999999999995</v>
          </cell>
          <cell r="Y35">
            <v>0</v>
          </cell>
        </row>
        <row r="36">
          <cell r="C36">
            <v>1374.3404067484537</v>
          </cell>
          <cell r="D36">
            <v>1057.9347188924153</v>
          </cell>
          <cell r="E36">
            <v>1220.2149123624918</v>
          </cell>
          <cell r="L36">
            <v>7.1208836815754575</v>
          </cell>
          <cell r="M36">
            <v>4.9281336805555549</v>
          </cell>
          <cell r="N36">
            <v>5.8132172834202134</v>
          </cell>
          <cell r="R36">
            <v>7.74</v>
          </cell>
          <cell r="S36">
            <v>6.73</v>
          </cell>
          <cell r="T36">
            <v>7.0054166666666653</v>
          </cell>
          <cell r="U36">
            <v>0</v>
          </cell>
          <cell r="V36">
            <v>0</v>
          </cell>
          <cell r="W36">
            <v>0</v>
          </cell>
          <cell r="X36">
            <v>42.545000000000009</v>
          </cell>
          <cell r="Y36">
            <v>0</v>
          </cell>
        </row>
        <row r="37">
          <cell r="C37">
            <v>1642.2381354166666</v>
          </cell>
          <cell r="D37">
            <v>1248.0389679429795</v>
          </cell>
          <cell r="E37">
            <v>1446.4841988872481</v>
          </cell>
          <cell r="L37">
            <v>7.1863385416666654</v>
          </cell>
          <cell r="M37">
            <v>5.2673420191738343</v>
          </cell>
          <cell r="N37">
            <v>6.1666663106132917</v>
          </cell>
          <cell r="R37">
            <v>7.8</v>
          </cell>
          <cell r="S37">
            <v>6.68</v>
          </cell>
          <cell r="T37">
            <v>7.0355555555555567</v>
          </cell>
          <cell r="U37">
            <v>0</v>
          </cell>
          <cell r="V37">
            <v>0</v>
          </cell>
          <cell r="W37">
            <v>0</v>
          </cell>
          <cell r="X37">
            <v>60.555000000000007</v>
          </cell>
          <cell r="Y37">
            <v>2</v>
          </cell>
        </row>
        <row r="38">
          <cell r="C38" t="str">
            <v/>
          </cell>
          <cell r="D38" t="str">
            <v/>
          </cell>
          <cell r="E38" t="str">
            <v/>
          </cell>
          <cell r="L38" t="str">
            <v/>
          </cell>
          <cell r="M38" t="str">
            <v/>
          </cell>
          <cell r="N38" t="str">
            <v/>
          </cell>
        </row>
        <row r="39">
          <cell r="C39">
            <v>1952.4892916666665</v>
          </cell>
          <cell r="D39">
            <v>0</v>
          </cell>
          <cell r="E39">
            <v>1086.7035786508379</v>
          </cell>
          <cell r="L39">
            <v>183.97130210419496</v>
          </cell>
          <cell r="M39">
            <v>-1.1204861111111112E-2</v>
          </cell>
          <cell r="N39">
            <v>2.0908187771079247</v>
          </cell>
          <cell r="R39">
            <v>8.34</v>
          </cell>
          <cell r="S39">
            <v>6.68</v>
          </cell>
          <cell r="T39">
            <v>7.6263996403006455</v>
          </cell>
          <cell r="U39">
            <v>5</v>
          </cell>
          <cell r="V39">
            <v>0</v>
          </cell>
          <cell r="W39">
            <v>8.771929824561403E-3</v>
          </cell>
          <cell r="X39">
            <v>1628.6890000000001</v>
          </cell>
          <cell r="Y39">
            <v>51</v>
          </cell>
        </row>
      </sheetData>
      <sheetData sheetId="11">
        <row r="8">
          <cell r="C8">
            <v>1720.1855416666665</v>
          </cell>
          <cell r="D8">
            <v>1332.7228549736869</v>
          </cell>
          <cell r="E8">
            <v>1494.1257826881476</v>
          </cell>
          <cell r="L8">
            <v>4.2165763902796636</v>
          </cell>
          <cell r="M8">
            <v>1.6302647569444444</v>
          </cell>
          <cell r="N8">
            <v>2.3908542046281767</v>
          </cell>
          <cell r="R8">
            <v>8.31</v>
          </cell>
          <cell r="S8">
            <v>7.42</v>
          </cell>
          <cell r="T8">
            <v>7.9686666666666657</v>
          </cell>
          <cell r="U8">
            <v>0</v>
          </cell>
          <cell r="V8">
            <v>0</v>
          </cell>
          <cell r="W8">
            <v>0</v>
          </cell>
          <cell r="X8">
            <v>66.207999999999984</v>
          </cell>
          <cell r="Y8">
            <v>0</v>
          </cell>
        </row>
        <row r="9">
          <cell r="C9">
            <v>1777.8298854166665</v>
          </cell>
          <cell r="D9">
            <v>1126.8092496914333</v>
          </cell>
          <cell r="E9">
            <v>1530.0018556873608</v>
          </cell>
          <cell r="L9">
            <v>4.2166006953716275</v>
          </cell>
          <cell r="M9">
            <v>2.1726452546334927</v>
          </cell>
          <cell r="N9">
            <v>3.1965325642595834</v>
          </cell>
          <cell r="R9">
            <v>8.18</v>
          </cell>
          <cell r="S9">
            <v>6.93</v>
          </cell>
          <cell r="T9">
            <v>7.6514285714285704</v>
          </cell>
          <cell r="U9">
            <v>0</v>
          </cell>
          <cell r="V9">
            <v>0</v>
          </cell>
          <cell r="W9">
            <v>0</v>
          </cell>
          <cell r="X9">
            <v>68.453999999999994</v>
          </cell>
          <cell r="Y9">
            <v>0</v>
          </cell>
        </row>
        <row r="10">
          <cell r="C10">
            <v>1738.9055833333332</v>
          </cell>
          <cell r="D10">
            <v>1060.2441345859104</v>
          </cell>
          <cell r="E10">
            <v>1501.0744370343241</v>
          </cell>
          <cell r="L10">
            <v>5.9118767375018866</v>
          </cell>
          <cell r="M10">
            <v>2.2836770833333331</v>
          </cell>
          <cell r="N10">
            <v>3.5258024576782008</v>
          </cell>
          <cell r="R10">
            <v>8.11</v>
          </cell>
          <cell r="S10">
            <v>6.58</v>
          </cell>
          <cell r="T10">
            <v>7.2937500000000002</v>
          </cell>
          <cell r="U10">
            <v>0</v>
          </cell>
          <cell r="V10">
            <v>0</v>
          </cell>
          <cell r="W10">
            <v>0</v>
          </cell>
          <cell r="X10">
            <v>63.627999999999993</v>
          </cell>
          <cell r="Y10">
            <v>0</v>
          </cell>
        </row>
        <row r="11">
          <cell r="C11">
            <v>1806.7988020833332</v>
          </cell>
          <cell r="D11">
            <v>1451.2558231302894</v>
          </cell>
          <cell r="E11">
            <v>1659.1423211864894</v>
          </cell>
          <cell r="L11">
            <v>6.0499930639002049</v>
          </cell>
          <cell r="M11">
            <v>4.0015694444444438</v>
          </cell>
          <cell r="N11">
            <v>5.0584557698247616</v>
          </cell>
          <cell r="R11">
            <v>7.89</v>
          </cell>
          <cell r="S11">
            <v>6.87</v>
          </cell>
          <cell r="T11">
            <v>7.382307692307692</v>
          </cell>
          <cell r="U11">
            <v>0</v>
          </cell>
          <cell r="V11">
            <v>0</v>
          </cell>
          <cell r="W11">
            <v>0</v>
          </cell>
          <cell r="X11">
            <v>59.621999999999986</v>
          </cell>
          <cell r="Y11">
            <v>0</v>
          </cell>
        </row>
        <row r="12">
          <cell r="C12">
            <v>1783.4853020833332</v>
          </cell>
          <cell r="D12">
            <v>1344.7123959994844</v>
          </cell>
          <cell r="E12">
            <v>1627.1842248672265</v>
          </cell>
          <cell r="L12">
            <v>5.8623079900058608</v>
          </cell>
          <cell r="M12">
            <v>3.3268229166666665</v>
          </cell>
          <cell r="N12">
            <v>4.4837700220994279</v>
          </cell>
          <cell r="R12">
            <v>7.62</v>
          </cell>
          <cell r="S12">
            <v>6.84</v>
          </cell>
          <cell r="T12">
            <v>7.1383333333333345</v>
          </cell>
          <cell r="U12">
            <v>0</v>
          </cell>
          <cell r="V12">
            <v>0</v>
          </cell>
          <cell r="W12">
            <v>0</v>
          </cell>
          <cell r="X12">
            <v>59.578000000000003</v>
          </cell>
          <cell r="Y12">
            <v>0</v>
          </cell>
        </row>
        <row r="13">
          <cell r="C13">
            <v>2005.607406487359</v>
          </cell>
          <cell r="D13">
            <v>1374.2460517510308</v>
          </cell>
          <cell r="E13">
            <v>1613.6600921074903</v>
          </cell>
          <cell r="L13">
            <v>5.5010885433355963</v>
          </cell>
          <cell r="M13">
            <v>3.5724159722187454</v>
          </cell>
          <cell r="N13">
            <v>4.311346332851314</v>
          </cell>
          <cell r="R13">
            <v>7.66</v>
          </cell>
          <cell r="S13">
            <v>6.81</v>
          </cell>
          <cell r="T13">
            <v>7.0476923076923068</v>
          </cell>
          <cell r="U13">
            <v>0</v>
          </cell>
          <cell r="V13">
            <v>0</v>
          </cell>
          <cell r="W13">
            <v>0</v>
          </cell>
          <cell r="X13">
            <v>54.469000000000008</v>
          </cell>
          <cell r="Y13">
            <v>0</v>
          </cell>
        </row>
        <row r="14">
          <cell r="C14">
            <v>1730.2267864583332</v>
          </cell>
          <cell r="D14">
            <v>1324.5967294277614</v>
          </cell>
          <cell r="E14">
            <v>1481.1470219630485</v>
          </cell>
          <cell r="L14">
            <v>6.4306739619510864</v>
          </cell>
          <cell r="M14">
            <v>3.0958715277777773</v>
          </cell>
          <cell r="N14">
            <v>4.2163278150130923</v>
          </cell>
          <cell r="R14">
            <v>7.52</v>
          </cell>
          <cell r="S14">
            <v>6.81</v>
          </cell>
          <cell r="T14">
            <v>7.0207692307692318</v>
          </cell>
          <cell r="U14">
            <v>0</v>
          </cell>
          <cell r="V14">
            <v>0</v>
          </cell>
          <cell r="W14">
            <v>0</v>
          </cell>
          <cell r="X14">
            <v>54.618000000000002</v>
          </cell>
          <cell r="Y14">
            <v>0</v>
          </cell>
        </row>
        <row r="15">
          <cell r="C15">
            <v>1490.4300835469562</v>
          </cell>
          <cell r="D15">
            <v>1298.388569485815</v>
          </cell>
          <cell r="E15">
            <v>1388.7171697829258</v>
          </cell>
          <cell r="L15">
            <v>5.4259965360297091</v>
          </cell>
          <cell r="M15">
            <v>2.5535902777777775</v>
          </cell>
          <cell r="N15">
            <v>3.946170586367642</v>
          </cell>
          <cell r="R15">
            <v>8.0299999999999994</v>
          </cell>
          <cell r="S15">
            <v>6.72</v>
          </cell>
          <cell r="T15">
            <v>7.0939999999999994</v>
          </cell>
          <cell r="U15">
            <v>0</v>
          </cell>
          <cell r="V15">
            <v>0</v>
          </cell>
          <cell r="W15">
            <v>0</v>
          </cell>
          <cell r="X15">
            <v>52.887</v>
          </cell>
          <cell r="Y15">
            <v>2</v>
          </cell>
        </row>
        <row r="16">
          <cell r="C16">
            <v>1820.8483124999998</v>
          </cell>
          <cell r="D16">
            <v>1286.8059885152181</v>
          </cell>
          <cell r="E16">
            <v>1448.7210384073892</v>
          </cell>
          <cell r="L16">
            <v>4.4910104192627793</v>
          </cell>
          <cell r="M16">
            <v>2.6701171874999998</v>
          </cell>
          <cell r="N16">
            <v>3.5553346356292064</v>
          </cell>
          <cell r="R16">
            <v>7.63</v>
          </cell>
          <cell r="S16">
            <v>6.82</v>
          </cell>
          <cell r="T16">
            <v>7.0290909090909102</v>
          </cell>
          <cell r="U16">
            <v>0</v>
          </cell>
          <cell r="V16">
            <v>0</v>
          </cell>
          <cell r="W16">
            <v>0</v>
          </cell>
          <cell r="X16">
            <v>66.073999999999998</v>
          </cell>
          <cell r="Y16">
            <v>0</v>
          </cell>
        </row>
        <row r="17">
          <cell r="C17">
            <v>1830.7786145833331</v>
          </cell>
          <cell r="D17">
            <v>1447.7103222995331</v>
          </cell>
          <cell r="E17">
            <v>1613.1752537361008</v>
          </cell>
          <cell r="L17">
            <v>5.4979045168558756</v>
          </cell>
          <cell r="M17">
            <v>2.9815989583333335</v>
          </cell>
          <cell r="N17">
            <v>4.0753204338706119</v>
          </cell>
          <cell r="R17">
            <v>8.2799999999999994</v>
          </cell>
          <cell r="S17">
            <v>6.79</v>
          </cell>
          <cell r="T17">
            <v>7.8374999999999986</v>
          </cell>
          <cell r="U17">
            <v>0</v>
          </cell>
          <cell r="V17">
            <v>0</v>
          </cell>
          <cell r="W17">
            <v>0</v>
          </cell>
          <cell r="X17">
            <v>57.138000000000005</v>
          </cell>
          <cell r="Y17">
            <v>0</v>
          </cell>
        </row>
        <row r="18">
          <cell r="C18">
            <v>1769.4435208333332</v>
          </cell>
          <cell r="D18">
            <v>1588.020364583333</v>
          </cell>
          <cell r="E18">
            <v>1670.1826755570021</v>
          </cell>
          <cell r="L18">
            <v>6.7156857664850023</v>
          </cell>
          <cell r="M18">
            <v>4.0012534723149402</v>
          </cell>
          <cell r="N18">
            <v>5.0447495451818938</v>
          </cell>
          <cell r="R18">
            <v>8.16</v>
          </cell>
          <cell r="S18">
            <v>7.42</v>
          </cell>
          <cell r="T18">
            <v>7.7153846153846155</v>
          </cell>
          <cell r="U18">
            <v>0</v>
          </cell>
          <cell r="V18">
            <v>0</v>
          </cell>
          <cell r="W18">
            <v>0</v>
          </cell>
          <cell r="X18">
            <v>64.801000000000002</v>
          </cell>
          <cell r="Y18">
            <v>0</v>
          </cell>
        </row>
        <row r="19">
          <cell r="C19">
            <v>1768.7255833333334</v>
          </cell>
          <cell r="D19">
            <v>1378.6599889187282</v>
          </cell>
          <cell r="E19">
            <v>1573.6410782805078</v>
          </cell>
          <cell r="L19">
            <v>6.1127013926903402</v>
          </cell>
          <cell r="M19">
            <v>4.0223385419448219</v>
          </cell>
          <cell r="N19">
            <v>4.9748543630564077</v>
          </cell>
          <cell r="R19">
            <v>7.88</v>
          </cell>
          <cell r="S19">
            <v>7.25</v>
          </cell>
          <cell r="T19">
            <v>7.45</v>
          </cell>
          <cell r="U19">
            <v>0</v>
          </cell>
          <cell r="V19">
            <v>0</v>
          </cell>
          <cell r="W19">
            <v>0</v>
          </cell>
          <cell r="X19">
            <v>54.609000000000009</v>
          </cell>
          <cell r="Y19">
            <v>0</v>
          </cell>
        </row>
        <row r="20">
          <cell r="C20">
            <v>1808.4884999999997</v>
          </cell>
          <cell r="D20">
            <v>1087.2596874999999</v>
          </cell>
          <cell r="E20">
            <v>1479.1267116225015</v>
          </cell>
          <cell r="L20">
            <v>5.0765312543577616</v>
          </cell>
          <cell r="M20">
            <v>3.0150920150942269</v>
          </cell>
          <cell r="N20">
            <v>4.0451741186126497</v>
          </cell>
          <cell r="R20">
            <v>8.27</v>
          </cell>
          <cell r="S20">
            <v>6.66</v>
          </cell>
          <cell r="T20">
            <v>7.2088235294117649</v>
          </cell>
          <cell r="U20">
            <v>0</v>
          </cell>
          <cell r="V20">
            <v>0</v>
          </cell>
          <cell r="W20">
            <v>0</v>
          </cell>
          <cell r="X20">
            <v>67.028999999999996</v>
          </cell>
          <cell r="Y20">
            <v>8</v>
          </cell>
        </row>
        <row r="21">
          <cell r="C21">
            <v>1723.5372296413843</v>
          </cell>
          <cell r="D21">
            <v>8.5897481250867703E-3</v>
          </cell>
          <cell r="E21">
            <v>1262.8833032293012</v>
          </cell>
          <cell r="L21">
            <v>4.2264201390743255</v>
          </cell>
          <cell r="M21">
            <v>2.1124079861111111</v>
          </cell>
          <cell r="N21">
            <v>3.0519113861074052</v>
          </cell>
          <cell r="R21">
            <v>8.31</v>
          </cell>
          <cell r="S21">
            <v>7.2</v>
          </cell>
          <cell r="T21">
            <v>7.9049999999999994</v>
          </cell>
          <cell r="U21">
            <v>0</v>
          </cell>
          <cell r="V21">
            <v>0</v>
          </cell>
          <cell r="W21">
            <v>0</v>
          </cell>
          <cell r="X21">
            <v>134.386</v>
          </cell>
          <cell r="Y21">
            <v>109</v>
          </cell>
        </row>
        <row r="22">
          <cell r="C22">
            <v>1822.9491145595973</v>
          </cell>
          <cell r="D22">
            <v>2.278767891011739E-2</v>
          </cell>
          <cell r="E22">
            <v>161.80328300480909</v>
          </cell>
          <cell r="L22">
            <v>4.4845208361148829</v>
          </cell>
          <cell r="M22">
            <v>1.3679895833333333</v>
          </cell>
          <cell r="N22">
            <v>2.0673287761691541</v>
          </cell>
          <cell r="R22">
            <v>8.2100000000000009</v>
          </cell>
          <cell r="S22">
            <v>6.92</v>
          </cell>
          <cell r="T22">
            <v>7.6973333333333338</v>
          </cell>
          <cell r="U22">
            <v>0</v>
          </cell>
          <cell r="V22">
            <v>0</v>
          </cell>
          <cell r="W22">
            <v>0</v>
          </cell>
          <cell r="X22">
            <v>216.26600000000002</v>
          </cell>
          <cell r="Y22">
            <v>15</v>
          </cell>
        </row>
        <row r="23">
          <cell r="C23">
            <v>1890.1965832383898</v>
          </cell>
          <cell r="D23">
            <v>267.77129162216187</v>
          </cell>
          <cell r="E23">
            <v>1033.826455710511</v>
          </cell>
          <cell r="L23">
            <v>4.9804513912995656</v>
          </cell>
          <cell r="M23">
            <v>2.811192708333333</v>
          </cell>
          <cell r="N23">
            <v>3.8578808239439026</v>
          </cell>
          <cell r="R23">
            <v>8.27</v>
          </cell>
          <cell r="S23">
            <v>7.37</v>
          </cell>
          <cell r="T23">
            <v>7.9008333333333347</v>
          </cell>
          <cell r="U23">
            <v>0</v>
          </cell>
          <cell r="V23">
            <v>0</v>
          </cell>
          <cell r="W23">
            <v>0</v>
          </cell>
          <cell r="X23">
            <v>59.370999999999995</v>
          </cell>
          <cell r="Y23">
            <v>0.06</v>
          </cell>
        </row>
        <row r="24">
          <cell r="C24">
            <v>1303.0561234334309</v>
          </cell>
          <cell r="D24">
            <v>1025.9364788580999</v>
          </cell>
          <cell r="E24">
            <v>1178.2103601003912</v>
          </cell>
          <cell r="L24">
            <v>5.7603315982421233</v>
          </cell>
          <cell r="M24">
            <v>2.8067265624999997</v>
          </cell>
          <cell r="N24">
            <v>4.0413756156298843</v>
          </cell>
          <cell r="R24">
            <v>7.22</v>
          </cell>
          <cell r="S24">
            <v>6.81</v>
          </cell>
          <cell r="T24">
            <v>7.004615384615386</v>
          </cell>
          <cell r="U24">
            <v>0</v>
          </cell>
          <cell r="V24">
            <v>0</v>
          </cell>
          <cell r="W24">
            <v>0</v>
          </cell>
          <cell r="X24">
            <v>54.856999999999999</v>
          </cell>
          <cell r="Y24">
            <v>0</v>
          </cell>
        </row>
        <row r="25">
          <cell r="C25">
            <v>1353.676188140869</v>
          </cell>
          <cell r="D25">
            <v>1129.6688958570692</v>
          </cell>
          <cell r="E25">
            <v>1234.3748907854999</v>
          </cell>
          <cell r="L25">
            <v>5.1778530148242909</v>
          </cell>
          <cell r="M25">
            <v>2.6720312499999999</v>
          </cell>
          <cell r="N25">
            <v>3.7617355571884867</v>
          </cell>
          <cell r="R25">
            <v>6.9</v>
          </cell>
          <cell r="S25">
            <v>6.79</v>
          </cell>
          <cell r="T25">
            <v>6.8125</v>
          </cell>
          <cell r="U25">
            <v>24</v>
          </cell>
          <cell r="V25">
            <v>0</v>
          </cell>
          <cell r="W25">
            <v>1.4166666666666667</v>
          </cell>
          <cell r="X25">
            <v>72.692000000000007</v>
          </cell>
          <cell r="Y25">
            <v>0</v>
          </cell>
        </row>
        <row r="26">
          <cell r="C26">
            <v>1685.4954375</v>
          </cell>
          <cell r="D26">
            <v>1314.1018328823511</v>
          </cell>
          <cell r="E26">
            <v>1452.4829178706987</v>
          </cell>
          <cell r="L26">
            <v>4.8552170142597619</v>
          </cell>
          <cell r="M26">
            <v>2.683527777777778</v>
          </cell>
          <cell r="N26">
            <v>3.9623899861268566</v>
          </cell>
          <cell r="R26">
            <v>7.71</v>
          </cell>
          <cell r="S26">
            <v>6.8</v>
          </cell>
          <cell r="T26">
            <v>6.9436842105263148</v>
          </cell>
          <cell r="U26">
            <v>0</v>
          </cell>
          <cell r="V26">
            <v>0</v>
          </cell>
          <cell r="W26">
            <v>0</v>
          </cell>
          <cell r="X26">
            <v>64.082000000000008</v>
          </cell>
          <cell r="Y26">
            <v>4</v>
          </cell>
        </row>
        <row r="27">
          <cell r="C27">
            <v>1641.2541493055555</v>
          </cell>
          <cell r="D27">
            <v>2.4729413018212652E-2</v>
          </cell>
          <cell r="E27">
            <v>608.24358559370148</v>
          </cell>
          <cell r="L27">
            <v>4.7160798625946043</v>
          </cell>
          <cell r="M27">
            <v>1.4000121527777776</v>
          </cell>
          <cell r="N27">
            <v>3.0758083046260798</v>
          </cell>
          <cell r="R27">
            <v>7.73</v>
          </cell>
          <cell r="S27">
            <v>6.83</v>
          </cell>
          <cell r="T27">
            <v>7.0684615384615377</v>
          </cell>
          <cell r="U27">
            <v>0</v>
          </cell>
          <cell r="V27">
            <v>0</v>
          </cell>
          <cell r="W27">
            <v>0</v>
          </cell>
          <cell r="X27">
            <v>53.304999999999993</v>
          </cell>
          <cell r="Y27">
            <v>0</v>
          </cell>
        </row>
        <row r="28">
          <cell r="C28">
            <v>1564.8157290954589</v>
          </cell>
          <cell r="D28">
            <v>0.17710577051402651</v>
          </cell>
          <cell r="E28">
            <v>1045.4090426941468</v>
          </cell>
          <cell r="L28">
            <v>4.2116302083333332</v>
          </cell>
          <cell r="M28">
            <v>1.8774826388888888</v>
          </cell>
          <cell r="N28">
            <v>3.0736250747608502</v>
          </cell>
          <cell r="R28">
            <v>8.31</v>
          </cell>
          <cell r="S28">
            <v>8</v>
          </cell>
          <cell r="T28">
            <v>8.2650000000000006</v>
          </cell>
          <cell r="U28">
            <v>0</v>
          </cell>
          <cell r="V28">
            <v>0</v>
          </cell>
          <cell r="W28">
            <v>0</v>
          </cell>
          <cell r="X28">
            <v>52.502999999999986</v>
          </cell>
          <cell r="Y28">
            <v>0</v>
          </cell>
        </row>
        <row r="29">
          <cell r="C29">
            <v>1652.1871041666666</v>
          </cell>
          <cell r="D29">
            <v>1289.7242607252331</v>
          </cell>
          <cell r="E29">
            <v>1390.4202752873455</v>
          </cell>
          <cell r="L29">
            <v>5.6142309057447646</v>
          </cell>
          <cell r="M29">
            <v>2.4029201388888888</v>
          </cell>
          <cell r="N29">
            <v>3.7674583340016778</v>
          </cell>
          <cell r="R29">
            <v>8.3000000000000007</v>
          </cell>
          <cell r="S29">
            <v>7.73</v>
          </cell>
          <cell r="T29">
            <v>8.1241176470588261</v>
          </cell>
          <cell r="U29">
            <v>0</v>
          </cell>
          <cell r="V29">
            <v>0</v>
          </cell>
          <cell r="W29">
            <v>0</v>
          </cell>
          <cell r="X29">
            <v>48.768999999999991</v>
          </cell>
          <cell r="Y29">
            <v>0</v>
          </cell>
        </row>
        <row r="30">
          <cell r="C30">
            <v>1822.3052604166664</v>
          </cell>
          <cell r="D30">
            <v>1045.3444893697103</v>
          </cell>
          <cell r="E30">
            <v>1531.9048516215571</v>
          </cell>
          <cell r="L30">
            <v>7.0809010417593852</v>
          </cell>
          <cell r="M30">
            <v>3.3978802088896427</v>
          </cell>
          <cell r="N30">
            <v>5.1588121402302285</v>
          </cell>
          <cell r="R30">
            <v>8.25</v>
          </cell>
          <cell r="S30">
            <v>7.12</v>
          </cell>
          <cell r="T30">
            <v>7.91</v>
          </cell>
          <cell r="U30">
            <v>0</v>
          </cell>
          <cell r="V30">
            <v>0</v>
          </cell>
          <cell r="W30">
            <v>0</v>
          </cell>
          <cell r="X30">
            <v>58.352000000000004</v>
          </cell>
          <cell r="Y30">
            <v>0</v>
          </cell>
        </row>
        <row r="31">
          <cell r="C31">
            <v>1479.5755628085665</v>
          </cell>
          <cell r="D31">
            <v>1001.3459898444281</v>
          </cell>
          <cell r="E31">
            <v>1286.22855321716</v>
          </cell>
          <cell r="L31">
            <v>4.9098556005661633</v>
          </cell>
          <cell r="M31">
            <v>2.5669259259278574</v>
          </cell>
          <cell r="N31">
            <v>3.7070214600588427</v>
          </cell>
          <cell r="R31">
            <v>8.32</v>
          </cell>
          <cell r="S31">
            <v>8.0299999999999994</v>
          </cell>
          <cell r="T31">
            <v>8.2679166666666664</v>
          </cell>
          <cell r="U31">
            <v>0</v>
          </cell>
          <cell r="V31">
            <v>0</v>
          </cell>
          <cell r="W31">
            <v>0</v>
          </cell>
          <cell r="X31">
            <v>39.198999999999998</v>
          </cell>
          <cell r="Y31">
            <v>1</v>
          </cell>
        </row>
        <row r="32">
          <cell r="C32">
            <v>1501.3914271070689</v>
          </cell>
          <cell r="D32">
            <v>1304.3826863137751</v>
          </cell>
          <cell r="E32">
            <v>1407.3205645057069</v>
          </cell>
          <cell r="L32">
            <v>5.5538437545431982</v>
          </cell>
          <cell r="M32">
            <v>2.1845104166666665</v>
          </cell>
          <cell r="N32">
            <v>3.3750346748275049</v>
          </cell>
          <cell r="R32">
            <v>7.55</v>
          </cell>
          <cell r="S32">
            <v>6.79</v>
          </cell>
          <cell r="T32">
            <v>7.0129166666666665</v>
          </cell>
          <cell r="U32">
            <v>0</v>
          </cell>
          <cell r="V32">
            <v>0</v>
          </cell>
          <cell r="W32">
            <v>0</v>
          </cell>
          <cell r="X32">
            <v>66.884000000000015</v>
          </cell>
          <cell r="Y32">
            <v>0</v>
          </cell>
        </row>
        <row r="33">
          <cell r="C33">
            <v>1471.8310101555717</v>
          </cell>
          <cell r="D33">
            <v>1374.7687421061198</v>
          </cell>
          <cell r="E33">
            <v>1426.4063569287898</v>
          </cell>
          <cell r="L33">
            <v>6.0062430588006972</v>
          </cell>
          <cell r="M33">
            <v>2.0142135416666664</v>
          </cell>
          <cell r="N33">
            <v>4.0067809623286674</v>
          </cell>
          <cell r="R33">
            <v>7.25</v>
          </cell>
          <cell r="S33">
            <v>6.8</v>
          </cell>
          <cell r="T33">
            <v>7.0179999999999998</v>
          </cell>
          <cell r="U33">
            <v>0</v>
          </cell>
          <cell r="V33">
            <v>0</v>
          </cell>
          <cell r="W33">
            <v>0</v>
          </cell>
          <cell r="X33">
            <v>57.489000000000004</v>
          </cell>
          <cell r="Y33">
            <v>0</v>
          </cell>
        </row>
        <row r="34">
          <cell r="C34">
            <v>1479.6065524631076</v>
          </cell>
          <cell r="D34">
            <v>1232.2149576212564</v>
          </cell>
          <cell r="E34">
            <v>1394.2019547037194</v>
          </cell>
          <cell r="L34">
            <v>5.1579062530597044</v>
          </cell>
          <cell r="M34">
            <v>0.95320312500000004</v>
          </cell>
          <cell r="N34">
            <v>2.6032817204478707</v>
          </cell>
          <cell r="R34">
            <v>7.62</v>
          </cell>
          <cell r="S34">
            <v>6.81</v>
          </cell>
          <cell r="T34">
            <v>7.1380000000000026</v>
          </cell>
          <cell r="U34">
            <v>0</v>
          </cell>
          <cell r="V34">
            <v>0</v>
          </cell>
          <cell r="W34">
            <v>0</v>
          </cell>
          <cell r="X34">
            <v>62.654000000000003</v>
          </cell>
          <cell r="Y34">
            <v>0</v>
          </cell>
        </row>
        <row r="35">
          <cell r="C35">
            <v>1442.5003543802895</v>
          </cell>
          <cell r="D35">
            <v>1183.5688227030437</v>
          </cell>
          <cell r="E35">
            <v>1294.8700462465588</v>
          </cell>
          <cell r="L35">
            <v>3.5169045142597617</v>
          </cell>
          <cell r="M35">
            <v>1.0199097222222222</v>
          </cell>
          <cell r="N35">
            <v>1.8015960837988434</v>
          </cell>
          <cell r="R35">
            <v>7.52</v>
          </cell>
          <cell r="S35">
            <v>6.8</v>
          </cell>
          <cell r="T35">
            <v>7.0623529411764725</v>
          </cell>
          <cell r="U35">
            <v>0</v>
          </cell>
          <cell r="V35">
            <v>0</v>
          </cell>
          <cell r="W35">
            <v>0</v>
          </cell>
          <cell r="X35">
            <v>63.211000000000006</v>
          </cell>
          <cell r="Y35">
            <v>0</v>
          </cell>
        </row>
        <row r="36">
          <cell r="C36">
            <v>1607.0756770833332</v>
          </cell>
          <cell r="D36">
            <v>1281.6541350606283</v>
          </cell>
          <cell r="E36">
            <v>1487.3558883546905</v>
          </cell>
          <cell r="L36">
            <v>3.692196180555555</v>
          </cell>
          <cell r="M36">
            <v>1.3622109375</v>
          </cell>
          <cell r="N36">
            <v>2.3016238667168567</v>
          </cell>
          <cell r="R36">
            <v>7.96</v>
          </cell>
          <cell r="S36">
            <v>6.76</v>
          </cell>
          <cell r="T36">
            <v>7.2560000000000002</v>
          </cell>
          <cell r="U36">
            <v>0</v>
          </cell>
          <cell r="V36">
            <v>0</v>
          </cell>
          <cell r="W36">
            <v>0</v>
          </cell>
          <cell r="X36">
            <v>58.615999999999993</v>
          </cell>
          <cell r="Y36">
            <v>0</v>
          </cell>
        </row>
        <row r="37">
          <cell r="C37">
            <v>1955.634406439887</v>
          </cell>
          <cell r="D37">
            <v>1538.4712294277615</v>
          </cell>
          <cell r="E37">
            <v>1711.451603095443</v>
          </cell>
          <cell r="L37">
            <v>5.3508680569463305</v>
          </cell>
          <cell r="M37">
            <v>2.0156475694444445</v>
          </cell>
          <cell r="N37">
            <v>3.4676650031716738</v>
          </cell>
          <cell r="R37">
            <v>7.81</v>
          </cell>
          <cell r="S37">
            <v>6.8</v>
          </cell>
          <cell r="T37">
            <v>7.0783333333333323</v>
          </cell>
          <cell r="U37">
            <v>0</v>
          </cell>
          <cell r="V37">
            <v>0</v>
          </cell>
          <cell r="W37">
            <v>0</v>
          </cell>
          <cell r="X37">
            <v>62.841999999999999</v>
          </cell>
          <cell r="Y37">
            <v>0</v>
          </cell>
        </row>
        <row r="38">
          <cell r="C38">
            <v>2025.5396151529947</v>
          </cell>
          <cell r="D38">
            <v>1561.4169373813204</v>
          </cell>
          <cell r="E38">
            <v>1770.7286617978282</v>
          </cell>
          <cell r="L38">
            <v>5.5145416740841338</v>
          </cell>
          <cell r="M38">
            <v>2.8802326388888888</v>
          </cell>
          <cell r="N38">
            <v>4.0880687915772151</v>
          </cell>
          <cell r="R38">
            <v>7.92</v>
          </cell>
          <cell r="S38">
            <v>6.84</v>
          </cell>
          <cell r="T38">
            <v>7.1607692307692314</v>
          </cell>
          <cell r="U38">
            <v>0</v>
          </cell>
          <cell r="V38">
            <v>0</v>
          </cell>
          <cell r="W38">
            <v>0</v>
          </cell>
          <cell r="X38">
            <v>57.311</v>
          </cell>
        </row>
        <row r="39">
          <cell r="C39">
            <v>2025.5396151529947</v>
          </cell>
          <cell r="D39">
            <v>8.5897481250867703E-3</v>
          </cell>
          <cell r="E39">
            <v>1379.2910405699474</v>
          </cell>
          <cell r="L39">
            <v>7.0809010417593852</v>
          </cell>
          <cell r="M39">
            <v>0.95320312500000004</v>
          </cell>
          <cell r="N39">
            <v>3.677228755186611</v>
          </cell>
          <cell r="R39">
            <v>8.32</v>
          </cell>
          <cell r="S39">
            <v>6.58</v>
          </cell>
          <cell r="T39">
            <v>7.4020510045814918</v>
          </cell>
          <cell r="U39">
            <v>24</v>
          </cell>
          <cell r="V39">
            <v>0</v>
          </cell>
          <cell r="W39">
            <v>4.5698924731182797E-2</v>
          </cell>
          <cell r="X39">
            <v>2071.9040000000005</v>
          </cell>
          <cell r="Y39">
            <v>139.06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0"/>
  <sheetViews>
    <sheetView topLeftCell="A22" zoomScale="67" zoomScaleNormal="67" workbookViewId="0">
      <selection activeCell="U49" sqref="U49"/>
    </sheetView>
  </sheetViews>
  <sheetFormatPr defaultRowHeight="14.4"/>
  <cols>
    <col min="1" max="1" width="25.6640625" customWidth="1"/>
    <col min="9" max="9" width="12" customWidth="1"/>
    <col min="10" max="10" width="14.5546875" customWidth="1"/>
    <col min="14" max="14" width="11.5546875" customWidth="1"/>
    <col min="15" max="15" width="13.109375" customWidth="1"/>
    <col min="16" max="16" width="13.88671875" customWidth="1"/>
    <col min="17" max="17" width="10.88671875" customWidth="1"/>
    <col min="18" max="18" width="17" customWidth="1"/>
    <col min="20" max="20" width="11.88671875" customWidth="1"/>
  </cols>
  <sheetData>
    <row r="1" spans="1:20" ht="15" thickBot="1"/>
    <row r="2" spans="1:20">
      <c r="G2" s="195" t="s">
        <v>60</v>
      </c>
      <c r="H2" s="196"/>
      <c r="I2" s="196"/>
      <c r="J2" s="196"/>
      <c r="K2" s="196"/>
      <c r="L2" s="196"/>
      <c r="M2" s="196"/>
      <c r="N2" s="196"/>
      <c r="O2" s="196"/>
      <c r="P2" s="197"/>
    </row>
    <row r="3" spans="1:20">
      <c r="G3" s="110" t="s">
        <v>109</v>
      </c>
      <c r="H3" s="111"/>
      <c r="I3" s="111"/>
      <c r="J3" s="5"/>
      <c r="K3" s="5"/>
      <c r="L3" s="5"/>
      <c r="M3" s="5"/>
      <c r="N3" s="5"/>
      <c r="O3" s="5"/>
      <c r="P3" s="6"/>
    </row>
    <row r="4" spans="1:20">
      <c r="G4" s="110" t="s">
        <v>55</v>
      </c>
      <c r="H4" s="5"/>
      <c r="I4" s="5"/>
      <c r="J4" s="5"/>
      <c r="K4" s="5"/>
      <c r="L4" s="5"/>
      <c r="M4" s="5"/>
      <c r="N4" s="5"/>
      <c r="O4" s="5"/>
      <c r="P4" s="6"/>
    </row>
    <row r="5" spans="1:20" ht="15" thickBot="1">
      <c r="G5" s="107" t="s">
        <v>61</v>
      </c>
      <c r="H5" s="108"/>
      <c r="I5" s="108"/>
      <c r="J5" s="108"/>
      <c r="K5" s="108"/>
      <c r="L5" s="108"/>
      <c r="M5" s="108"/>
      <c r="N5" s="108"/>
      <c r="O5" s="108"/>
      <c r="P5" s="109"/>
    </row>
    <row r="6" spans="1:20" ht="15" thickBot="1"/>
    <row r="7" spans="1:20" ht="15" thickBot="1">
      <c r="A7" s="204" t="s">
        <v>57</v>
      </c>
      <c r="B7" s="205"/>
      <c r="C7" s="205"/>
      <c r="D7" s="205"/>
      <c r="E7" s="205"/>
      <c r="F7" s="205"/>
      <c r="G7" s="205"/>
      <c r="H7" s="206"/>
      <c r="I7" s="206"/>
      <c r="J7" s="207"/>
      <c r="L7" s="204" t="s">
        <v>68</v>
      </c>
      <c r="M7" s="205"/>
      <c r="N7" s="205"/>
      <c r="O7" s="205"/>
      <c r="P7" s="205"/>
      <c r="Q7" s="205"/>
      <c r="R7" s="205"/>
      <c r="S7" s="205"/>
      <c r="T7" s="207"/>
    </row>
    <row r="8" spans="1:20" ht="15" thickTop="1">
      <c r="A8" s="4" t="s">
        <v>62</v>
      </c>
      <c r="B8" s="5"/>
      <c r="C8" s="5"/>
      <c r="D8" s="5"/>
      <c r="E8" s="5"/>
      <c r="F8" s="5"/>
      <c r="G8" s="5"/>
      <c r="H8" s="5"/>
      <c r="I8" s="5"/>
      <c r="J8" s="6"/>
      <c r="L8" s="4" t="s">
        <v>69</v>
      </c>
      <c r="M8" s="5"/>
      <c r="N8" s="5"/>
      <c r="O8" s="5"/>
      <c r="P8" s="5"/>
      <c r="Q8" s="5"/>
      <c r="R8" s="5"/>
      <c r="S8" s="5"/>
      <c r="T8" s="6"/>
    </row>
    <row r="9" spans="1:20">
      <c r="A9" s="4" t="s">
        <v>67</v>
      </c>
      <c r="B9" s="5"/>
      <c r="C9" s="5"/>
      <c r="D9" s="5"/>
      <c r="E9" s="5"/>
      <c r="F9" s="5"/>
      <c r="G9" s="5"/>
      <c r="H9" s="5"/>
      <c r="I9" s="5"/>
      <c r="J9" s="6"/>
      <c r="L9" s="4" t="s">
        <v>70</v>
      </c>
      <c r="M9" s="5"/>
      <c r="N9" s="5"/>
      <c r="O9" s="5"/>
      <c r="P9" s="5"/>
      <c r="Q9" s="5"/>
      <c r="R9" s="5"/>
      <c r="S9" s="5"/>
      <c r="T9" s="6"/>
    </row>
    <row r="10" spans="1:20">
      <c r="A10" s="4" t="s">
        <v>63</v>
      </c>
      <c r="B10" s="5"/>
      <c r="C10" s="5"/>
      <c r="D10" s="5"/>
      <c r="E10" s="5"/>
      <c r="F10" s="5"/>
      <c r="G10" s="5"/>
      <c r="H10" s="5"/>
      <c r="I10" s="5"/>
      <c r="J10" s="6"/>
      <c r="L10" s="4" t="s">
        <v>71</v>
      </c>
      <c r="M10" s="5"/>
      <c r="N10" s="5"/>
      <c r="O10" s="5"/>
      <c r="P10" s="5"/>
      <c r="Q10" s="5"/>
      <c r="R10" s="5"/>
      <c r="S10" s="5"/>
      <c r="T10" s="6"/>
    </row>
    <row r="11" spans="1:20">
      <c r="A11" s="4" t="s">
        <v>93</v>
      </c>
      <c r="B11" s="5"/>
      <c r="C11" s="5"/>
      <c r="D11" s="5"/>
      <c r="E11" s="5"/>
      <c r="F11" s="5"/>
      <c r="G11" s="5"/>
      <c r="H11" s="5"/>
      <c r="I11" s="5"/>
      <c r="J11" s="6"/>
      <c r="L11" s="4" t="s">
        <v>93</v>
      </c>
      <c r="M11" s="5"/>
      <c r="N11" s="5"/>
      <c r="O11" s="5"/>
      <c r="P11" s="5"/>
      <c r="Q11" s="5"/>
      <c r="R11" s="5"/>
      <c r="S11" s="5"/>
      <c r="T11" s="6"/>
    </row>
    <row r="12" spans="1:20">
      <c r="A12" s="4" t="s">
        <v>104</v>
      </c>
      <c r="B12" s="5"/>
      <c r="C12" s="5"/>
      <c r="D12" s="5"/>
      <c r="E12" s="5"/>
      <c r="F12" s="5"/>
      <c r="G12" s="5"/>
      <c r="H12" s="5"/>
      <c r="I12" s="5"/>
      <c r="J12" s="6"/>
      <c r="L12" s="4"/>
      <c r="M12" s="5"/>
      <c r="N12" s="5"/>
      <c r="O12" s="5"/>
      <c r="P12" s="5"/>
      <c r="Q12" s="5"/>
      <c r="R12" s="5"/>
      <c r="S12" s="5"/>
      <c r="T12" s="6"/>
    </row>
    <row r="13" spans="1:20">
      <c r="A13" s="4" t="s">
        <v>64</v>
      </c>
      <c r="B13" s="5"/>
      <c r="C13" s="5"/>
      <c r="D13" s="5"/>
      <c r="E13" s="5"/>
      <c r="F13" s="5"/>
      <c r="G13" s="5"/>
      <c r="H13" s="5"/>
      <c r="I13" s="5"/>
      <c r="J13" s="6"/>
      <c r="L13" s="4" t="s">
        <v>72</v>
      </c>
      <c r="M13" s="5"/>
      <c r="N13" s="5"/>
      <c r="O13" s="5"/>
      <c r="P13" s="5"/>
      <c r="Q13" s="5"/>
      <c r="R13" s="5"/>
      <c r="S13" s="5"/>
      <c r="T13" s="6"/>
    </row>
    <row r="14" spans="1:20">
      <c r="A14" s="4" t="s">
        <v>96</v>
      </c>
      <c r="B14" s="5"/>
      <c r="C14" s="5"/>
      <c r="D14" s="5"/>
      <c r="E14" s="5"/>
      <c r="F14" s="5"/>
      <c r="G14" s="5"/>
      <c r="H14" s="5"/>
      <c r="I14" s="5"/>
      <c r="J14" s="6"/>
      <c r="L14" s="4"/>
      <c r="M14" s="5"/>
      <c r="N14" s="5"/>
      <c r="O14" s="5"/>
      <c r="P14" s="5"/>
      <c r="Q14" s="5"/>
      <c r="R14" s="5"/>
      <c r="S14" s="5"/>
      <c r="T14" s="6"/>
    </row>
    <row r="15" spans="1:20">
      <c r="A15" s="4" t="s">
        <v>65</v>
      </c>
      <c r="B15" s="5"/>
      <c r="C15" s="5"/>
      <c r="D15" s="5"/>
      <c r="E15" s="5"/>
      <c r="F15" s="5"/>
      <c r="G15" s="5"/>
      <c r="H15" s="5"/>
      <c r="I15" s="5"/>
      <c r="J15" s="6"/>
      <c r="L15" s="4" t="s">
        <v>65</v>
      </c>
      <c r="M15" s="5"/>
      <c r="N15" s="5"/>
      <c r="O15" s="5"/>
      <c r="P15" s="5"/>
      <c r="Q15" s="5"/>
      <c r="R15" s="5"/>
      <c r="S15" s="5"/>
      <c r="T15" s="6"/>
    </row>
    <row r="16" spans="1:20">
      <c r="A16" s="4" t="s">
        <v>66</v>
      </c>
      <c r="B16" s="5"/>
      <c r="C16" s="5"/>
      <c r="D16" s="5"/>
      <c r="E16" s="5"/>
      <c r="F16" s="5"/>
      <c r="G16" s="5"/>
      <c r="H16" s="5"/>
      <c r="I16" s="5"/>
      <c r="J16" s="6"/>
      <c r="L16" s="4" t="s">
        <v>73</v>
      </c>
      <c r="M16" s="5"/>
      <c r="N16" s="5"/>
      <c r="O16" s="5"/>
      <c r="P16" s="5"/>
      <c r="Q16" s="5"/>
      <c r="R16" s="5"/>
      <c r="S16" s="5"/>
      <c r="T16" s="6"/>
    </row>
    <row r="17" spans="1:20">
      <c r="A17" s="4" t="s">
        <v>58</v>
      </c>
      <c r="B17" s="5"/>
      <c r="C17" s="5"/>
      <c r="D17" s="5"/>
      <c r="E17" s="5"/>
      <c r="F17" s="5"/>
      <c r="G17" s="5"/>
      <c r="H17" s="5"/>
      <c r="I17" s="5"/>
      <c r="J17" s="6"/>
      <c r="L17" s="4" t="s">
        <v>59</v>
      </c>
      <c r="M17" s="5"/>
      <c r="N17" s="5"/>
      <c r="O17" s="5"/>
      <c r="P17" s="5"/>
      <c r="Q17" s="5"/>
      <c r="R17" s="5"/>
      <c r="S17" s="5"/>
      <c r="T17" s="6"/>
    </row>
    <row r="18" spans="1:20">
      <c r="A18" s="4" t="s">
        <v>100</v>
      </c>
      <c r="B18" s="5"/>
      <c r="C18" s="5"/>
      <c r="D18" s="5"/>
      <c r="E18" s="5"/>
      <c r="F18" s="5"/>
      <c r="G18" s="5"/>
      <c r="H18" s="5"/>
      <c r="I18" s="5"/>
      <c r="J18" s="6"/>
      <c r="L18" s="4"/>
      <c r="M18" s="5"/>
      <c r="N18" s="5"/>
      <c r="O18" s="5"/>
      <c r="P18" s="5"/>
      <c r="Q18" s="5"/>
      <c r="R18" s="5"/>
      <c r="S18" s="5"/>
      <c r="T18" s="6"/>
    </row>
    <row r="19" spans="1:20" ht="15" thickBot="1">
      <c r="A19" s="107" t="s">
        <v>59</v>
      </c>
      <c r="B19" s="108"/>
      <c r="C19" s="108"/>
      <c r="D19" s="108"/>
      <c r="E19" s="108"/>
      <c r="F19" s="108"/>
      <c r="G19" s="108"/>
      <c r="H19" s="108"/>
      <c r="I19" s="108"/>
      <c r="J19" s="109"/>
      <c r="L19" s="107"/>
      <c r="M19" s="108"/>
      <c r="N19" s="108"/>
      <c r="O19" s="108"/>
      <c r="P19" s="108"/>
      <c r="Q19" s="108"/>
      <c r="R19" s="108"/>
      <c r="S19" s="108"/>
      <c r="T19" s="109"/>
    </row>
    <row r="20" spans="1:20" ht="15" thickBot="1">
      <c r="A20" s="5"/>
      <c r="B20" s="5"/>
      <c r="C20" s="5"/>
      <c r="D20" s="5"/>
      <c r="E20" s="5"/>
      <c r="F20" s="5"/>
      <c r="G20" s="5"/>
      <c r="H20" s="5"/>
      <c r="I20" s="5"/>
      <c r="J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15" thickBot="1">
      <c r="D21" s="204" t="s">
        <v>74</v>
      </c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7"/>
      <c r="R21" s="5"/>
      <c r="S21" s="5"/>
      <c r="T21" s="5"/>
    </row>
    <row r="22" spans="1:20" ht="15" thickTop="1">
      <c r="D22" s="4" t="s">
        <v>75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6"/>
      <c r="R22" s="5"/>
      <c r="S22" s="5"/>
      <c r="T22" s="5"/>
    </row>
    <row r="23" spans="1:20">
      <c r="D23" s="4" t="s">
        <v>81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6"/>
      <c r="R23" s="5"/>
      <c r="S23" s="5"/>
      <c r="T23" s="5"/>
    </row>
    <row r="24" spans="1:20">
      <c r="D24" s="4" t="s">
        <v>76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  <c r="R24" s="5"/>
      <c r="S24" s="5"/>
      <c r="T24" s="5"/>
    </row>
    <row r="25" spans="1:20">
      <c r="D25" s="116" t="s">
        <v>77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  <c r="R25" s="5"/>
      <c r="S25" s="5"/>
      <c r="T25" s="5"/>
    </row>
    <row r="26" spans="1:20">
      <c r="D26" s="4" t="s">
        <v>78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5"/>
      <c r="S26" s="5"/>
      <c r="T26" s="5"/>
    </row>
    <row r="27" spans="1:20">
      <c r="D27" s="4" t="s">
        <v>79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6"/>
      <c r="R27" s="5"/>
      <c r="S27" s="5"/>
      <c r="T27" s="5"/>
    </row>
    <row r="28" spans="1:20">
      <c r="D28" s="110" t="s">
        <v>82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6"/>
      <c r="R28" s="5"/>
      <c r="S28" s="5"/>
      <c r="T28" s="5"/>
    </row>
    <row r="29" spans="1:20">
      <c r="D29" s="110" t="s">
        <v>88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"/>
      <c r="R29" s="5"/>
      <c r="S29" s="5"/>
      <c r="T29" s="5"/>
    </row>
    <row r="30" spans="1:20">
      <c r="D30" s="4" t="s">
        <v>80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6"/>
      <c r="R30" s="5"/>
      <c r="S30" s="5"/>
      <c r="T30" s="5"/>
    </row>
    <row r="31" spans="1:20">
      <c r="D31" s="116" t="s">
        <v>87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6"/>
      <c r="R31" s="5"/>
      <c r="S31" s="5"/>
      <c r="T31" s="5"/>
    </row>
    <row r="32" spans="1:20">
      <c r="D32" s="116" t="s">
        <v>103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5"/>
      <c r="T32" s="5"/>
    </row>
    <row r="33" spans="1:20">
      <c r="D33" s="116" t="s">
        <v>102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6"/>
      <c r="R33" s="5"/>
      <c r="S33" s="5"/>
      <c r="T33" s="5"/>
    </row>
    <row r="34" spans="1:20">
      <c r="D34" s="116" t="s">
        <v>83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6"/>
    </row>
    <row r="35" spans="1:20" ht="15" thickBot="1">
      <c r="D35" s="117" t="s">
        <v>84</v>
      </c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20">
      <c r="D36" s="10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20" ht="15" thickBot="1">
      <c r="D37" s="10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20" ht="21">
      <c r="A38" s="198" t="s">
        <v>106</v>
      </c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200"/>
    </row>
    <row r="39" spans="1:20" ht="15" thickBot="1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9"/>
    </row>
    <row r="40" spans="1:20" ht="15" thickBot="1">
      <c r="A40" s="201" t="s">
        <v>30</v>
      </c>
      <c r="B40" s="202"/>
      <c r="C40" s="202"/>
      <c r="D40" s="202"/>
      <c r="E40" s="203"/>
      <c r="F40" s="201" t="s">
        <v>31</v>
      </c>
      <c r="G40" s="202"/>
      <c r="H40" s="202"/>
      <c r="I40" s="203"/>
      <c r="J40" s="201" t="s">
        <v>32</v>
      </c>
      <c r="K40" s="202"/>
      <c r="L40" s="202"/>
      <c r="M40" s="202"/>
      <c r="N40" s="202"/>
      <c r="O40" s="202"/>
      <c r="P40" s="202"/>
      <c r="Q40" s="202"/>
      <c r="R40" s="203"/>
    </row>
    <row r="41" spans="1:20">
      <c r="A41" s="1"/>
      <c r="B41" s="63" t="s">
        <v>27</v>
      </c>
      <c r="C41" s="63"/>
      <c r="D41" s="63" t="s">
        <v>45</v>
      </c>
      <c r="E41" s="3"/>
      <c r="F41" s="1"/>
      <c r="G41" s="63" t="s">
        <v>27</v>
      </c>
      <c r="H41" s="63"/>
      <c r="I41" s="64" t="s">
        <v>46</v>
      </c>
      <c r="J41" s="60" t="s">
        <v>33</v>
      </c>
      <c r="K41" s="61"/>
      <c r="L41" s="61">
        <v>8.5</v>
      </c>
      <c r="M41" s="2"/>
      <c r="N41" s="62" t="s">
        <v>35</v>
      </c>
      <c r="O41" s="62"/>
      <c r="P41" s="62"/>
      <c r="Q41" s="62" t="s">
        <v>39</v>
      </c>
      <c r="R41" s="3"/>
    </row>
    <row r="42" spans="1:20">
      <c r="A42" s="4"/>
      <c r="B42" s="52" t="s">
        <v>28</v>
      </c>
      <c r="C42" s="52"/>
      <c r="D42" s="52" t="s">
        <v>14</v>
      </c>
      <c r="E42" s="6"/>
      <c r="F42" s="4"/>
      <c r="G42" s="5"/>
      <c r="H42" s="5"/>
      <c r="I42" s="6"/>
      <c r="J42" s="49" t="s">
        <v>34</v>
      </c>
      <c r="K42" s="50"/>
      <c r="L42" s="50">
        <v>6.5</v>
      </c>
      <c r="M42" s="5"/>
      <c r="N42" s="48" t="s">
        <v>36</v>
      </c>
      <c r="O42" s="48"/>
      <c r="P42" s="48"/>
      <c r="Q42" s="48" t="s">
        <v>40</v>
      </c>
      <c r="R42" s="6"/>
    </row>
    <row r="43" spans="1:20" s="45" customFormat="1" ht="15" thickBot="1">
      <c r="A43" s="46"/>
      <c r="B43" s="47"/>
      <c r="C43" s="47"/>
      <c r="D43" s="47"/>
      <c r="E43" s="22"/>
      <c r="F43" s="46"/>
      <c r="G43" s="47"/>
      <c r="H43" s="47"/>
      <c r="I43" s="22"/>
      <c r="J43" s="46"/>
      <c r="K43" s="47"/>
      <c r="L43" s="47"/>
      <c r="M43" s="47"/>
      <c r="N43" s="51" t="s">
        <v>85</v>
      </c>
      <c r="O43" s="51"/>
      <c r="P43" s="51"/>
      <c r="Q43" s="51" t="s">
        <v>91</v>
      </c>
      <c r="R43" s="132"/>
    </row>
    <row r="44" spans="1:20" ht="73.2" thickTop="1" thickBot="1">
      <c r="A44" s="55" t="s">
        <v>0</v>
      </c>
      <c r="B44" s="53" t="s">
        <v>47</v>
      </c>
      <c r="C44" s="53" t="s">
        <v>48</v>
      </c>
      <c r="D44" s="53" t="s">
        <v>49</v>
      </c>
      <c r="E44" s="54" t="s">
        <v>29</v>
      </c>
      <c r="F44" s="23"/>
      <c r="G44" s="26" t="s">
        <v>47</v>
      </c>
      <c r="H44" s="26" t="s">
        <v>48</v>
      </c>
      <c r="I44" s="54" t="s">
        <v>49</v>
      </c>
      <c r="J44" s="55"/>
      <c r="K44" s="53" t="s">
        <v>17</v>
      </c>
      <c r="L44" s="53" t="s">
        <v>18</v>
      </c>
      <c r="M44" s="56" t="s">
        <v>19</v>
      </c>
      <c r="N44" s="57" t="s">
        <v>41</v>
      </c>
      <c r="O44" s="53" t="s">
        <v>86</v>
      </c>
      <c r="P44" s="56" t="s">
        <v>43</v>
      </c>
      <c r="Q44" s="58" t="s">
        <v>90</v>
      </c>
      <c r="R44" s="54" t="s">
        <v>37</v>
      </c>
    </row>
    <row r="45" spans="1:20" ht="15" thickTop="1">
      <c r="A45" s="65">
        <v>41913</v>
      </c>
      <c r="B45" s="67">
        <f>October!D60</f>
        <v>2025.5396151529947</v>
      </c>
      <c r="C45" s="67">
        <f>October!E60</f>
        <v>8.5897481250867703E-3</v>
      </c>
      <c r="D45" s="67">
        <f>October!F60</f>
        <v>1379.2910405699474</v>
      </c>
      <c r="E45" s="67"/>
      <c r="F45" s="65">
        <f t="shared" ref="F45:F50" si="0">A45</f>
        <v>41913</v>
      </c>
      <c r="G45" s="67">
        <f>October!N60</f>
        <v>7.0809010417593852</v>
      </c>
      <c r="H45" s="67">
        <f>October!O60</f>
        <v>0.95320312500000004</v>
      </c>
      <c r="I45" s="67">
        <f>October!P60</f>
        <v>3.677228755186611</v>
      </c>
      <c r="J45" s="65">
        <f t="shared" ref="J45:J50" si="1">A45</f>
        <v>41913</v>
      </c>
      <c r="K45" s="138">
        <f>October!Y60</f>
        <v>8.32</v>
      </c>
      <c r="L45" s="138">
        <f>October!Z60</f>
        <v>6.58</v>
      </c>
      <c r="M45" s="159">
        <f>October!AA60</f>
        <v>7.4020510045814918</v>
      </c>
      <c r="N45" s="71">
        <f>October!AB60</f>
        <v>24</v>
      </c>
      <c r="O45" s="67">
        <f>October!AC60</f>
        <v>0</v>
      </c>
      <c r="P45" s="147">
        <f>October!AD60</f>
        <v>4.5698924731182797E-2</v>
      </c>
      <c r="Q45" s="182">
        <f>October!AE60</f>
        <v>2071.9040000000005</v>
      </c>
      <c r="R45" s="183">
        <f>October!AF60</f>
        <v>139.06</v>
      </c>
    </row>
    <row r="46" spans="1:20">
      <c r="A46" s="65">
        <v>41944</v>
      </c>
      <c r="B46" s="67">
        <f>November!D60</f>
        <v>1952.4892916666665</v>
      </c>
      <c r="C46" s="67">
        <f>November!E60</f>
        <v>0</v>
      </c>
      <c r="D46" s="67">
        <f>November!F60</f>
        <v>1086.7035786508379</v>
      </c>
      <c r="E46" s="67">
        <v>42</v>
      </c>
      <c r="F46" s="65">
        <f t="shared" si="0"/>
        <v>41944</v>
      </c>
      <c r="G46" s="67">
        <f>November!N60</f>
        <v>183.97130210419496</v>
      </c>
      <c r="H46" s="67">
        <f>November!O60</f>
        <v>-1.1204861111111112E-2</v>
      </c>
      <c r="I46" s="67">
        <f>November!P60</f>
        <v>2.0908187771079247</v>
      </c>
      <c r="J46" s="65">
        <f t="shared" si="1"/>
        <v>41944</v>
      </c>
      <c r="K46" s="138">
        <f>November!Y60</f>
        <v>8.34</v>
      </c>
      <c r="L46" s="138">
        <f>November!Z60</f>
        <v>6.68</v>
      </c>
      <c r="M46" s="139">
        <f>November!AA60</f>
        <v>7.6263996403006455</v>
      </c>
      <c r="N46" s="71">
        <f>November!AB60</f>
        <v>5</v>
      </c>
      <c r="O46" s="67">
        <f>November!AC60</f>
        <v>0</v>
      </c>
      <c r="P46" s="148">
        <f>November!AD60</f>
        <v>8.771929824561403E-3</v>
      </c>
      <c r="Q46" s="73">
        <f>November!AE60</f>
        <v>1628.6890000000001</v>
      </c>
      <c r="R46" s="184">
        <f>November!AF60</f>
        <v>51</v>
      </c>
    </row>
    <row r="47" spans="1:20">
      <c r="A47" s="65">
        <v>41974</v>
      </c>
      <c r="B47" s="67">
        <f>December!D60</f>
        <v>2097.1353979220921</v>
      </c>
      <c r="C47" s="67">
        <f>December!E60</f>
        <v>0</v>
      </c>
      <c r="D47" s="67">
        <f>December!F60</f>
        <v>1327.0038204475468</v>
      </c>
      <c r="E47" s="67"/>
      <c r="F47" s="65">
        <f t="shared" si="0"/>
        <v>41974</v>
      </c>
      <c r="G47" s="100">
        <f>December!N60</f>
        <v>12.786654511849084</v>
      </c>
      <c r="H47" s="100">
        <f>December!O60</f>
        <v>0</v>
      </c>
      <c r="I47" s="100">
        <f>December!P60</f>
        <v>5.8509557022577541</v>
      </c>
      <c r="J47" s="65">
        <f t="shared" si="1"/>
        <v>41974</v>
      </c>
      <c r="K47" s="138">
        <f>December!Y60</f>
        <v>8.32</v>
      </c>
      <c r="L47" s="138">
        <f>December!Z60</f>
        <v>6.72</v>
      </c>
      <c r="M47" s="139">
        <f>December!AA60</f>
        <v>7.6635397163715471</v>
      </c>
      <c r="N47" s="71">
        <f>December!AB60</f>
        <v>20</v>
      </c>
      <c r="O47" s="67">
        <f>December!AC60</f>
        <v>0</v>
      </c>
      <c r="P47" s="148">
        <f>December!AD60</f>
        <v>0.38082437275985664</v>
      </c>
      <c r="Q47" s="73">
        <f>December!AE60</f>
        <v>1969.3793000000001</v>
      </c>
      <c r="R47" s="184">
        <f>December!AF60</f>
        <v>145</v>
      </c>
    </row>
    <row r="48" spans="1:20">
      <c r="A48" s="65">
        <v>42005</v>
      </c>
      <c r="B48" s="67">
        <f>January!D60</f>
        <v>2073.2396564873588</v>
      </c>
      <c r="C48" s="67">
        <f>January!E60</f>
        <v>1069.7887062445745</v>
      </c>
      <c r="D48" s="67">
        <f>January!F60</f>
        <v>1670.1271484954068</v>
      </c>
      <c r="E48" s="67">
        <v>23</v>
      </c>
      <c r="F48" s="65">
        <f t="shared" si="0"/>
        <v>42005</v>
      </c>
      <c r="G48" s="67">
        <f>January!N60</f>
        <v>7.136335937592718</v>
      </c>
      <c r="H48" s="67">
        <f>January!O60</f>
        <v>0.38645833314789668</v>
      </c>
      <c r="I48" s="67">
        <f>January!P60</f>
        <v>4.076005190461796</v>
      </c>
      <c r="J48" s="65">
        <f t="shared" si="1"/>
        <v>42005</v>
      </c>
      <c r="K48" s="138">
        <f>January!Y60</f>
        <v>8.34</v>
      </c>
      <c r="L48" s="138">
        <f>January!Z60</f>
        <v>6.67</v>
      </c>
      <c r="M48" s="139">
        <f>January!AA60</f>
        <v>7.4380584375828693</v>
      </c>
      <c r="N48" s="71">
        <f>January!AB60</f>
        <v>42</v>
      </c>
      <c r="O48" s="67">
        <f>January!AC60</f>
        <v>0</v>
      </c>
      <c r="P48" s="148">
        <f>January!AD60</f>
        <v>1.3781536563794625</v>
      </c>
      <c r="Q48" s="73">
        <f>January!AE60</f>
        <v>2066.0549999999998</v>
      </c>
      <c r="R48" s="184">
        <f>January!AF60</f>
        <v>101.04</v>
      </c>
    </row>
    <row r="49" spans="1:18">
      <c r="A49" s="65">
        <v>42036</v>
      </c>
      <c r="B49" s="67">
        <f>February!D60</f>
        <v>2280.8922490030923</v>
      </c>
      <c r="C49" s="67">
        <f>February!E60</f>
        <v>702.60268774922679</v>
      </c>
      <c r="D49" s="67">
        <f>February!F60</f>
        <v>1490.9067052734531</v>
      </c>
      <c r="E49" s="67"/>
      <c r="F49" s="65">
        <f t="shared" si="0"/>
        <v>42036</v>
      </c>
      <c r="G49" s="67">
        <f>February!N60</f>
        <v>12.591845477766459</v>
      </c>
      <c r="H49" s="67">
        <f>February!O60</f>
        <v>2.6322916666666663</v>
      </c>
      <c r="I49" s="67">
        <f>February!P60</f>
        <v>5.7728125626508282</v>
      </c>
      <c r="J49" s="65">
        <f t="shared" si="1"/>
        <v>42036</v>
      </c>
      <c r="K49" s="138">
        <f>February!Y60</f>
        <v>8.42</v>
      </c>
      <c r="L49" s="138">
        <f>February!Z60</f>
        <v>6.74</v>
      </c>
      <c r="M49" s="139">
        <f>February!AA60</f>
        <v>7.4730213368906391</v>
      </c>
      <c r="N49" s="71">
        <f>February!AB60</f>
        <v>39</v>
      </c>
      <c r="O49" s="67">
        <f>February!AC60</f>
        <v>0</v>
      </c>
      <c r="P49" s="148">
        <f>February!AD60</f>
        <v>2.6664390281044006</v>
      </c>
      <c r="Q49" s="73">
        <f>February!AE60</f>
        <v>1899.0371000000002</v>
      </c>
      <c r="R49" s="184">
        <f>February!AF60</f>
        <v>79</v>
      </c>
    </row>
    <row r="50" spans="1:18">
      <c r="A50" s="65">
        <v>42064</v>
      </c>
      <c r="B50" s="67">
        <f>March!D60</f>
        <v>2096.2329076741535</v>
      </c>
      <c r="C50" s="67">
        <f>March!E60</f>
        <v>0</v>
      </c>
      <c r="D50" s="67">
        <f>March!F60</f>
        <v>524.06107491918283</v>
      </c>
      <c r="E50" s="67"/>
      <c r="F50" s="65">
        <f t="shared" si="0"/>
        <v>42064</v>
      </c>
      <c r="G50" s="67">
        <f>March!N60</f>
        <v>11.2</v>
      </c>
      <c r="H50" s="67">
        <f>March!O60</f>
        <v>-0.16161979185210332</v>
      </c>
      <c r="I50" s="67">
        <f>March!P60</f>
        <v>2.5272573240419542</v>
      </c>
      <c r="J50" s="65">
        <f t="shared" si="1"/>
        <v>42064</v>
      </c>
      <c r="K50" s="138">
        <f>March!Y60</f>
        <v>8.32</v>
      </c>
      <c r="L50" s="138">
        <f>March!Z60</f>
        <v>6.8</v>
      </c>
      <c r="M50" s="139">
        <f>March!AA60</f>
        <v>7.9192139647279705</v>
      </c>
      <c r="N50" s="71">
        <f>March!AB60</f>
        <v>29</v>
      </c>
      <c r="O50" s="67">
        <f>March!AC60</f>
        <v>0</v>
      </c>
      <c r="P50" s="148">
        <f>March!AD60</f>
        <v>7.1248732638800565</v>
      </c>
      <c r="Q50" s="73">
        <f>March!AE60</f>
        <v>1682.701</v>
      </c>
      <c r="R50" s="184">
        <f>March!AF60</f>
        <v>58</v>
      </c>
    </row>
    <row r="51" spans="1:18">
      <c r="A51" s="65">
        <v>42095</v>
      </c>
      <c r="B51" s="67">
        <f>April!D60</f>
        <v>2279.6288607042097</v>
      </c>
      <c r="C51" s="67">
        <f>April!E60</f>
        <v>0</v>
      </c>
      <c r="D51" s="67">
        <f>April!F60</f>
        <v>1114.9552082886191</v>
      </c>
      <c r="E51" s="79">
        <v>3.5</v>
      </c>
      <c r="F51" s="65">
        <f t="shared" ref="F51:F56" si="2">A51</f>
        <v>42095</v>
      </c>
      <c r="G51" s="67">
        <f>April!N60</f>
        <v>26.009059025367097</v>
      </c>
      <c r="H51" s="67">
        <f>April!O60</f>
        <v>-9.6517361111111102E-2</v>
      </c>
      <c r="I51" s="69">
        <f>April!P60</f>
        <v>4.2431912497472819</v>
      </c>
      <c r="J51" s="65">
        <f t="shared" ref="J51:J56" si="3">A51</f>
        <v>42095</v>
      </c>
      <c r="K51" s="138">
        <f>April!Y60</f>
        <v>8.31</v>
      </c>
      <c r="L51" s="138">
        <f>April!Z60</f>
        <v>6.81</v>
      </c>
      <c r="M51" s="139">
        <f>April!AA60</f>
        <v>7.8554246653200597</v>
      </c>
      <c r="N51" s="71">
        <f>April!AB60</f>
        <v>38</v>
      </c>
      <c r="O51" s="67">
        <f>April!AC60</f>
        <v>0</v>
      </c>
      <c r="P51" s="72">
        <f>April!AD60</f>
        <v>7.0865052274723341</v>
      </c>
      <c r="Q51" s="73">
        <f>April!AE60</f>
        <v>2656.581000000001</v>
      </c>
      <c r="R51" s="79">
        <f>April!AF60</f>
        <v>239</v>
      </c>
    </row>
    <row r="52" spans="1:18">
      <c r="A52" s="65">
        <v>42125</v>
      </c>
      <c r="B52" s="67">
        <f>May!D60</f>
        <v>1880.6401252848304</v>
      </c>
      <c r="C52" s="67">
        <f>May!E60</f>
        <v>0</v>
      </c>
      <c r="D52" s="67">
        <f>May!F60</f>
        <v>824.99626648512901</v>
      </c>
      <c r="E52" s="79"/>
      <c r="F52" s="65">
        <f t="shared" si="2"/>
        <v>42125</v>
      </c>
      <c r="G52" s="67">
        <f>May!N60</f>
        <v>9.7381585594912359</v>
      </c>
      <c r="H52" s="67">
        <f>May!O60</f>
        <v>1.0629062499072814</v>
      </c>
      <c r="I52" s="69">
        <f>May!P60</f>
        <v>3.9251664740970686</v>
      </c>
      <c r="J52" s="65">
        <f t="shared" si="3"/>
        <v>42125</v>
      </c>
      <c r="K52" s="138">
        <f>May!Y60</f>
        <v>8.3800000000000008</v>
      </c>
      <c r="L52" s="138">
        <f>May!Z60</f>
        <v>6.67</v>
      </c>
      <c r="M52" s="139">
        <f>May!AA60</f>
        <v>7.8011090531721647</v>
      </c>
      <c r="N52" s="71">
        <f>May!AB60</f>
        <v>36</v>
      </c>
      <c r="O52" s="67">
        <f>May!AC60</f>
        <v>0</v>
      </c>
      <c r="P52" s="72">
        <f>May!AD60</f>
        <v>8.6794999258182983</v>
      </c>
      <c r="Q52" s="73">
        <f>May!AE60</f>
        <v>1454.8529999999998</v>
      </c>
      <c r="R52" s="79">
        <f>May!AF60</f>
        <v>38</v>
      </c>
    </row>
    <row r="53" spans="1:18">
      <c r="A53" s="65">
        <v>42156</v>
      </c>
      <c r="B53" s="67">
        <f>June!D60</f>
        <v>893.47329159545893</v>
      </c>
      <c r="C53" s="67">
        <f>June!E60</f>
        <v>0</v>
      </c>
      <c r="D53" s="67">
        <f>June!F60</f>
        <v>21.374738853030827</v>
      </c>
      <c r="E53" s="79"/>
      <c r="F53" s="65">
        <f t="shared" si="2"/>
        <v>42156</v>
      </c>
      <c r="G53" s="67">
        <f>June!N60</f>
        <v>54.474887160195244</v>
      </c>
      <c r="H53" s="67">
        <f>June!O60</f>
        <v>-0.3012552083333333</v>
      </c>
      <c r="I53" s="69">
        <f>June!P60</f>
        <v>3.9490013376700617</v>
      </c>
      <c r="J53" s="65">
        <f t="shared" si="3"/>
        <v>42156</v>
      </c>
      <c r="K53" s="138">
        <f>June!Y60</f>
        <v>8.31</v>
      </c>
      <c r="L53" s="138">
        <f>June!Z60</f>
        <v>6.81</v>
      </c>
      <c r="M53" s="139">
        <f>June!AA60</f>
        <v>7.8428217592592588</v>
      </c>
      <c r="N53" s="71">
        <f>June!AB60</f>
        <v>39</v>
      </c>
      <c r="O53" s="67">
        <f>June!AC60</f>
        <v>0</v>
      </c>
      <c r="P53" s="72">
        <f>June!AD60</f>
        <v>31.113029100529101</v>
      </c>
      <c r="Q53" s="73">
        <f>June!AE60</f>
        <v>402.53699999999998</v>
      </c>
      <c r="R53" s="79">
        <f>June!AF60</f>
        <v>31</v>
      </c>
    </row>
    <row r="54" spans="1:18">
      <c r="A54" s="65">
        <v>42186</v>
      </c>
      <c r="B54" s="67">
        <f>July!D60</f>
        <v>1662.0440524156359</v>
      </c>
      <c r="C54" s="67">
        <f>July!E60</f>
        <v>0</v>
      </c>
      <c r="D54" s="67">
        <f>July!F60</f>
        <v>487.83396882168881</v>
      </c>
      <c r="E54" s="79">
        <v>14</v>
      </c>
      <c r="F54" s="65">
        <f t="shared" si="2"/>
        <v>42186</v>
      </c>
      <c r="G54" s="67">
        <f>July!N60</f>
        <v>105.71284548759459</v>
      </c>
      <c r="H54" s="67">
        <f>July!O60</f>
        <v>-9.2664930555555556E-3</v>
      </c>
      <c r="I54" s="69">
        <f>July!P60</f>
        <v>5.204841186227263</v>
      </c>
      <c r="J54" s="65">
        <f t="shared" si="3"/>
        <v>42186</v>
      </c>
      <c r="K54" s="138">
        <f>July!Y60</f>
        <v>8.31</v>
      </c>
      <c r="L54" s="138">
        <f>July!Z60</f>
        <v>6.8</v>
      </c>
      <c r="M54" s="139">
        <f>July!AA60</f>
        <v>8.0358876000048749</v>
      </c>
      <c r="N54" s="71">
        <f>July!AB60</f>
        <v>39</v>
      </c>
      <c r="O54" s="67">
        <f>July!AC60</f>
        <v>0</v>
      </c>
      <c r="P54" s="72">
        <f>July!AD60</f>
        <v>14.273593840370156</v>
      </c>
      <c r="Q54" s="73">
        <f>July!AE60</f>
        <v>1174.5820000000003</v>
      </c>
      <c r="R54" s="9">
        <f>July!AF60</f>
        <v>45</v>
      </c>
    </row>
    <row r="55" spans="1:18">
      <c r="A55" s="65">
        <v>42217</v>
      </c>
      <c r="B55" s="67">
        <f>August!D60</f>
        <v>1342.7202399393716</v>
      </c>
      <c r="C55" s="67">
        <f>August!E60</f>
        <v>0</v>
      </c>
      <c r="D55" s="67">
        <f>August!F60</f>
        <v>483.21470130540285</v>
      </c>
      <c r="E55" s="79"/>
      <c r="F55" s="65">
        <f t="shared" si="2"/>
        <v>42217</v>
      </c>
      <c r="G55" s="67">
        <f>August!N60</f>
        <v>8.1158072916666661</v>
      </c>
      <c r="H55" s="67">
        <f>August!O60</f>
        <v>0</v>
      </c>
      <c r="I55" s="69">
        <f>August!P60</f>
        <v>4.2456690173451888</v>
      </c>
      <c r="J55" s="65">
        <f t="shared" si="3"/>
        <v>42217</v>
      </c>
      <c r="K55" s="138">
        <f>August!Y60</f>
        <v>8.31</v>
      </c>
      <c r="L55" s="138">
        <f>August!Z60</f>
        <v>6.83</v>
      </c>
      <c r="M55" s="139">
        <f>August!AA60</f>
        <v>7.9491598714905169</v>
      </c>
      <c r="N55" s="71">
        <f>August!AB60</f>
        <v>37</v>
      </c>
      <c r="O55" s="67">
        <f>August!AC60</f>
        <v>0</v>
      </c>
      <c r="P55" s="72">
        <f>August!AD60</f>
        <v>5.9422125313017142</v>
      </c>
      <c r="Q55" s="73">
        <f>August!AE60</f>
        <v>2202.4230000000002</v>
      </c>
      <c r="R55" s="9">
        <f>August!AF60</f>
        <v>253</v>
      </c>
    </row>
    <row r="56" spans="1:18" ht="15" thickBot="1">
      <c r="A56" s="65">
        <v>42248</v>
      </c>
      <c r="B56" s="68">
        <f>September!D60</f>
        <v>1574.5245833333331</v>
      </c>
      <c r="C56" s="68">
        <f>September!E60</f>
        <v>0</v>
      </c>
      <c r="D56" s="68">
        <f>September!F60</f>
        <v>547.94336061097499</v>
      </c>
      <c r="E56" s="86"/>
      <c r="F56" s="66">
        <f t="shared" si="2"/>
        <v>42248</v>
      </c>
      <c r="G56" s="68">
        <f>September!N60</f>
        <v>48.895413175437184</v>
      </c>
      <c r="H56" s="68">
        <f>September!O60</f>
        <v>2.5654270833333332</v>
      </c>
      <c r="I56" s="70">
        <f>September!P60</f>
        <v>4.9963353606872083</v>
      </c>
      <c r="J56" s="66">
        <f t="shared" si="3"/>
        <v>42248</v>
      </c>
      <c r="K56" s="160">
        <f>September!Y60</f>
        <v>8.35</v>
      </c>
      <c r="L56" s="160">
        <f>September!Z60</f>
        <v>6.76</v>
      </c>
      <c r="M56" s="161">
        <f>September!AA60</f>
        <v>7.7573249549328187</v>
      </c>
      <c r="N56" s="74">
        <f>September!AB60</f>
        <v>39</v>
      </c>
      <c r="O56" s="68">
        <f>September!AC60</f>
        <v>0</v>
      </c>
      <c r="P56" s="75">
        <f>September!AD60</f>
        <v>7.7780896826485071</v>
      </c>
      <c r="Q56" s="76">
        <f>September!AE60</f>
        <v>1552.97</v>
      </c>
      <c r="R56" s="10">
        <f>September!AF60</f>
        <v>26.4</v>
      </c>
    </row>
    <row r="57" spans="1:18">
      <c r="A57" s="94"/>
      <c r="B57" s="88"/>
      <c r="C57" s="89"/>
      <c r="D57" s="89"/>
      <c r="E57" s="3"/>
      <c r="F57" s="87"/>
      <c r="G57" s="89"/>
      <c r="H57" s="89"/>
      <c r="I57" s="3"/>
      <c r="J57" s="87"/>
      <c r="K57" s="162"/>
      <c r="L57" s="162"/>
      <c r="M57" s="163"/>
      <c r="N57" s="149"/>
      <c r="O57" s="88"/>
      <c r="P57" s="150"/>
      <c r="Q57" s="92"/>
      <c r="R57" s="3"/>
    </row>
    <row r="58" spans="1:18">
      <c r="A58" s="11"/>
      <c r="B58" s="91"/>
      <c r="C58" s="91"/>
      <c r="D58" s="91"/>
      <c r="E58" s="6"/>
      <c r="F58" s="90"/>
      <c r="G58" s="91"/>
      <c r="H58" s="91"/>
      <c r="I58" s="6"/>
      <c r="J58" s="90"/>
      <c r="K58" s="164"/>
      <c r="L58" s="164"/>
      <c r="M58" s="165"/>
      <c r="N58" s="151"/>
      <c r="O58" s="152"/>
      <c r="P58" s="153"/>
      <c r="Q58" s="93"/>
      <c r="R58" s="6"/>
    </row>
    <row r="59" spans="1:18" ht="15" thickBot="1">
      <c r="A59" s="11"/>
      <c r="B59" s="91"/>
      <c r="C59" s="91"/>
      <c r="D59" s="91"/>
      <c r="E59" s="6"/>
      <c r="F59" s="90"/>
      <c r="G59" s="91"/>
      <c r="H59" s="91"/>
      <c r="I59" s="6"/>
      <c r="J59" s="90"/>
      <c r="K59" s="164"/>
      <c r="L59" s="164"/>
      <c r="M59" s="165"/>
      <c r="N59" s="151"/>
      <c r="O59" s="152"/>
      <c r="P59" s="153"/>
      <c r="Q59" s="93"/>
      <c r="R59" s="6"/>
    </row>
    <row r="60" spans="1:18" ht="15" thickBot="1">
      <c r="A60" s="95" t="s">
        <v>38</v>
      </c>
      <c r="B60" s="96">
        <f>IF(SUM(B45:B56)=0,"",MAX(B45:B56))</f>
        <v>2280.8922490030923</v>
      </c>
      <c r="C60" s="96">
        <f>IF(SUM(C45:C56)=0,"",MIN(C45:C56))</f>
        <v>0</v>
      </c>
      <c r="D60" s="96">
        <f>IF(SUM(D45:D56)=0,"",AVERAGE(D45:D56))</f>
        <v>913.20096772676834</v>
      </c>
      <c r="E60" s="97">
        <f>IF(SUM(E45:E56)=0,"",AVERAGE(E45:E56))</f>
        <v>20.625</v>
      </c>
      <c r="F60" s="98"/>
      <c r="G60" s="96">
        <f>IF(SUM(G45:G56)=0,"",MAX(G45:G56))</f>
        <v>183.97130210419496</v>
      </c>
      <c r="H60" s="96">
        <f>IF(SUM(H45:H56)=0,"",MIN(H45:H56))</f>
        <v>-0.3012552083333333</v>
      </c>
      <c r="I60" s="97">
        <f>IF(SUM(I45:I56)=0,"",AVERAGE(I45:I56))</f>
        <v>4.2132735781234123</v>
      </c>
      <c r="J60" s="98"/>
      <c r="K60" s="166">
        <f>IF(SUM(K45:K56)=0,"",MAX(K45:K56))</f>
        <v>8.42</v>
      </c>
      <c r="L60" s="166">
        <f>IF(SUM(L45:L56)=0,"",MIN(L45:L56))</f>
        <v>6.58</v>
      </c>
      <c r="M60" s="167">
        <f>IF(SUM(M45:M56)=0,"",AVERAGE(M45:M56))</f>
        <v>7.7303343337195711</v>
      </c>
      <c r="N60" s="98">
        <f>IF(SUM(N45:N56)=0,"",MAX(N45:N56))</f>
        <v>42</v>
      </c>
      <c r="O60" s="96">
        <f>IF(SUM(O45:O56)="","",MIN(O45:O56))</f>
        <v>0</v>
      </c>
      <c r="P60" s="99">
        <f>IF(SUM(P45:P56)=0,"",AVERAGE(P45:P56))</f>
        <v>7.2064742903183037</v>
      </c>
      <c r="Q60" s="99">
        <f>IF(SUM(Q45:Q56)=0,"",SUM(Q45:Q56))</f>
        <v>20761.711400000004</v>
      </c>
      <c r="R60" s="97">
        <f>IF(SUM(R45:R56)=0,"",SUM(R45:R56))</f>
        <v>1205.5</v>
      </c>
    </row>
  </sheetData>
  <mergeCells count="8">
    <mergeCell ref="G2:P2"/>
    <mergeCell ref="A38:R38"/>
    <mergeCell ref="F40:I40"/>
    <mergeCell ref="A40:E40"/>
    <mergeCell ref="J40:R40"/>
    <mergeCell ref="A7:J7"/>
    <mergeCell ref="L7:T7"/>
    <mergeCell ref="D21:Q21"/>
  </mergeCells>
  <pageMargins left="0.70866141732283472" right="0.70866141732283472" top="0.74803149606299213" bottom="0.74803149606299213" header="0.31496062992125984" footer="0.31496062992125984"/>
  <pageSetup paperSize="8" scale="77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2"/>
  <sheetViews>
    <sheetView topLeftCell="A41" zoomScaleNormal="100" workbookViewId="0">
      <selection activeCell="F58" sqref="F58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33203125" bestFit="1" customWidth="1"/>
    <col min="8" max="8" width="25" customWidth="1"/>
    <col min="9" max="10" width="11.6640625" customWidth="1"/>
    <col min="11" max="11" width="11.44140625" customWidth="1"/>
    <col min="12" max="12" width="17.6640625" bestFit="1" customWidth="1"/>
    <col min="13" max="13" width="11.33203125" bestFit="1" customWidth="1"/>
    <col min="14" max="14" width="14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0" t="s">
        <v>110</v>
      </c>
      <c r="C3" s="111"/>
      <c r="D3" s="111"/>
      <c r="E3" s="5"/>
      <c r="F3" s="5"/>
      <c r="G3" s="5"/>
      <c r="H3" s="6"/>
    </row>
    <row r="4" spans="1:33">
      <c r="B4" s="110" t="s">
        <v>55</v>
      </c>
      <c r="C4" s="5"/>
      <c r="D4" s="5"/>
      <c r="E4" s="5"/>
      <c r="F4" s="5"/>
      <c r="G4" s="5"/>
      <c r="H4" s="6"/>
    </row>
    <row r="5" spans="1:33" ht="15" thickBot="1">
      <c r="B5" s="107" t="s">
        <v>61</v>
      </c>
      <c r="C5" s="108"/>
      <c r="D5" s="108"/>
      <c r="E5" s="108"/>
      <c r="F5" s="108"/>
      <c r="G5" s="108"/>
      <c r="H5" s="109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" thickBot="1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1"/>
      <c r="B9" s="204" t="s">
        <v>57</v>
      </c>
      <c r="C9" s="205"/>
      <c r="D9" s="205"/>
      <c r="E9" s="205"/>
      <c r="F9" s="205"/>
      <c r="G9" s="205"/>
      <c r="H9" s="217"/>
      <c r="I9" s="93"/>
      <c r="J9" s="5"/>
      <c r="K9" s="121"/>
      <c r="L9" s="204" t="s">
        <v>68</v>
      </c>
      <c r="M9" s="205"/>
      <c r="N9" s="205"/>
      <c r="O9" s="205"/>
      <c r="P9" s="205"/>
      <c r="Q9" s="205"/>
      <c r="R9" s="205"/>
      <c r="S9" s="217"/>
      <c r="T9" s="127"/>
      <c r="U9" s="8"/>
      <c r="V9" s="121"/>
      <c r="W9" s="204" t="s">
        <v>74</v>
      </c>
      <c r="X9" s="205"/>
      <c r="Y9" s="205"/>
      <c r="Z9" s="205"/>
      <c r="AA9" s="205"/>
      <c r="AB9" s="205"/>
      <c r="AC9" s="205"/>
      <c r="AD9" s="205"/>
      <c r="AE9" s="205"/>
      <c r="AF9" s="217"/>
      <c r="AG9" s="93"/>
    </row>
    <row r="10" spans="1:33" ht="15" thickTop="1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103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" thickBot="1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8" t="s">
        <v>15</v>
      </c>
      <c r="X25" s="219"/>
      <c r="Y25" s="219"/>
      <c r="Z25" s="219"/>
      <c r="AA25" s="219"/>
      <c r="AB25" s="219"/>
      <c r="AC25" s="219"/>
      <c r="AD25" s="219"/>
      <c r="AE25" s="219"/>
      <c r="AF25" s="220"/>
      <c r="AG25" s="93"/>
    </row>
    <row r="26" spans="1:33" ht="15" thickBot="1">
      <c r="A26" s="121"/>
      <c r="B26" s="221" t="s">
        <v>12</v>
      </c>
      <c r="C26" s="222"/>
      <c r="D26" s="222"/>
      <c r="E26" s="222"/>
      <c r="F26" s="222"/>
      <c r="G26" s="222"/>
      <c r="H26" s="223"/>
      <c r="I26" s="93"/>
      <c r="J26" s="5"/>
      <c r="K26" s="121"/>
      <c r="L26" s="221" t="s">
        <v>13</v>
      </c>
      <c r="M26" s="219"/>
      <c r="N26" s="219"/>
      <c r="O26" s="219"/>
      <c r="P26" s="220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42156</v>
      </c>
      <c r="Y26" s="224" t="s">
        <v>16</v>
      </c>
      <c r="Z26" s="206"/>
      <c r="AA26" s="225"/>
      <c r="AB26" s="226" t="s">
        <v>25</v>
      </c>
      <c r="AC26" s="227"/>
      <c r="AD26" s="227"/>
      <c r="AE26" s="228"/>
      <c r="AF26" s="29"/>
      <c r="AG26" s="93"/>
    </row>
    <row r="27" spans="1:33" s="19" customFormat="1" ht="30" customHeight="1">
      <c r="A27" s="122"/>
      <c r="B27" s="24" t="s">
        <v>2</v>
      </c>
      <c r="C27" s="42">
        <v>42156</v>
      </c>
      <c r="D27" s="208" t="s">
        <v>50</v>
      </c>
      <c r="E27" s="209"/>
      <c r="F27" s="210"/>
      <c r="G27" s="229" t="s">
        <v>97</v>
      </c>
      <c r="H27" s="203"/>
      <c r="I27" s="123"/>
      <c r="J27" s="113"/>
      <c r="K27" s="122"/>
      <c r="L27" s="24" t="s">
        <v>2</v>
      </c>
      <c r="M27" s="42">
        <f>C27</f>
        <v>42156</v>
      </c>
      <c r="N27" s="213" t="s">
        <v>51</v>
      </c>
      <c r="O27" s="209"/>
      <c r="P27" s="210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4" t="s">
        <v>44</v>
      </c>
      <c r="AC27" s="215"/>
      <c r="AD27" s="215"/>
      <c r="AE27" s="216"/>
      <c r="AF27" s="30" t="s">
        <v>24</v>
      </c>
      <c r="AG27" s="123"/>
    </row>
    <row r="28" spans="1:33" s="19" customFormat="1" ht="58.2" thickBot="1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23"/>
    </row>
    <row r="29" spans="1:33" ht="15" thickTop="1">
      <c r="A29" s="121"/>
      <c r="B29" s="11" t="s">
        <v>9</v>
      </c>
      <c r="C29" s="12">
        <v>42156</v>
      </c>
      <c r="D29" s="100">
        <f>[1]June!C8</f>
        <v>0</v>
      </c>
      <c r="E29" s="67">
        <f>[1]June!D8</f>
        <v>0</v>
      </c>
      <c r="F29" s="67">
        <f>[1]June!E8</f>
        <v>0</v>
      </c>
      <c r="G29" s="101"/>
      <c r="H29" s="192" t="s">
        <v>112</v>
      </c>
      <c r="I29" s="93"/>
      <c r="J29" s="5"/>
      <c r="K29" s="121"/>
      <c r="L29" s="11" t="str">
        <f>B29</f>
        <v>Monday</v>
      </c>
      <c r="M29" s="12">
        <f>C29</f>
        <v>42156</v>
      </c>
      <c r="N29" s="67">
        <f>[1]June!L8</f>
        <v>2.5718923613892661</v>
      </c>
      <c r="O29" s="67">
        <f>[1]June!M8</f>
        <v>-0.3012552083333333</v>
      </c>
      <c r="P29" s="79">
        <f>[1]June!N8</f>
        <v>0.93817283951760122</v>
      </c>
      <c r="Q29" s="83"/>
      <c r="R29" s="83"/>
      <c r="S29" s="83"/>
      <c r="T29" s="130"/>
      <c r="U29" s="83"/>
      <c r="V29" s="121"/>
      <c r="W29" s="11" t="str">
        <f>B29</f>
        <v>Monday</v>
      </c>
      <c r="X29" s="37">
        <f>C29</f>
        <v>42156</v>
      </c>
      <c r="Y29" s="140">
        <f>[1]June!R8</f>
        <v>8.3000000000000007</v>
      </c>
      <c r="Z29" s="138">
        <f>[1]June!S8</f>
        <v>7.83</v>
      </c>
      <c r="AA29" s="139">
        <f>[1]June!T8</f>
        <v>8.0950000000000006</v>
      </c>
      <c r="AB29" s="71">
        <f>[1]June!U8</f>
        <v>30</v>
      </c>
      <c r="AC29" s="67">
        <f>[1]June!V8</f>
        <v>27</v>
      </c>
      <c r="AD29" s="67">
        <f>[1]June!W8</f>
        <v>28.5</v>
      </c>
      <c r="AE29" s="83">
        <f>[1]June!X8</f>
        <v>22.250000000000004</v>
      </c>
      <c r="AF29" s="175">
        <f>[1]June!Y8</f>
        <v>0</v>
      </c>
      <c r="AG29" s="93"/>
    </row>
    <row r="30" spans="1:33">
      <c r="A30" s="121"/>
      <c r="B30" s="11" t="s">
        <v>10</v>
      </c>
      <c r="C30" s="12">
        <f>C29+1</f>
        <v>42157</v>
      </c>
      <c r="D30" s="100">
        <f>[1]June!C9</f>
        <v>0</v>
      </c>
      <c r="E30" s="67">
        <f>[1]June!D9</f>
        <v>0</v>
      </c>
      <c r="F30" s="67">
        <f>[1]June!E9</f>
        <v>0</v>
      </c>
      <c r="G30" s="101"/>
      <c r="H30" s="79"/>
      <c r="I30" s="93"/>
      <c r="J30" s="5"/>
      <c r="K30" s="121"/>
      <c r="L30" s="11" t="str">
        <f t="shared" ref="L30:M58" si="0">B30</f>
        <v>Tuesday</v>
      </c>
      <c r="M30" s="12">
        <f t="shared" si="0"/>
        <v>42157</v>
      </c>
      <c r="N30" s="67">
        <f>[1]June!L9</f>
        <v>1.6318020833333331</v>
      </c>
      <c r="O30" s="67">
        <f>[1]June!M9</f>
        <v>-7.9843750000000002E-3</v>
      </c>
      <c r="P30" s="79">
        <f>[1]June!N9</f>
        <v>0.73277933304398168</v>
      </c>
      <c r="Q30" s="83"/>
      <c r="R30" s="83"/>
      <c r="S30" s="83"/>
      <c r="T30" s="130"/>
      <c r="U30" s="83"/>
      <c r="V30" s="121"/>
      <c r="W30" s="11" t="str">
        <f t="shared" ref="W30:X58" si="1">B30</f>
        <v>Tuesday</v>
      </c>
      <c r="X30" s="37">
        <f t="shared" si="1"/>
        <v>42157</v>
      </c>
      <c r="Y30" s="140">
        <f>[1]June!R9</f>
        <v>8.31</v>
      </c>
      <c r="Z30" s="138">
        <f>[1]June!S9</f>
        <v>7.87</v>
      </c>
      <c r="AA30" s="139">
        <f>[1]June!T9</f>
        <v>8.1399999999999988</v>
      </c>
      <c r="AB30" s="71">
        <f>[1]June!U9</f>
        <v>33</v>
      </c>
      <c r="AC30" s="67">
        <f>[1]June!V9</f>
        <v>29</v>
      </c>
      <c r="AD30" s="67">
        <f>[1]June!W9</f>
        <v>31.6</v>
      </c>
      <c r="AE30" s="83">
        <f>[1]June!X9</f>
        <v>20.102</v>
      </c>
      <c r="AF30" s="175">
        <f>[1]June!Y9</f>
        <v>0</v>
      </c>
      <c r="AG30" s="93"/>
    </row>
    <row r="31" spans="1:33">
      <c r="A31" s="121"/>
      <c r="B31" s="11" t="s">
        <v>4</v>
      </c>
      <c r="C31" s="12">
        <f t="shared" ref="C31:C58" si="2">C30+1</f>
        <v>42158</v>
      </c>
      <c r="D31" s="100">
        <f>[1]June!C10</f>
        <v>0</v>
      </c>
      <c r="E31" s="67">
        <f>[1]June!D10</f>
        <v>0</v>
      </c>
      <c r="F31" s="67">
        <f>[1]June!E10</f>
        <v>0</v>
      </c>
      <c r="G31" s="101"/>
      <c r="H31" s="79"/>
      <c r="I31" s="93"/>
      <c r="J31" s="5"/>
      <c r="K31" s="121"/>
      <c r="L31" s="11" t="str">
        <f t="shared" si="0"/>
        <v>Wednesday</v>
      </c>
      <c r="M31" s="12">
        <f t="shared" si="0"/>
        <v>42158</v>
      </c>
      <c r="N31" s="67">
        <f>[1]June!L10</f>
        <v>26.564927101506125</v>
      </c>
      <c r="O31" s="67">
        <f>[1]June!M10</f>
        <v>0.54310763888888891</v>
      </c>
      <c r="P31" s="79">
        <f>[1]June!N10</f>
        <v>3.3313133689595591</v>
      </c>
      <c r="Q31" s="83"/>
      <c r="R31" s="83"/>
      <c r="S31" s="83"/>
      <c r="T31" s="130"/>
      <c r="U31" s="83"/>
      <c r="V31" s="121"/>
      <c r="W31" s="11" t="str">
        <f t="shared" si="1"/>
        <v>Wednesday</v>
      </c>
      <c r="X31" s="37">
        <f t="shared" si="1"/>
        <v>42158</v>
      </c>
      <c r="Y31" s="140">
        <f>[1]June!R10</f>
        <v>8.2899999999999991</v>
      </c>
      <c r="Z31" s="138">
        <f>[1]June!S10</f>
        <v>7.47</v>
      </c>
      <c r="AA31" s="139">
        <f>[1]June!T10</f>
        <v>8.1328571428571426</v>
      </c>
      <c r="AB31" s="71">
        <f>[1]June!U10</f>
        <v>33</v>
      </c>
      <c r="AC31" s="67">
        <f>[1]June!V10</f>
        <v>27</v>
      </c>
      <c r="AD31" s="67">
        <f>[1]June!W10</f>
        <v>30.857142857142858</v>
      </c>
      <c r="AE31" s="83">
        <f>[1]June!X10</f>
        <v>28.632999999999999</v>
      </c>
      <c r="AF31" s="175">
        <f>[1]June!Y10</f>
        <v>0</v>
      </c>
      <c r="AG31" s="93"/>
    </row>
    <row r="32" spans="1:33">
      <c r="A32" s="121"/>
      <c r="B32" s="11" t="s">
        <v>5</v>
      </c>
      <c r="C32" s="12">
        <f t="shared" si="2"/>
        <v>42159</v>
      </c>
      <c r="D32" s="100">
        <f>[1]June!C11</f>
        <v>0</v>
      </c>
      <c r="E32" s="67">
        <f>[1]June!D11</f>
        <v>0</v>
      </c>
      <c r="F32" s="67">
        <f>[1]June!E11</f>
        <v>0</v>
      </c>
      <c r="G32" s="101"/>
      <c r="H32" s="79"/>
      <c r="I32" s="93"/>
      <c r="J32" s="5"/>
      <c r="K32" s="121"/>
      <c r="L32" s="11" t="str">
        <f t="shared" si="0"/>
        <v>Thursday</v>
      </c>
      <c r="M32" s="12">
        <f t="shared" si="0"/>
        <v>42159</v>
      </c>
      <c r="N32" s="67">
        <f>[1]June!L11</f>
        <v>3.8341770834260518</v>
      </c>
      <c r="O32" s="67">
        <f>[1]June!M11</f>
        <v>1.3397586805555555</v>
      </c>
      <c r="P32" s="79">
        <f>[1]June!N11</f>
        <v>2.0811495225810344</v>
      </c>
      <c r="Q32" s="83"/>
      <c r="R32" s="83"/>
      <c r="S32" s="83"/>
      <c r="T32" s="130"/>
      <c r="U32" s="83"/>
      <c r="V32" s="121"/>
      <c r="W32" s="11" t="str">
        <f t="shared" si="1"/>
        <v>Thursday</v>
      </c>
      <c r="X32" s="37">
        <f t="shared" si="1"/>
        <v>42159</v>
      </c>
      <c r="Y32" s="140">
        <f>[1]June!R11</f>
        <v>8.16</v>
      </c>
      <c r="Z32" s="138">
        <f>[1]June!S11</f>
        <v>6.94</v>
      </c>
      <c r="AA32" s="139">
        <f>[1]June!T11</f>
        <v>7.3480000000000008</v>
      </c>
      <c r="AB32" s="71">
        <f>[1]June!U11</f>
        <v>37</v>
      </c>
      <c r="AC32" s="67">
        <f>[1]June!V11</f>
        <v>0</v>
      </c>
      <c r="AD32" s="67">
        <f>[1]June!W11</f>
        <v>25.8</v>
      </c>
      <c r="AE32" s="83">
        <f>[1]June!X11</f>
        <v>20.908000000000001</v>
      </c>
      <c r="AF32" s="175">
        <f>[1]June!Y11</f>
        <v>0</v>
      </c>
      <c r="AG32" s="93"/>
    </row>
    <row r="33" spans="1:33">
      <c r="A33" s="121"/>
      <c r="B33" s="11" t="s">
        <v>6</v>
      </c>
      <c r="C33" s="12">
        <f t="shared" si="2"/>
        <v>42160</v>
      </c>
      <c r="D33" s="100">
        <f>[1]June!C12</f>
        <v>0</v>
      </c>
      <c r="E33" s="67">
        <f>[1]June!D12</f>
        <v>0</v>
      </c>
      <c r="F33" s="67">
        <f>[1]June!E12</f>
        <v>0</v>
      </c>
      <c r="G33" s="101"/>
      <c r="H33" s="79"/>
      <c r="I33" s="93"/>
      <c r="J33" s="5"/>
      <c r="K33" s="121"/>
      <c r="L33" s="11" t="str">
        <f t="shared" si="0"/>
        <v>Friday</v>
      </c>
      <c r="M33" s="12">
        <f t="shared" si="0"/>
        <v>42160</v>
      </c>
      <c r="N33" s="67">
        <f>[1]June!L12</f>
        <v>5.2359683522834803</v>
      </c>
      <c r="O33" s="67">
        <f>[1]June!M12</f>
        <v>1.3376440972222221</v>
      </c>
      <c r="P33" s="79">
        <f>[1]June!N12</f>
        <v>3.4743948050115994</v>
      </c>
      <c r="Q33" s="83"/>
      <c r="R33" s="83"/>
      <c r="S33" s="83"/>
      <c r="T33" s="130"/>
      <c r="U33" s="83"/>
      <c r="V33" s="121"/>
      <c r="W33" s="11" t="str">
        <f t="shared" si="1"/>
        <v>Friday</v>
      </c>
      <c r="X33" s="37">
        <f t="shared" si="1"/>
        <v>42160</v>
      </c>
      <c r="Y33" s="140">
        <f>[1]June!R12</f>
        <v>7.14</v>
      </c>
      <c r="Z33" s="138">
        <f>[1]June!S12</f>
        <v>6.81</v>
      </c>
      <c r="AA33" s="139">
        <f>[1]June!T12</f>
        <v>6.9985714285714291</v>
      </c>
      <c r="AB33" s="71">
        <f>[1]June!U12</f>
        <v>38</v>
      </c>
      <c r="AC33" s="67">
        <f>[1]June!V12</f>
        <v>29</v>
      </c>
      <c r="AD33" s="67">
        <f>[1]June!W12</f>
        <v>34.071428571428569</v>
      </c>
      <c r="AE33" s="83">
        <f>[1]June!X12</f>
        <v>19.372999999999998</v>
      </c>
      <c r="AF33" s="175">
        <f>[1]June!Y12</f>
        <v>2</v>
      </c>
      <c r="AG33" s="93"/>
    </row>
    <row r="34" spans="1:33">
      <c r="A34" s="121"/>
      <c r="B34" s="11" t="s">
        <v>7</v>
      </c>
      <c r="C34" s="12">
        <f t="shared" si="2"/>
        <v>42161</v>
      </c>
      <c r="D34" s="100">
        <f>[1]June!C13</f>
        <v>0</v>
      </c>
      <c r="E34" s="67">
        <f>[1]June!D13</f>
        <v>0</v>
      </c>
      <c r="F34" s="67">
        <f>[1]June!E13</f>
        <v>0</v>
      </c>
      <c r="G34" s="101"/>
      <c r="H34" s="79"/>
      <c r="I34" s="93"/>
      <c r="J34" s="5"/>
      <c r="K34" s="121"/>
      <c r="L34" s="11" t="str">
        <f t="shared" si="0"/>
        <v>Saturday</v>
      </c>
      <c r="M34" s="12">
        <f t="shared" si="0"/>
        <v>42161</v>
      </c>
      <c r="N34" s="67">
        <f>[1]June!L13</f>
        <v>5.3997100760274463</v>
      </c>
      <c r="O34" s="67">
        <f>[1]June!M13</f>
        <v>3.3017274305555553</v>
      </c>
      <c r="P34" s="79">
        <f>[1]June!N13</f>
        <v>3.9910859023470571</v>
      </c>
      <c r="Q34" s="83"/>
      <c r="R34" s="83"/>
      <c r="S34" s="83"/>
      <c r="T34" s="130"/>
      <c r="U34" s="83"/>
      <c r="V34" s="121"/>
      <c r="W34" s="11" t="str">
        <f t="shared" si="1"/>
        <v>Saturday</v>
      </c>
      <c r="X34" s="37">
        <f t="shared" si="1"/>
        <v>42161</v>
      </c>
      <c r="Y34" s="140">
        <f>[1]June!R13</f>
        <v>7.35</v>
      </c>
      <c r="Z34" s="138">
        <f>[1]June!S13</f>
        <v>6.83</v>
      </c>
      <c r="AA34" s="139">
        <f>[1]June!T13</f>
        <v>6.9516666666666671</v>
      </c>
      <c r="AB34" s="71">
        <f>[1]June!U13</f>
        <v>28</v>
      </c>
      <c r="AC34" s="67">
        <f>[1]June!V13</f>
        <v>25</v>
      </c>
      <c r="AD34" s="67">
        <f>[1]June!W13</f>
        <v>26.666666666666668</v>
      </c>
      <c r="AE34" s="83">
        <f>[1]June!X13</f>
        <v>19.768000000000001</v>
      </c>
      <c r="AF34" s="175">
        <f>[1]June!Y13</f>
        <v>0</v>
      </c>
      <c r="AG34" s="93"/>
    </row>
    <row r="35" spans="1:33">
      <c r="A35" s="121"/>
      <c r="B35" s="11" t="s">
        <v>8</v>
      </c>
      <c r="C35" s="12">
        <f t="shared" si="2"/>
        <v>42162</v>
      </c>
      <c r="D35" s="100">
        <f>[1]June!C14</f>
        <v>0</v>
      </c>
      <c r="E35" s="67">
        <f>[1]June!D14</f>
        <v>0</v>
      </c>
      <c r="F35" s="67">
        <f>[1]June!E14</f>
        <v>0</v>
      </c>
      <c r="G35" s="101"/>
      <c r="H35" s="79"/>
      <c r="I35" s="93"/>
      <c r="J35" s="5"/>
      <c r="K35" s="121"/>
      <c r="L35" s="11" t="str">
        <f t="shared" si="0"/>
        <v>Sunday</v>
      </c>
      <c r="M35" s="12">
        <f t="shared" si="0"/>
        <v>42162</v>
      </c>
      <c r="N35" s="67">
        <f>[1]June!L14</f>
        <v>6.1307847276926042</v>
      </c>
      <c r="O35" s="67">
        <f>[1]June!M14</f>
        <v>3.309614583333333</v>
      </c>
      <c r="P35" s="79">
        <f>[1]June!N14</f>
        <v>4.4229389122012597</v>
      </c>
      <c r="Q35" s="83"/>
      <c r="R35" s="83"/>
      <c r="S35" s="83"/>
      <c r="T35" s="130"/>
      <c r="U35" s="83"/>
      <c r="V35" s="121"/>
      <c r="W35" s="11" t="str">
        <f t="shared" si="1"/>
        <v>Sunday</v>
      </c>
      <c r="X35" s="37">
        <f t="shared" si="1"/>
        <v>42162</v>
      </c>
      <c r="Y35" s="140">
        <f>[1]June!R14</f>
        <v>8.09</v>
      </c>
      <c r="Z35" s="138">
        <f>[1]June!S14</f>
        <v>7.67</v>
      </c>
      <c r="AA35" s="139">
        <f>[1]June!T14</f>
        <v>7.9522222222222227</v>
      </c>
      <c r="AB35" s="71">
        <f>[1]June!U14</f>
        <v>34</v>
      </c>
      <c r="AC35" s="67">
        <f>[1]June!V14</f>
        <v>24</v>
      </c>
      <c r="AD35" s="67">
        <f>[1]June!W14</f>
        <v>29.888888888888889</v>
      </c>
      <c r="AE35" s="83">
        <f>[1]June!X14</f>
        <v>42.967999999999996</v>
      </c>
      <c r="AF35" s="175">
        <f>[1]June!Y14</f>
        <v>0</v>
      </c>
      <c r="AG35" s="93"/>
    </row>
    <row r="36" spans="1:33">
      <c r="A36" s="121"/>
      <c r="B36" s="11" t="s">
        <v>9</v>
      </c>
      <c r="C36" s="12">
        <f t="shared" si="2"/>
        <v>42163</v>
      </c>
      <c r="D36" s="100">
        <f>[1]June!C15</f>
        <v>0</v>
      </c>
      <c r="E36" s="67">
        <f>[1]June!D15</f>
        <v>0</v>
      </c>
      <c r="F36" s="67">
        <f>[1]June!E15</f>
        <v>0</v>
      </c>
      <c r="G36" s="101"/>
      <c r="H36" s="79"/>
      <c r="I36" s="93"/>
      <c r="J36" s="5"/>
      <c r="K36" s="121"/>
      <c r="L36" s="11" t="str">
        <f t="shared" si="0"/>
        <v>Monday</v>
      </c>
      <c r="M36" s="12">
        <f t="shared" si="0"/>
        <v>42163</v>
      </c>
      <c r="N36" s="67">
        <f>[1]June!L15</f>
        <v>5.9266666700972452</v>
      </c>
      <c r="O36" s="67">
        <f>[1]June!M15</f>
        <v>3.446333333333333</v>
      </c>
      <c r="P36" s="79">
        <f>[1]June!N15</f>
        <v>4.5033120675020752</v>
      </c>
      <c r="Q36" s="83"/>
      <c r="R36" s="83"/>
      <c r="S36" s="83"/>
      <c r="T36" s="130"/>
      <c r="U36" s="83"/>
      <c r="V36" s="121"/>
      <c r="W36" s="11" t="str">
        <f t="shared" si="1"/>
        <v>Monday</v>
      </c>
      <c r="X36" s="37">
        <f t="shared" si="1"/>
        <v>42163</v>
      </c>
      <c r="Y36" s="140">
        <f>[1]June!R15</f>
        <v>8.14</v>
      </c>
      <c r="Z36" s="138">
        <f>[1]June!S15</f>
        <v>8.14</v>
      </c>
      <c r="AA36" s="139">
        <f>[1]June!T15</f>
        <v>8.14</v>
      </c>
      <c r="AB36" s="71">
        <f>[1]June!U15</f>
        <v>27</v>
      </c>
      <c r="AC36" s="67">
        <f>[1]June!V15</f>
        <v>27</v>
      </c>
      <c r="AD36" s="67">
        <f>[1]June!W15</f>
        <v>27</v>
      </c>
      <c r="AE36" s="83">
        <f>[1]June!X15</f>
        <v>5.0209999999999999</v>
      </c>
      <c r="AF36" s="175">
        <f>[1]June!Y15</f>
        <v>0</v>
      </c>
      <c r="AG36" s="93"/>
    </row>
    <row r="37" spans="1:33">
      <c r="A37" s="121"/>
      <c r="B37" s="11" t="s">
        <v>10</v>
      </c>
      <c r="C37" s="12">
        <f t="shared" si="2"/>
        <v>42164</v>
      </c>
      <c r="D37" s="100">
        <f>[1]June!C16</f>
        <v>0</v>
      </c>
      <c r="E37" s="67">
        <f>[1]June!D16</f>
        <v>0</v>
      </c>
      <c r="F37" s="67">
        <f>[1]June!E16</f>
        <v>0</v>
      </c>
      <c r="G37" s="101"/>
      <c r="H37" s="79"/>
      <c r="I37" s="93"/>
      <c r="J37" s="5"/>
      <c r="K37" s="121"/>
      <c r="L37" s="11" t="str">
        <f t="shared" si="0"/>
        <v>Tuesday</v>
      </c>
      <c r="M37" s="12">
        <f t="shared" si="0"/>
        <v>42164</v>
      </c>
      <c r="N37" s="67">
        <f>[1]June!L16</f>
        <v>6.6583975737094878</v>
      </c>
      <c r="O37" s="67">
        <f>[1]June!M16</f>
        <v>3.5492187500927184</v>
      </c>
      <c r="P37" s="79">
        <f>[1]June!N16</f>
        <v>4.3768013128905938</v>
      </c>
      <c r="Q37" s="83"/>
      <c r="R37" s="83"/>
      <c r="S37" s="83"/>
      <c r="T37" s="130"/>
      <c r="U37" s="83"/>
      <c r="V37" s="121"/>
      <c r="W37" s="11" t="str">
        <f t="shared" si="1"/>
        <v>Tuesday</v>
      </c>
      <c r="X37" s="37">
        <f t="shared" si="1"/>
        <v>42164</v>
      </c>
      <c r="Y37" s="140">
        <f>[1]June!R16</f>
        <v>8.26</v>
      </c>
      <c r="Z37" s="138">
        <f>[1]June!S16</f>
        <v>8.26</v>
      </c>
      <c r="AA37" s="139">
        <f>[1]June!T16</f>
        <v>8.26</v>
      </c>
      <c r="AB37" s="71">
        <f>[1]June!U16</f>
        <v>26</v>
      </c>
      <c r="AC37" s="67">
        <f>[1]June!V16</f>
        <v>26</v>
      </c>
      <c r="AD37" s="67">
        <f>[1]June!W16</f>
        <v>26</v>
      </c>
      <c r="AE37" s="83">
        <f>[1]June!X16</f>
        <v>2.8580000000000001</v>
      </c>
      <c r="AF37" s="175">
        <f>[1]June!Y16</f>
        <v>0</v>
      </c>
      <c r="AG37" s="93"/>
    </row>
    <row r="38" spans="1:33">
      <c r="A38" s="121"/>
      <c r="B38" s="11" t="s">
        <v>4</v>
      </c>
      <c r="C38" s="12">
        <f t="shared" si="2"/>
        <v>42165</v>
      </c>
      <c r="D38" s="100">
        <f>[1]June!C17</f>
        <v>0</v>
      </c>
      <c r="E38" s="67">
        <f>[1]June!D17</f>
        <v>0</v>
      </c>
      <c r="F38" s="67">
        <f>[1]June!E17</f>
        <v>0</v>
      </c>
      <c r="G38" s="101"/>
      <c r="H38" s="79"/>
      <c r="I38" s="93"/>
      <c r="J38" s="5"/>
      <c r="K38" s="121"/>
      <c r="L38" s="11" t="str">
        <f t="shared" si="0"/>
        <v>Wednesday</v>
      </c>
      <c r="M38" s="12">
        <f t="shared" si="0"/>
        <v>42165</v>
      </c>
      <c r="N38" s="67">
        <f>[1]June!L17</f>
        <v>5.7058020876910946</v>
      </c>
      <c r="O38" s="67">
        <f>[1]June!M17</f>
        <v>3.2766987847222224</v>
      </c>
      <c r="P38" s="79">
        <f>[1]June!N17</f>
        <v>4.3653191323437106</v>
      </c>
      <c r="Q38" s="83"/>
      <c r="R38" s="83"/>
      <c r="S38" s="83"/>
      <c r="T38" s="130"/>
      <c r="U38" s="83"/>
      <c r="V38" s="121"/>
      <c r="W38" s="11" t="str">
        <f t="shared" si="1"/>
        <v>Wednesday</v>
      </c>
      <c r="X38" s="37">
        <f t="shared" si="1"/>
        <v>42165</v>
      </c>
      <c r="Y38" s="140">
        <f>[1]June!R17</f>
        <v>7.94</v>
      </c>
      <c r="Z38" s="138">
        <f>[1]June!S17</f>
        <v>7.94</v>
      </c>
      <c r="AA38" s="139">
        <f>[1]June!T17</f>
        <v>7.94</v>
      </c>
      <c r="AB38" s="71">
        <f>[1]June!U17</f>
        <v>34</v>
      </c>
      <c r="AC38" s="67">
        <f>[1]June!V17</f>
        <v>34</v>
      </c>
      <c r="AD38" s="67">
        <f>[1]June!W17</f>
        <v>34</v>
      </c>
      <c r="AE38" s="83">
        <f>[1]June!X17</f>
        <v>1.6379999999999999</v>
      </c>
      <c r="AF38" s="175">
        <f>[1]June!Y17</f>
        <v>0</v>
      </c>
      <c r="AG38" s="93"/>
    </row>
    <row r="39" spans="1:33">
      <c r="A39" s="121"/>
      <c r="B39" s="11" t="s">
        <v>5</v>
      </c>
      <c r="C39" s="12">
        <f t="shared" si="2"/>
        <v>42166</v>
      </c>
      <c r="D39" s="100">
        <f>[1]June!C18</f>
        <v>0</v>
      </c>
      <c r="E39" s="67">
        <f>[1]June!D18</f>
        <v>0</v>
      </c>
      <c r="F39" s="67">
        <f>[1]June!E18</f>
        <v>0</v>
      </c>
      <c r="G39" s="101"/>
      <c r="H39" s="79"/>
      <c r="I39" s="93"/>
      <c r="J39" s="5"/>
      <c r="K39" s="121"/>
      <c r="L39" s="11" t="str">
        <f t="shared" si="0"/>
        <v>Thursday</v>
      </c>
      <c r="M39" s="12">
        <f t="shared" si="0"/>
        <v>42166</v>
      </c>
      <c r="N39" s="67">
        <f>[1]June!L18</f>
        <v>6.5113125035232962</v>
      </c>
      <c r="O39" s="67">
        <f>[1]June!M18</f>
        <v>3.8142829861111105</v>
      </c>
      <c r="P39" s="79">
        <f>[1]June!N18</f>
        <v>4.6899622774135175</v>
      </c>
      <c r="Q39" s="83"/>
      <c r="R39" s="83"/>
      <c r="S39" s="83"/>
      <c r="T39" s="130"/>
      <c r="U39" s="83"/>
      <c r="V39" s="121"/>
      <c r="W39" s="11" t="str">
        <f t="shared" si="1"/>
        <v>Thursday</v>
      </c>
      <c r="X39" s="37">
        <f t="shared" si="1"/>
        <v>42166</v>
      </c>
      <c r="Y39" s="140">
        <f>[1]June!R18</f>
        <v>8.25</v>
      </c>
      <c r="Z39" s="138">
        <f>[1]June!S18</f>
        <v>7.86</v>
      </c>
      <c r="AA39" s="139">
        <f>[1]June!T18</f>
        <v>8.0549999999999997</v>
      </c>
      <c r="AB39" s="71">
        <f>[1]June!U18</f>
        <v>36</v>
      </c>
      <c r="AC39" s="67">
        <f>[1]June!V18</f>
        <v>33</v>
      </c>
      <c r="AD39" s="67">
        <f>[1]June!W18</f>
        <v>34.5</v>
      </c>
      <c r="AE39" s="83">
        <f>[1]June!X18</f>
        <v>8.17</v>
      </c>
      <c r="AF39" s="175">
        <f>[1]June!Y18</f>
        <v>0</v>
      </c>
      <c r="AG39" s="93"/>
    </row>
    <row r="40" spans="1:33">
      <c r="A40" s="121"/>
      <c r="B40" s="11" t="s">
        <v>6</v>
      </c>
      <c r="C40" s="12">
        <f t="shared" si="2"/>
        <v>42167</v>
      </c>
      <c r="D40" s="100">
        <f>[1]June!C19</f>
        <v>0</v>
      </c>
      <c r="E40" s="67">
        <f>[1]June!D19</f>
        <v>0</v>
      </c>
      <c r="F40" s="67">
        <f>[1]June!E19</f>
        <v>0</v>
      </c>
      <c r="G40" s="101"/>
      <c r="H40" s="79"/>
      <c r="I40" s="93"/>
      <c r="J40" s="5"/>
      <c r="K40" s="121"/>
      <c r="L40" s="11" t="str">
        <f t="shared" si="0"/>
        <v>Friday</v>
      </c>
      <c r="M40" s="12">
        <f t="shared" si="0"/>
        <v>42167</v>
      </c>
      <c r="N40" s="67">
        <f>[1]June!L19</f>
        <v>6.4634913213915288</v>
      </c>
      <c r="O40" s="67">
        <f>[1]June!M19</f>
        <v>3.6803593749999997</v>
      </c>
      <c r="P40" s="79">
        <f>[1]June!N19</f>
        <v>4.7981599772787735</v>
      </c>
      <c r="Q40" s="83"/>
      <c r="R40" s="83"/>
      <c r="S40" s="83"/>
      <c r="T40" s="130"/>
      <c r="U40" s="83"/>
      <c r="V40" s="121"/>
      <c r="W40" s="11" t="str">
        <f t="shared" si="1"/>
        <v>Friday</v>
      </c>
      <c r="X40" s="37">
        <f t="shared" si="1"/>
        <v>42167</v>
      </c>
      <c r="Y40" s="140">
        <f>[1]June!R19</f>
        <v>8.3000000000000007</v>
      </c>
      <c r="Z40" s="138">
        <f>[1]June!S19</f>
        <v>8.2799999999999994</v>
      </c>
      <c r="AA40" s="139">
        <f>[1]June!T19</f>
        <v>8.2899999999999991</v>
      </c>
      <c r="AB40" s="71">
        <f>[1]June!U19</f>
        <v>36</v>
      </c>
      <c r="AC40" s="67">
        <f>[1]June!V19</f>
        <v>32</v>
      </c>
      <c r="AD40" s="67">
        <f>[1]June!W19</f>
        <v>34</v>
      </c>
      <c r="AE40" s="83">
        <f>[1]June!X19</f>
        <v>9.77</v>
      </c>
      <c r="AF40" s="175">
        <f>[1]June!Y19</f>
        <v>0</v>
      </c>
      <c r="AG40" s="93"/>
    </row>
    <row r="41" spans="1:33">
      <c r="A41" s="121"/>
      <c r="B41" s="11" t="s">
        <v>7</v>
      </c>
      <c r="C41" s="12">
        <f t="shared" si="2"/>
        <v>42168</v>
      </c>
      <c r="D41" s="100">
        <f>[1]June!C20</f>
        <v>0</v>
      </c>
      <c r="E41" s="67">
        <f>[1]June!D20</f>
        <v>0</v>
      </c>
      <c r="F41" s="67">
        <f>[1]June!E20</f>
        <v>0</v>
      </c>
      <c r="G41" s="101"/>
      <c r="H41" s="79"/>
      <c r="I41" s="93"/>
      <c r="J41" s="5"/>
      <c r="K41" s="121"/>
      <c r="L41" s="11" t="str">
        <f t="shared" si="0"/>
        <v>Saturday</v>
      </c>
      <c r="M41" s="12">
        <f t="shared" si="0"/>
        <v>42168</v>
      </c>
      <c r="N41" s="67">
        <f>[1]June!L20</f>
        <v>5.9070399351914711</v>
      </c>
      <c r="O41" s="67">
        <f>[1]June!M20</f>
        <v>3.6191944444444442</v>
      </c>
      <c r="P41" s="79">
        <f>[1]June!N20</f>
        <v>4.5712869369646949</v>
      </c>
      <c r="Q41" s="83"/>
      <c r="R41" s="83"/>
      <c r="S41" s="83"/>
      <c r="T41" s="130"/>
      <c r="U41" s="83"/>
      <c r="V41" s="121"/>
      <c r="W41" s="11" t="str">
        <f t="shared" si="1"/>
        <v>Saturday</v>
      </c>
      <c r="X41" s="37">
        <f t="shared" si="1"/>
        <v>42168</v>
      </c>
      <c r="Y41" s="140">
        <f>[1]June!R20</f>
        <v>8.31</v>
      </c>
      <c r="Z41" s="138">
        <f>[1]June!S20</f>
        <v>8.27</v>
      </c>
      <c r="AA41" s="139">
        <f>[1]June!T20</f>
        <v>8.2899999999999991</v>
      </c>
      <c r="AB41" s="71">
        <f>[1]June!U20</f>
        <v>36</v>
      </c>
      <c r="AC41" s="67">
        <f>[1]June!V20</f>
        <v>31</v>
      </c>
      <c r="AD41" s="67">
        <f>[1]June!W20</f>
        <v>33.5</v>
      </c>
      <c r="AE41" s="83">
        <f>[1]June!X20</f>
        <v>4.9529999999999994</v>
      </c>
      <c r="AF41" s="175">
        <f>[1]June!Y20</f>
        <v>0</v>
      </c>
      <c r="AG41" s="93"/>
    </row>
    <row r="42" spans="1:33">
      <c r="A42" s="121"/>
      <c r="B42" s="11" t="s">
        <v>8</v>
      </c>
      <c r="C42" s="12">
        <f t="shared" si="2"/>
        <v>42169</v>
      </c>
      <c r="D42" s="100">
        <f>[1]June!C21</f>
        <v>2.9251640935195606</v>
      </c>
      <c r="E42" s="67">
        <f>[1]June!D21</f>
        <v>0</v>
      </c>
      <c r="F42" s="67">
        <f>[1]June!E21</f>
        <v>1.4625820467474717</v>
      </c>
      <c r="G42" s="101"/>
      <c r="H42" s="79"/>
      <c r="I42" s="93"/>
      <c r="J42" s="5"/>
      <c r="K42" s="121"/>
      <c r="L42" s="11" t="str">
        <f t="shared" si="0"/>
        <v>Sunday</v>
      </c>
      <c r="M42" s="12">
        <f t="shared" si="0"/>
        <v>42169</v>
      </c>
      <c r="N42" s="67">
        <f>[1]June!L21</f>
        <v>6.8856180561118645</v>
      </c>
      <c r="O42" s="67">
        <f>[1]June!M21</f>
        <v>3.4669687499999999</v>
      </c>
      <c r="P42" s="79">
        <f>[1]June!N21</f>
        <v>4.8165471298942952</v>
      </c>
      <c r="Q42" s="83"/>
      <c r="R42" s="83"/>
      <c r="S42" s="83"/>
      <c r="T42" s="130"/>
      <c r="U42" s="83"/>
      <c r="V42" s="193" t="s">
        <v>113</v>
      </c>
      <c r="W42" s="11" t="str">
        <f>B42</f>
        <v>Sunday</v>
      </c>
      <c r="X42" s="37">
        <f t="shared" si="1"/>
        <v>42169</v>
      </c>
      <c r="Y42" s="140" t="str">
        <f>[1]June!R21</f>
        <v/>
      </c>
      <c r="Z42" s="138" t="str">
        <f>[1]June!S21</f>
        <v/>
      </c>
      <c r="AA42" s="139" t="str">
        <f>[1]June!T21</f>
        <v/>
      </c>
      <c r="AB42" s="71" t="str">
        <f>[1]June!U21</f>
        <v/>
      </c>
      <c r="AC42" s="67" t="str">
        <f>[1]June!V21</f>
        <v/>
      </c>
      <c r="AD42" s="67" t="str">
        <f>[1]June!W21</f>
        <v/>
      </c>
      <c r="AE42" s="83" t="str">
        <f>[1]June!X21</f>
        <v/>
      </c>
      <c r="AF42" s="175">
        <f>[1]June!Y21</f>
        <v>0</v>
      </c>
      <c r="AG42" s="93"/>
    </row>
    <row r="43" spans="1:33">
      <c r="A43" s="121"/>
      <c r="B43" s="11" t="s">
        <v>9</v>
      </c>
      <c r="C43" s="12">
        <f t="shared" si="2"/>
        <v>42170</v>
      </c>
      <c r="D43" s="100">
        <f>[1]June!C22</f>
        <v>4.4505120994072964</v>
      </c>
      <c r="E43" s="67">
        <f>[1]June!D22</f>
        <v>0</v>
      </c>
      <c r="F43" s="67">
        <f>[1]June!E22</f>
        <v>2.03234094902465</v>
      </c>
      <c r="G43" s="101"/>
      <c r="H43" s="79"/>
      <c r="I43" s="93"/>
      <c r="J43" s="5"/>
      <c r="K43" s="121"/>
      <c r="L43" s="11" t="str">
        <f t="shared" si="0"/>
        <v>Monday</v>
      </c>
      <c r="M43" s="12">
        <f t="shared" si="0"/>
        <v>42170</v>
      </c>
      <c r="N43" s="67">
        <f>[1]June!L22</f>
        <v>5.8015902839899063</v>
      </c>
      <c r="O43" s="67">
        <f>[1]June!M22</f>
        <v>3.7199531253708731</v>
      </c>
      <c r="P43" s="79">
        <f>[1]June!N22</f>
        <v>4.7202168718515711</v>
      </c>
      <c r="Q43" s="83"/>
      <c r="R43" s="83"/>
      <c r="S43" s="83"/>
      <c r="T43" s="130"/>
      <c r="U43" s="83"/>
      <c r="V43" s="121"/>
      <c r="W43" s="11" t="str">
        <f t="shared" si="1"/>
        <v>Monday</v>
      </c>
      <c r="X43" s="37">
        <f t="shared" si="1"/>
        <v>42170</v>
      </c>
      <c r="Y43" s="140">
        <f>[1]June!R22</f>
        <v>7.61</v>
      </c>
      <c r="Z43" s="138">
        <f>[1]June!S22</f>
        <v>6.94</v>
      </c>
      <c r="AA43" s="139">
        <f>[1]June!T22</f>
        <v>7.2299999999999995</v>
      </c>
      <c r="AB43" s="71">
        <f>[1]June!U22</f>
        <v>33</v>
      </c>
      <c r="AC43" s="67">
        <f>[1]June!V22</f>
        <v>29</v>
      </c>
      <c r="AD43" s="67">
        <f>[1]June!W22</f>
        <v>31.4</v>
      </c>
      <c r="AE43" s="83">
        <f>[1]June!X22</f>
        <v>41.16</v>
      </c>
      <c r="AF43" s="175">
        <f>[1]June!Y22</f>
        <v>7</v>
      </c>
      <c r="AG43" s="93"/>
    </row>
    <row r="44" spans="1:33">
      <c r="A44" s="121"/>
      <c r="B44" s="11" t="s">
        <v>10</v>
      </c>
      <c r="C44" s="12">
        <f t="shared" si="2"/>
        <v>42171</v>
      </c>
      <c r="D44" s="100">
        <f>[1]June!C23</f>
        <v>0</v>
      </c>
      <c r="E44" s="67">
        <f>[1]June!D23</f>
        <v>0</v>
      </c>
      <c r="F44" s="67">
        <f>[1]June!E23</f>
        <v>0</v>
      </c>
      <c r="G44" s="101"/>
      <c r="H44" s="79"/>
      <c r="I44" s="93"/>
      <c r="J44" s="5"/>
      <c r="K44" s="121"/>
      <c r="L44" s="11" t="str">
        <f t="shared" si="0"/>
        <v>Tuesday</v>
      </c>
      <c r="M44" s="12">
        <f t="shared" si="0"/>
        <v>42171</v>
      </c>
      <c r="N44" s="67">
        <f>[1]June!L23</f>
        <v>6.101690974818335</v>
      </c>
      <c r="O44" s="67">
        <f>[1]June!M23</f>
        <v>4.6235243063900198</v>
      </c>
      <c r="P44" s="79">
        <f>[1]June!N23</f>
        <v>5.0903965600855923</v>
      </c>
      <c r="Q44" s="83"/>
      <c r="R44" s="83"/>
      <c r="S44" s="83"/>
      <c r="T44" s="130"/>
      <c r="U44" s="83"/>
      <c r="V44" s="121"/>
      <c r="W44" s="11" t="str">
        <f t="shared" si="1"/>
        <v>Tuesday</v>
      </c>
      <c r="X44" s="37">
        <f t="shared" si="1"/>
        <v>42171</v>
      </c>
      <c r="Y44" s="140">
        <f>[1]June!R23</f>
        <v>8.3000000000000007</v>
      </c>
      <c r="Z44" s="138">
        <f>[1]June!S23</f>
        <v>7.57</v>
      </c>
      <c r="AA44" s="139">
        <f>[1]June!T23</f>
        <v>7.9985714285714291</v>
      </c>
      <c r="AB44" s="71">
        <f>[1]June!U23</f>
        <v>35</v>
      </c>
      <c r="AC44" s="67">
        <f>[1]June!V23</f>
        <v>30</v>
      </c>
      <c r="AD44" s="67">
        <f>[1]June!W23</f>
        <v>33.428571428571431</v>
      </c>
      <c r="AE44" s="83">
        <f>[1]June!X23</f>
        <v>22.757999999999999</v>
      </c>
      <c r="AF44" s="175">
        <f>[1]June!Y23</f>
        <v>1</v>
      </c>
      <c r="AG44" s="93"/>
    </row>
    <row r="45" spans="1:33">
      <c r="A45" s="121"/>
      <c r="B45" s="11" t="s">
        <v>4</v>
      </c>
      <c r="C45" s="12">
        <f t="shared" si="2"/>
        <v>42172</v>
      </c>
      <c r="D45" s="100">
        <f>[1]June!C24</f>
        <v>0</v>
      </c>
      <c r="E45" s="67">
        <f>[1]June!D24</f>
        <v>0</v>
      </c>
      <c r="F45" s="67">
        <f>[1]June!E24</f>
        <v>0</v>
      </c>
      <c r="G45" s="101"/>
      <c r="H45" s="79"/>
      <c r="I45" s="93"/>
      <c r="J45" s="5"/>
      <c r="K45" s="121"/>
      <c r="L45" s="11" t="str">
        <f t="shared" si="0"/>
        <v>Wednesday</v>
      </c>
      <c r="M45" s="12">
        <f t="shared" si="0"/>
        <v>42172</v>
      </c>
      <c r="N45" s="67">
        <f>[1]June!L24</f>
        <v>6.2097534761163926</v>
      </c>
      <c r="O45" s="67">
        <f>[1]June!M24</f>
        <v>4.2778385422229768</v>
      </c>
      <c r="P45" s="79">
        <f>[1]June!N24</f>
        <v>5.2273206420115841</v>
      </c>
      <c r="Q45" s="83"/>
      <c r="R45" s="83"/>
      <c r="S45" s="83"/>
      <c r="T45" s="130"/>
      <c r="U45" s="83"/>
      <c r="V45" s="121"/>
      <c r="W45" s="11" t="str">
        <f t="shared" si="1"/>
        <v>Wednesday</v>
      </c>
      <c r="X45" s="37">
        <f t="shared" si="1"/>
        <v>42172</v>
      </c>
      <c r="Y45" s="140">
        <f>[1]June!R24</f>
        <v>8.23</v>
      </c>
      <c r="Z45" s="138">
        <f>[1]June!S24</f>
        <v>8.0399999999999991</v>
      </c>
      <c r="AA45" s="139">
        <f>[1]June!T24</f>
        <v>8.15</v>
      </c>
      <c r="AB45" s="71">
        <f>[1]June!U24</f>
        <v>34</v>
      </c>
      <c r="AC45" s="67">
        <f>[1]June!V24</f>
        <v>32</v>
      </c>
      <c r="AD45" s="67">
        <f>[1]June!W24</f>
        <v>33</v>
      </c>
      <c r="AE45" s="83">
        <f>[1]June!X24</f>
        <v>18.791</v>
      </c>
      <c r="AF45" s="175">
        <f>[1]June!Y24</f>
        <v>6</v>
      </c>
      <c r="AG45" s="93"/>
    </row>
    <row r="46" spans="1:33">
      <c r="A46" s="121"/>
      <c r="B46" s="11" t="s">
        <v>5</v>
      </c>
      <c r="C46" s="12">
        <f t="shared" si="2"/>
        <v>42173</v>
      </c>
      <c r="D46" s="100">
        <f>[1]June!C25</f>
        <v>8.2026850565997549</v>
      </c>
      <c r="E46" s="67">
        <f>[1]June!D25</f>
        <v>2.1035431454765784E-2</v>
      </c>
      <c r="F46" s="67">
        <f>[1]June!E25</f>
        <v>0.6837605658770094</v>
      </c>
      <c r="G46" s="101"/>
      <c r="H46" s="79"/>
      <c r="I46" s="93"/>
      <c r="J46" s="5"/>
      <c r="K46" s="121"/>
      <c r="L46" s="11" t="str">
        <f t="shared" si="0"/>
        <v>Thursday</v>
      </c>
      <c r="M46" s="12">
        <f t="shared" si="0"/>
        <v>42173</v>
      </c>
      <c r="N46" s="67">
        <f>[1]June!L25</f>
        <v>5.6475416719516121</v>
      </c>
      <c r="O46" s="67">
        <f>[1]June!M25</f>
        <v>3.8187187499999995</v>
      </c>
      <c r="P46" s="79">
        <f>[1]June!N25</f>
        <v>4.9152836398377469</v>
      </c>
      <c r="Q46" s="83"/>
      <c r="R46" s="83"/>
      <c r="S46" s="83"/>
      <c r="T46" s="130"/>
      <c r="U46" s="83"/>
      <c r="V46" s="121"/>
      <c r="W46" s="11" t="str">
        <f t="shared" si="1"/>
        <v>Thursday</v>
      </c>
      <c r="X46" s="37">
        <f t="shared" si="1"/>
        <v>42173</v>
      </c>
      <c r="Y46" s="140">
        <f>[1]June!R25</f>
        <v>8.3000000000000007</v>
      </c>
      <c r="Z46" s="138">
        <f>[1]June!S25</f>
        <v>7.81</v>
      </c>
      <c r="AA46" s="139">
        <f>[1]June!T25</f>
        <v>8.0300000000000011</v>
      </c>
      <c r="AB46" s="71">
        <f>[1]June!U25</f>
        <v>37</v>
      </c>
      <c r="AC46" s="67">
        <f>[1]June!V25</f>
        <v>34</v>
      </c>
      <c r="AD46" s="67">
        <f>[1]June!W25</f>
        <v>35</v>
      </c>
      <c r="AE46" s="83">
        <f>[1]June!X25</f>
        <v>25.707000000000001</v>
      </c>
      <c r="AF46" s="175">
        <f>[1]June!Y25</f>
        <v>15</v>
      </c>
      <c r="AG46" s="93"/>
    </row>
    <row r="47" spans="1:33">
      <c r="A47" s="121"/>
      <c r="B47" s="11" t="s">
        <v>6</v>
      </c>
      <c r="C47" s="12">
        <f t="shared" si="2"/>
        <v>42174</v>
      </c>
      <c r="D47" s="100">
        <f>[1]June!C26</f>
        <v>0.88288163674951636</v>
      </c>
      <c r="E47" s="67">
        <f>[1]June!D26</f>
        <v>0.22213287935683182</v>
      </c>
      <c r="F47" s="67">
        <f>[1]June!E26</f>
        <v>0.55250725805296186</v>
      </c>
      <c r="G47" s="101"/>
      <c r="H47" s="79"/>
      <c r="I47" s="93"/>
      <c r="J47" s="5"/>
      <c r="K47" s="121"/>
      <c r="L47" s="11" t="str">
        <f t="shared" si="0"/>
        <v>Friday</v>
      </c>
      <c r="M47" s="12">
        <f t="shared" si="0"/>
        <v>42174</v>
      </c>
      <c r="N47" s="67">
        <f>[1]June!L26</f>
        <v>6.3318767395416895</v>
      </c>
      <c r="O47" s="67">
        <f>[1]June!M26</f>
        <v>3.8968368055555556</v>
      </c>
      <c r="P47" s="79">
        <f>[1]June!N26</f>
        <v>5.1664367436733505</v>
      </c>
      <c r="Q47" s="83"/>
      <c r="R47" s="83"/>
      <c r="S47" s="83"/>
      <c r="T47" s="130"/>
      <c r="U47" s="83"/>
      <c r="V47" s="121"/>
      <c r="W47" s="11" t="str">
        <f t="shared" si="1"/>
        <v>Friday</v>
      </c>
      <c r="X47" s="37">
        <f t="shared" si="1"/>
        <v>42174</v>
      </c>
      <c r="Y47" s="140">
        <f>[1]June!R26</f>
        <v>7.92</v>
      </c>
      <c r="Z47" s="138">
        <f>[1]June!S26</f>
        <v>7.15</v>
      </c>
      <c r="AA47" s="139">
        <f>[1]June!T26</f>
        <v>7.4866666666666672</v>
      </c>
      <c r="AB47" s="71">
        <f>[1]June!U26</f>
        <v>36</v>
      </c>
      <c r="AC47" s="67">
        <f>[1]June!V26</f>
        <v>29</v>
      </c>
      <c r="AD47" s="67">
        <f>[1]June!W26</f>
        <v>32</v>
      </c>
      <c r="AE47" s="83">
        <f>[1]June!X26</f>
        <v>33.059999999999995</v>
      </c>
      <c r="AF47" s="175">
        <f>[1]June!Y26</f>
        <v>0</v>
      </c>
      <c r="AG47" s="93"/>
    </row>
    <row r="48" spans="1:33">
      <c r="A48" s="121"/>
      <c r="B48" s="11" t="s">
        <v>7</v>
      </c>
      <c r="C48" s="12">
        <f t="shared" si="2"/>
        <v>42175</v>
      </c>
      <c r="D48" s="100">
        <f>[1]June!C27</f>
        <v>1.572358600982261</v>
      </c>
      <c r="E48" s="67">
        <f>[1]June!D27</f>
        <v>0.91160984359084973</v>
      </c>
      <c r="F48" s="67">
        <f>[1]June!E27</f>
        <v>1.2419842222868738</v>
      </c>
      <c r="G48" s="101"/>
      <c r="H48" s="79"/>
      <c r="I48" s="93"/>
      <c r="J48" s="5"/>
      <c r="K48" s="121"/>
      <c r="L48" s="11" t="str">
        <f t="shared" si="0"/>
        <v>Saturday</v>
      </c>
      <c r="M48" s="12">
        <f t="shared" si="0"/>
        <v>42175</v>
      </c>
      <c r="N48" s="67">
        <f>[1]June!L27</f>
        <v>5.0095086850060353</v>
      </c>
      <c r="O48" s="67">
        <f>[1]June!M27</f>
        <v>2.6190572916666666</v>
      </c>
      <c r="P48" s="79">
        <f>[1]June!N27</f>
        <v>3.8261511872659111</v>
      </c>
      <c r="Q48" s="83"/>
      <c r="R48" s="83"/>
      <c r="S48" s="83"/>
      <c r="T48" s="130"/>
      <c r="U48" s="83"/>
      <c r="V48" s="193" t="s">
        <v>113</v>
      </c>
      <c r="W48" s="11" t="str">
        <f t="shared" si="1"/>
        <v>Saturday</v>
      </c>
      <c r="X48" s="37">
        <f t="shared" si="1"/>
        <v>42175</v>
      </c>
      <c r="Y48" s="140" t="str">
        <f>[1]June!R27</f>
        <v/>
      </c>
      <c r="Z48" s="138" t="str">
        <f>[1]June!S27</f>
        <v/>
      </c>
      <c r="AA48" s="139" t="str">
        <f>[1]June!T27</f>
        <v/>
      </c>
      <c r="AB48" s="71" t="str">
        <f>[1]June!U27</f>
        <v/>
      </c>
      <c r="AC48" s="67" t="str">
        <f>[1]June!V27</f>
        <v/>
      </c>
      <c r="AD48" s="67" t="str">
        <f>[1]June!W27</f>
        <v/>
      </c>
      <c r="AE48" s="83" t="str">
        <f>[1]June!X27</f>
        <v/>
      </c>
      <c r="AF48" s="175">
        <f>[1]June!Y27</f>
        <v>0</v>
      </c>
      <c r="AG48" s="93"/>
    </row>
    <row r="49" spans="1:33">
      <c r="A49" s="121"/>
      <c r="B49" s="11" t="s">
        <v>8</v>
      </c>
      <c r="C49" s="12">
        <f t="shared" si="2"/>
        <v>42176</v>
      </c>
      <c r="D49" s="100">
        <f>[1]June!C28</f>
        <v>2.2618355652175524</v>
      </c>
      <c r="E49" s="67">
        <f>[1]June!D28</f>
        <v>1.6010868078248677</v>
      </c>
      <c r="F49" s="67">
        <f>[1]June!E28</f>
        <v>1.9314611865204672</v>
      </c>
      <c r="G49" s="101"/>
      <c r="H49" s="79"/>
      <c r="I49" s="93"/>
      <c r="J49" s="5"/>
      <c r="K49" s="121"/>
      <c r="L49" s="11" t="str">
        <f t="shared" si="0"/>
        <v>Sunday</v>
      </c>
      <c r="M49" s="12">
        <f t="shared" si="0"/>
        <v>42176</v>
      </c>
      <c r="N49" s="67">
        <f>[1]June!L28</f>
        <v>5.6713692183401436</v>
      </c>
      <c r="O49" s="67">
        <f>[1]June!M28</f>
        <v>3.0112881944444445</v>
      </c>
      <c r="P49" s="79">
        <f>[1]June!N28</f>
        <v>4.0893206878493755</v>
      </c>
      <c r="Q49" s="83"/>
      <c r="R49" s="83"/>
      <c r="S49" s="83"/>
      <c r="T49" s="130"/>
      <c r="U49" s="83"/>
      <c r="V49" s="193" t="s">
        <v>113</v>
      </c>
      <c r="W49" s="11" t="str">
        <f t="shared" si="1"/>
        <v>Sunday</v>
      </c>
      <c r="X49" s="37">
        <f t="shared" si="1"/>
        <v>42176</v>
      </c>
      <c r="Y49" s="140" t="str">
        <f>[1]June!R28</f>
        <v/>
      </c>
      <c r="Z49" s="138" t="str">
        <f>[1]June!S28</f>
        <v/>
      </c>
      <c r="AA49" s="139" t="str">
        <f>[1]June!T28</f>
        <v/>
      </c>
      <c r="AB49" s="71" t="str">
        <f>[1]June!U28</f>
        <v/>
      </c>
      <c r="AC49" s="67" t="str">
        <f>[1]June!V28</f>
        <v/>
      </c>
      <c r="AD49" s="67" t="str">
        <f>[1]June!W28</f>
        <v/>
      </c>
      <c r="AE49" s="83" t="str">
        <f>[1]June!X28</f>
        <v/>
      </c>
      <c r="AF49" s="175">
        <f>[1]June!Y28</f>
        <v>0</v>
      </c>
      <c r="AG49" s="93"/>
    </row>
    <row r="50" spans="1:33">
      <c r="A50" s="121"/>
      <c r="B50" s="11" t="s">
        <v>9</v>
      </c>
      <c r="C50" s="12">
        <f t="shared" si="2"/>
        <v>42177</v>
      </c>
      <c r="D50" s="100">
        <f>[1]June!C29</f>
        <v>2.5778458404900446</v>
      </c>
      <c r="E50" s="67">
        <f>[1]June!D29</f>
        <v>0</v>
      </c>
      <c r="F50" s="67">
        <f>[1]June!E29</f>
        <v>1.1955966702408329</v>
      </c>
      <c r="G50" s="101"/>
      <c r="H50" s="79"/>
      <c r="I50" s="93"/>
      <c r="J50" s="5"/>
      <c r="K50" s="121"/>
      <c r="L50" s="11" t="str">
        <f t="shared" si="0"/>
        <v>Monday</v>
      </c>
      <c r="M50" s="12">
        <f t="shared" si="0"/>
        <v>42177</v>
      </c>
      <c r="N50" s="67">
        <f>[1]June!L29</f>
        <v>5.143954868064986</v>
      </c>
      <c r="O50" s="67">
        <f>[1]June!M29</f>
        <v>2.7760104167593846</v>
      </c>
      <c r="P50" s="79">
        <f>[1]June!N29</f>
        <v>3.6362626165868197</v>
      </c>
      <c r="Q50" s="83"/>
      <c r="R50" s="83"/>
      <c r="S50" s="83"/>
      <c r="T50" s="130"/>
      <c r="U50" s="83"/>
      <c r="V50" s="193" t="s">
        <v>113</v>
      </c>
      <c r="W50" s="11" t="str">
        <f t="shared" si="1"/>
        <v>Monday</v>
      </c>
      <c r="X50" s="37">
        <f t="shared" si="1"/>
        <v>42177</v>
      </c>
      <c r="Y50" s="140" t="str">
        <f>[1]June!R29</f>
        <v/>
      </c>
      <c r="Z50" s="138" t="str">
        <f>[1]June!S29</f>
        <v/>
      </c>
      <c r="AA50" s="139" t="str">
        <f>[1]June!T29</f>
        <v/>
      </c>
      <c r="AB50" s="71" t="str">
        <f>[1]June!U29</f>
        <v/>
      </c>
      <c r="AC50" s="67" t="str">
        <f>[1]June!V29</f>
        <v/>
      </c>
      <c r="AD50" s="67" t="str">
        <f>[1]June!W29</f>
        <v/>
      </c>
      <c r="AE50" s="83" t="str">
        <f>[1]June!X29</f>
        <v/>
      </c>
      <c r="AF50" s="175">
        <f>[1]June!Y29</f>
        <v>0</v>
      </c>
      <c r="AG50" s="93"/>
    </row>
    <row r="51" spans="1:33">
      <c r="A51" s="121"/>
      <c r="B51" s="11" t="s">
        <v>10</v>
      </c>
      <c r="C51" s="12">
        <f t="shared" si="2"/>
        <v>42178</v>
      </c>
      <c r="D51" s="100">
        <f>[1]June!C30</f>
        <v>0</v>
      </c>
      <c r="E51" s="67">
        <f>[1]June!D30</f>
        <v>0</v>
      </c>
      <c r="F51" s="67">
        <f>[1]June!E30</f>
        <v>0</v>
      </c>
      <c r="G51" s="101"/>
      <c r="H51" s="79"/>
      <c r="I51" s="93"/>
      <c r="J51" s="5"/>
      <c r="K51" s="121"/>
      <c r="L51" s="11" t="str">
        <f t="shared" si="0"/>
        <v>Tuesday</v>
      </c>
      <c r="M51" s="12">
        <f t="shared" si="0"/>
        <v>42178</v>
      </c>
      <c r="N51" s="67">
        <f>[1]June!L30</f>
        <v>6.0421423644489707</v>
      </c>
      <c r="O51" s="67">
        <f>[1]June!M30</f>
        <v>2.6315868055555556</v>
      </c>
      <c r="P51" s="79">
        <f>[1]June!N30</f>
        <v>3.70614164559895</v>
      </c>
      <c r="Q51" s="83"/>
      <c r="R51" s="83"/>
      <c r="S51" s="83"/>
      <c r="T51" s="130"/>
      <c r="U51" s="83"/>
      <c r="V51" s="121"/>
      <c r="W51" s="11" t="str">
        <f t="shared" si="1"/>
        <v>Tuesday</v>
      </c>
      <c r="X51" s="37">
        <f t="shared" si="1"/>
        <v>42178</v>
      </c>
      <c r="Y51" s="140">
        <f>[1]June!R30</f>
        <v>8.2799999999999994</v>
      </c>
      <c r="Z51" s="138">
        <f>[1]June!S30</f>
        <v>8.2799999999999994</v>
      </c>
      <c r="AA51" s="139">
        <f>[1]June!T30</f>
        <v>8.2799999999999994</v>
      </c>
      <c r="AB51" s="71">
        <f>[1]June!U30</f>
        <v>29</v>
      </c>
      <c r="AC51" s="67">
        <f>[1]June!V30</f>
        <v>29</v>
      </c>
      <c r="AD51" s="67">
        <f>[1]June!W30</f>
        <v>29</v>
      </c>
      <c r="AE51" s="83">
        <f>[1]June!X30</f>
        <v>4.7279999999999998</v>
      </c>
      <c r="AF51" s="175">
        <f>[1]June!Y30</f>
        <v>0</v>
      </c>
      <c r="AG51" s="93"/>
    </row>
    <row r="52" spans="1:33">
      <c r="A52" s="121"/>
      <c r="B52" s="11" t="s">
        <v>4</v>
      </c>
      <c r="C52" s="12">
        <f t="shared" si="2"/>
        <v>42179</v>
      </c>
      <c r="D52" s="100">
        <f>[1]June!C31</f>
        <v>0</v>
      </c>
      <c r="E52" s="67">
        <f>[1]June!D31</f>
        <v>0</v>
      </c>
      <c r="F52" s="67">
        <f>[1]June!E31</f>
        <v>0</v>
      </c>
      <c r="G52" s="101"/>
      <c r="H52" s="79"/>
      <c r="I52" s="93"/>
      <c r="J52" s="5"/>
      <c r="K52" s="121"/>
      <c r="L52" s="11" t="str">
        <f t="shared" si="0"/>
        <v>Wednesday</v>
      </c>
      <c r="M52" s="12">
        <f t="shared" si="0"/>
        <v>42179</v>
      </c>
      <c r="N52" s="67">
        <f>[1]June!L31</f>
        <v>4.9456336840788522</v>
      </c>
      <c r="O52" s="67">
        <f>[1]June!M31</f>
        <v>2.0648055555555556</v>
      </c>
      <c r="P52" s="79">
        <f>[1]June!N31</f>
        <v>3.1550121770913426</v>
      </c>
      <c r="Q52" s="83"/>
      <c r="R52" s="83"/>
      <c r="S52" s="83"/>
      <c r="T52" s="130"/>
      <c r="U52" s="83"/>
      <c r="V52" s="121"/>
      <c r="W52" s="11" t="str">
        <f t="shared" si="1"/>
        <v>Wednesday</v>
      </c>
      <c r="X52" s="37">
        <f t="shared" si="1"/>
        <v>42179</v>
      </c>
      <c r="Y52" s="140">
        <f>[1]June!R31</f>
        <v>8.19</v>
      </c>
      <c r="Z52" s="138">
        <f>[1]June!S31</f>
        <v>7.87</v>
      </c>
      <c r="AA52" s="139">
        <f>[1]June!T31</f>
        <v>8.0274999999999999</v>
      </c>
      <c r="AB52" s="71">
        <f>[1]June!U31</f>
        <v>29</v>
      </c>
      <c r="AC52" s="67">
        <f>[1]June!V31</f>
        <v>27</v>
      </c>
      <c r="AD52" s="67">
        <f>[1]June!W31</f>
        <v>27.5</v>
      </c>
      <c r="AE52" s="83">
        <f>[1]June!X31</f>
        <v>17.048999999999999</v>
      </c>
      <c r="AF52" s="175">
        <f>[1]June!Y31</f>
        <v>0</v>
      </c>
      <c r="AG52" s="93"/>
    </row>
    <row r="53" spans="1:33">
      <c r="A53" s="121"/>
      <c r="B53" s="11" t="s">
        <v>5</v>
      </c>
      <c r="C53" s="12">
        <f t="shared" si="2"/>
        <v>42180</v>
      </c>
      <c r="D53" s="100">
        <f>[1]June!C32</f>
        <v>0</v>
      </c>
      <c r="E53" s="67">
        <f>[1]June!D32</f>
        <v>0</v>
      </c>
      <c r="F53" s="67">
        <f>[1]June!E32</f>
        <v>0</v>
      </c>
      <c r="G53" s="101"/>
      <c r="H53" s="79"/>
      <c r="I53" s="93"/>
      <c r="J53" s="5"/>
      <c r="K53" s="121"/>
      <c r="L53" s="11" t="str">
        <f t="shared" si="0"/>
        <v>Thursday</v>
      </c>
      <c r="M53" s="12">
        <f t="shared" si="0"/>
        <v>42180</v>
      </c>
      <c r="N53" s="67">
        <f>[1]June!L32</f>
        <v>5.0274947952826814</v>
      </c>
      <c r="O53" s="67">
        <f>[1]June!M32</f>
        <v>2.6132968750000001</v>
      </c>
      <c r="P53" s="79">
        <f>[1]June!N32</f>
        <v>3.4162260082682541</v>
      </c>
      <c r="Q53" s="83"/>
      <c r="R53" s="83"/>
      <c r="S53" s="83"/>
      <c r="T53" s="130"/>
      <c r="U53" s="83"/>
      <c r="V53" s="193" t="s">
        <v>113</v>
      </c>
      <c r="W53" s="11" t="str">
        <f t="shared" si="1"/>
        <v>Thursday</v>
      </c>
      <c r="X53" s="37">
        <f t="shared" si="1"/>
        <v>42180</v>
      </c>
      <c r="Y53" s="140" t="str">
        <f>[1]June!R32</f>
        <v/>
      </c>
      <c r="Z53" s="138" t="str">
        <f>[1]June!S32</f>
        <v/>
      </c>
      <c r="AA53" s="139" t="str">
        <f>[1]June!T32</f>
        <v/>
      </c>
      <c r="AB53" s="71" t="str">
        <f>[1]June!U32</f>
        <v/>
      </c>
      <c r="AC53" s="67" t="str">
        <f>[1]June!V32</f>
        <v/>
      </c>
      <c r="AD53" s="67" t="str">
        <f>[1]June!W32</f>
        <v/>
      </c>
      <c r="AE53" s="83" t="str">
        <f>[1]June!X32</f>
        <v/>
      </c>
      <c r="AF53" s="175">
        <f>[1]June!Y32</f>
        <v>0</v>
      </c>
      <c r="AG53" s="93"/>
    </row>
    <row r="54" spans="1:33">
      <c r="A54" s="121"/>
      <c r="B54" s="11" t="s">
        <v>6</v>
      </c>
      <c r="C54" s="12">
        <f t="shared" si="2"/>
        <v>42181</v>
      </c>
      <c r="D54" s="100">
        <f>[1]June!C33</f>
        <v>0</v>
      </c>
      <c r="E54" s="67">
        <f>[1]June!D33</f>
        <v>0</v>
      </c>
      <c r="F54" s="67">
        <f>[1]June!E33</f>
        <v>0</v>
      </c>
      <c r="G54" s="101"/>
      <c r="H54" s="79"/>
      <c r="I54" s="93"/>
      <c r="J54" s="5"/>
      <c r="K54" s="121"/>
      <c r="L54" s="11" t="str">
        <f t="shared" si="0"/>
        <v>Friday</v>
      </c>
      <c r="M54" s="12">
        <f t="shared" si="0"/>
        <v>42181</v>
      </c>
      <c r="N54" s="67">
        <f>[1]June!L33</f>
        <v>54.474887160195244</v>
      </c>
      <c r="O54" s="67">
        <f>[1]June!M33</f>
        <v>1.9092743055555554</v>
      </c>
      <c r="P54" s="79">
        <f>[1]June!N33</f>
        <v>6.8519409362734454</v>
      </c>
      <c r="Q54" s="83"/>
      <c r="R54" s="83"/>
      <c r="S54" s="83"/>
      <c r="T54" s="130"/>
      <c r="U54" s="83"/>
      <c r="V54" s="121"/>
      <c r="W54" s="11" t="str">
        <f t="shared" si="1"/>
        <v>Friday</v>
      </c>
      <c r="X54" s="37">
        <f t="shared" si="1"/>
        <v>42181</v>
      </c>
      <c r="Y54" s="140">
        <f>[1]June!R33</f>
        <v>7.95</v>
      </c>
      <c r="Z54" s="138">
        <f>[1]June!S33</f>
        <v>7.95</v>
      </c>
      <c r="AA54" s="139">
        <f>[1]June!T33</f>
        <v>7.95</v>
      </c>
      <c r="AB54" s="71">
        <f>[1]June!U33</f>
        <v>29</v>
      </c>
      <c r="AC54" s="67">
        <f>[1]June!V33</f>
        <v>29</v>
      </c>
      <c r="AD54" s="67">
        <f>[1]June!W33</f>
        <v>29</v>
      </c>
      <c r="AE54" s="83">
        <f>[1]June!X33</f>
        <v>4.7969999999999997</v>
      </c>
      <c r="AF54" s="175">
        <f>[1]June!Y33</f>
        <v>0</v>
      </c>
      <c r="AG54" s="93"/>
    </row>
    <row r="55" spans="1:33">
      <c r="A55" s="121"/>
      <c r="B55" s="11" t="s">
        <v>7</v>
      </c>
      <c r="C55" s="12">
        <f t="shared" si="2"/>
        <v>42182</v>
      </c>
      <c r="D55" s="100">
        <f>[1]June!C34</f>
        <v>0</v>
      </c>
      <c r="E55" s="67">
        <f>[1]June!D34</f>
        <v>0</v>
      </c>
      <c r="F55" s="67">
        <f>[1]June!E34</f>
        <v>0</v>
      </c>
      <c r="G55" s="101"/>
      <c r="H55" s="79"/>
      <c r="I55" s="93"/>
      <c r="J55" s="5"/>
      <c r="K55" s="121"/>
      <c r="L55" s="11" t="str">
        <f t="shared" si="0"/>
        <v>Saturday</v>
      </c>
      <c r="M55" s="12">
        <f t="shared" si="0"/>
        <v>42182</v>
      </c>
      <c r="N55" s="67">
        <f>[1]June!L34</f>
        <v>4.1480468752781547</v>
      </c>
      <c r="O55" s="67">
        <f>[1]June!M34</f>
        <v>1.9747656250000001</v>
      </c>
      <c r="P55" s="79">
        <f>[1]June!N34</f>
        <v>2.7942197506906274</v>
      </c>
      <c r="Q55" s="83"/>
      <c r="R55" s="83"/>
      <c r="S55" s="83"/>
      <c r="T55" s="130"/>
      <c r="U55" s="83"/>
      <c r="V55" s="121"/>
      <c r="W55" s="11" t="str">
        <f t="shared" si="1"/>
        <v>Saturday</v>
      </c>
      <c r="X55" s="37">
        <f t="shared" si="1"/>
        <v>42182</v>
      </c>
      <c r="Y55" s="140">
        <f>[1]June!R34</f>
        <v>6.92</v>
      </c>
      <c r="Z55" s="138">
        <f>[1]June!S34</f>
        <v>6.92</v>
      </c>
      <c r="AA55" s="139">
        <f>[1]June!T34</f>
        <v>6.92</v>
      </c>
      <c r="AB55" s="71">
        <f>[1]June!U34</f>
        <v>31</v>
      </c>
      <c r="AC55" s="67">
        <f>[1]June!V34</f>
        <v>31</v>
      </c>
      <c r="AD55" s="67">
        <f>[1]June!W34</f>
        <v>31</v>
      </c>
      <c r="AE55" s="83">
        <f>[1]June!X34</f>
        <v>0.192</v>
      </c>
      <c r="AF55" s="175">
        <f>[1]June!Y34</f>
        <v>0</v>
      </c>
      <c r="AG55" s="93"/>
    </row>
    <row r="56" spans="1:33">
      <c r="A56" s="121"/>
      <c r="B56" s="11" t="s">
        <v>8</v>
      </c>
      <c r="C56" s="12">
        <f t="shared" si="2"/>
        <v>42183</v>
      </c>
      <c r="D56" s="100">
        <f>[1]June!C35</f>
        <v>0</v>
      </c>
      <c r="E56" s="67">
        <f>[1]June!D35</f>
        <v>0</v>
      </c>
      <c r="F56" s="67">
        <f>[1]June!E35</f>
        <v>0</v>
      </c>
      <c r="G56" s="101"/>
      <c r="H56" s="79"/>
      <c r="I56" s="93"/>
      <c r="J56" s="5"/>
      <c r="K56" s="121"/>
      <c r="L56" s="11" t="str">
        <f t="shared" si="0"/>
        <v>Sunday</v>
      </c>
      <c r="M56" s="12">
        <f t="shared" si="0"/>
        <v>42183</v>
      </c>
      <c r="N56" s="67">
        <f>[1]June!L35</f>
        <v>4.5605729171302585</v>
      </c>
      <c r="O56" s="67">
        <f>[1]June!M35</f>
        <v>1.8237795138888888</v>
      </c>
      <c r="P56" s="79">
        <f>[1]June!N35</f>
        <v>2.8618949411998722</v>
      </c>
      <c r="Q56" s="83"/>
      <c r="R56" s="83"/>
      <c r="S56" s="83"/>
      <c r="T56" s="130"/>
      <c r="U56" s="83"/>
      <c r="V56" s="121"/>
      <c r="W56" s="11" t="str">
        <f t="shared" si="1"/>
        <v>Sunday</v>
      </c>
      <c r="X56" s="37">
        <f t="shared" si="1"/>
        <v>42183</v>
      </c>
      <c r="Y56" s="140">
        <f>[1]June!R35</f>
        <v>8.2200000000000006</v>
      </c>
      <c r="Z56" s="138">
        <f>[1]June!S35</f>
        <v>7.93</v>
      </c>
      <c r="AA56" s="139">
        <f>[1]June!T35</f>
        <v>8.0466666666666669</v>
      </c>
      <c r="AB56" s="71">
        <f>[1]June!U35</f>
        <v>37</v>
      </c>
      <c r="AC56" s="67">
        <f>[1]June!V35</f>
        <v>35</v>
      </c>
      <c r="AD56" s="67">
        <f>[1]June!W35</f>
        <v>36</v>
      </c>
      <c r="AE56" s="83">
        <f>[1]June!X35</f>
        <v>12.861000000000001</v>
      </c>
      <c r="AF56" s="175">
        <f>[1]June!Y35</f>
        <v>0</v>
      </c>
      <c r="AG56" s="93"/>
    </row>
    <row r="57" spans="1:33">
      <c r="A57" s="121"/>
      <c r="B57" s="11" t="s">
        <v>9</v>
      </c>
      <c r="C57" s="12">
        <f t="shared" si="2"/>
        <v>42184</v>
      </c>
      <c r="D57" s="100">
        <f>[1]June!C36</f>
        <v>0</v>
      </c>
      <c r="E57" s="67">
        <f>[1]June!D36</f>
        <v>0</v>
      </c>
      <c r="F57" s="67">
        <f>[1]June!E36</f>
        <v>0</v>
      </c>
      <c r="G57" s="101"/>
      <c r="H57" s="79"/>
      <c r="I57" s="93"/>
      <c r="J57" s="5"/>
      <c r="K57" s="121"/>
      <c r="L57" s="11" t="str">
        <f t="shared" si="0"/>
        <v>Monday</v>
      </c>
      <c r="M57" s="12">
        <f t="shared" si="0"/>
        <v>42184</v>
      </c>
      <c r="N57" s="67">
        <f>[1]June!L36</f>
        <v>4.141630208333333</v>
      </c>
      <c r="O57" s="67">
        <f>[1]June!M36</f>
        <v>2.0309965277777775</v>
      </c>
      <c r="P57" s="79">
        <f>[1]June!N36</f>
        <v>2.6829825062692096</v>
      </c>
      <c r="Q57" s="83"/>
      <c r="R57" s="83"/>
      <c r="S57" s="83"/>
      <c r="T57" s="130"/>
      <c r="U57" s="83"/>
      <c r="V57" s="193" t="s">
        <v>113</v>
      </c>
      <c r="W57" s="11" t="str">
        <f t="shared" si="1"/>
        <v>Monday</v>
      </c>
      <c r="X57" s="37">
        <f t="shared" si="1"/>
        <v>42184</v>
      </c>
      <c r="Y57" s="140" t="str">
        <f>[1]June!R36</f>
        <v/>
      </c>
      <c r="Z57" s="138" t="str">
        <f>[1]June!S36</f>
        <v/>
      </c>
      <c r="AA57" s="139" t="str">
        <f>[1]June!T36</f>
        <v/>
      </c>
      <c r="AB57" s="71" t="str">
        <f>[1]June!U36</f>
        <v/>
      </c>
      <c r="AC57" s="67" t="str">
        <f>[1]June!V36</f>
        <v/>
      </c>
      <c r="AD57" s="67" t="str">
        <f>[1]June!W36</f>
        <v/>
      </c>
      <c r="AE57" s="83" t="str">
        <f>[1]June!X36</f>
        <v/>
      </c>
      <c r="AF57" s="175">
        <f>[1]June!Y36</f>
        <v>0</v>
      </c>
      <c r="AG57" s="93"/>
    </row>
    <row r="58" spans="1:33">
      <c r="A58" s="121"/>
      <c r="B58" s="11" t="s">
        <v>10</v>
      </c>
      <c r="C58" s="12">
        <f t="shared" si="2"/>
        <v>42185</v>
      </c>
      <c r="D58" s="100">
        <f>[1]June!C37</f>
        <v>893.47329159545893</v>
      </c>
      <c r="E58" s="67">
        <f>[1]June!D37</f>
        <v>366.99180716705314</v>
      </c>
      <c r="F58" s="67">
        <f>[1]June!E37</f>
        <v>632.14193269217458</v>
      </c>
      <c r="G58" s="101"/>
      <c r="H58" s="79"/>
      <c r="I58" s="93"/>
      <c r="J58" s="5"/>
      <c r="K58" s="121"/>
      <c r="L58" s="11" t="str">
        <f t="shared" si="0"/>
        <v>Tuesday</v>
      </c>
      <c r="M58" s="12">
        <f t="shared" si="0"/>
        <v>42185</v>
      </c>
      <c r="N58" s="67">
        <f>[1]June!L37</f>
        <v>6.1187413249148266</v>
      </c>
      <c r="O58" s="67">
        <f>[1]June!M37</f>
        <v>3.9743229178720045</v>
      </c>
      <c r="P58" s="79">
        <f>[1]June!N37</f>
        <v>5.237009697598439</v>
      </c>
      <c r="Q58" s="83"/>
      <c r="R58" s="83"/>
      <c r="S58" s="83"/>
      <c r="T58" s="130"/>
      <c r="U58" s="83"/>
      <c r="V58" s="121"/>
      <c r="W58" s="11" t="str">
        <f t="shared" si="1"/>
        <v>Tuesday</v>
      </c>
      <c r="X58" s="37">
        <f t="shared" si="1"/>
        <v>42185</v>
      </c>
      <c r="Y58" s="140">
        <f>[1]June!R37</f>
        <v>7.79</v>
      </c>
      <c r="Z58" s="138">
        <f>[1]June!S37</f>
        <v>6.99</v>
      </c>
      <c r="AA58" s="139">
        <f>[1]June!T37</f>
        <v>7.5149999999999997</v>
      </c>
      <c r="AB58" s="71">
        <f>[1]June!U37</f>
        <v>39</v>
      </c>
      <c r="AC58" s="67">
        <f>[1]June!V37</f>
        <v>27</v>
      </c>
      <c r="AD58" s="67">
        <f>[1]June!W37</f>
        <v>33</v>
      </c>
      <c r="AE58" s="83">
        <f>[1]June!X37</f>
        <v>15.021999999999998</v>
      </c>
      <c r="AF58" s="175">
        <f>[1]June!Y37</f>
        <v>0</v>
      </c>
      <c r="AG58" s="93"/>
    </row>
    <row r="59" spans="1:33" ht="15" thickBot="1">
      <c r="A59" s="121"/>
      <c r="B59" s="13"/>
      <c r="C59" s="14"/>
      <c r="D59" s="134"/>
      <c r="E59" s="77"/>
      <c r="F59" s="78"/>
      <c r="G59" s="102"/>
      <c r="H59" s="80"/>
      <c r="I59" s="93"/>
      <c r="J59" s="5"/>
      <c r="K59" s="121"/>
      <c r="L59" s="13"/>
      <c r="M59" s="14"/>
      <c r="N59" s="77"/>
      <c r="O59" s="77"/>
      <c r="P59" s="80"/>
      <c r="Q59" s="83"/>
      <c r="R59" s="83"/>
      <c r="S59" s="83"/>
      <c r="T59" s="130"/>
      <c r="U59" s="83"/>
      <c r="V59" s="121"/>
      <c r="W59" s="13"/>
      <c r="X59" s="59"/>
      <c r="Y59" s="141"/>
      <c r="Z59" s="142"/>
      <c r="AA59" s="143"/>
      <c r="AB59" s="84"/>
      <c r="AC59" s="77"/>
      <c r="AD59" s="77"/>
      <c r="AE59" s="78"/>
      <c r="AF59" s="176"/>
      <c r="AG59" s="93"/>
    </row>
    <row r="60" spans="1:33" ht="15.6" thickTop="1" thickBot="1">
      <c r="A60" s="121"/>
      <c r="B60" s="15" t="s">
        <v>11</v>
      </c>
      <c r="C60" s="16"/>
      <c r="D60" s="68">
        <f>[1]June!C39</f>
        <v>893.47329159545893</v>
      </c>
      <c r="E60" s="68">
        <f>[1]June!D39</f>
        <v>0</v>
      </c>
      <c r="F60" s="68">
        <f>[1]June!E39</f>
        <v>21.374738853030827</v>
      </c>
      <c r="G60" s="103">
        <f>June!F39</f>
        <v>0</v>
      </c>
      <c r="H60" s="86"/>
      <c r="I60" s="93"/>
      <c r="J60" s="5"/>
      <c r="K60" s="121"/>
      <c r="L60" s="15" t="s">
        <v>11</v>
      </c>
      <c r="M60" s="16"/>
      <c r="N60" s="81">
        <f>[1]June!L39</f>
        <v>54.474887160195244</v>
      </c>
      <c r="O60" s="81">
        <f>[1]June!M39</f>
        <v>-0.3012552083333333</v>
      </c>
      <c r="P60" s="82">
        <f>[1]June!N39</f>
        <v>3.9490013376700617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44">
        <f>[1]June!R39</f>
        <v>8.31</v>
      </c>
      <c r="Z60" s="145">
        <f>[1]June!S39</f>
        <v>6.81</v>
      </c>
      <c r="AA60" s="146">
        <f>[1]June!T39</f>
        <v>7.8428217592592588</v>
      </c>
      <c r="AB60" s="74">
        <f>[1]June!U39</f>
        <v>39</v>
      </c>
      <c r="AC60" s="68">
        <f>[1]June!V39</f>
        <v>0</v>
      </c>
      <c r="AD60" s="68">
        <f>[1]June!W39</f>
        <v>31.113029100529101</v>
      </c>
      <c r="AE60" s="85">
        <f>[1]June!X39</f>
        <v>402.53699999999998</v>
      </c>
      <c r="AF60" s="191">
        <f>[1]June!Y39</f>
        <v>31</v>
      </c>
      <c r="AG60" s="93"/>
    </row>
    <row r="61" spans="1:33" ht="15" thickBot="1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</row>
    <row r="62" spans="1:33" ht="15" thickTop="1"/>
  </sheetData>
  <mergeCells count="12">
    <mergeCell ref="W9:AF9"/>
    <mergeCell ref="L9:S9"/>
    <mergeCell ref="B9:H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103" priority="27" operator="between">
      <formula>2800</formula>
      <formula>5000</formula>
    </cfRule>
  </conditionalFormatting>
  <conditionalFormatting sqref="N29:N58">
    <cfRule type="cellIs" dxfId="102" priority="26" operator="between">
      <formula>560</formula>
      <formula>5000</formula>
    </cfRule>
  </conditionalFormatting>
  <conditionalFormatting sqref="Z29:Z58">
    <cfRule type="cellIs" dxfId="101" priority="24" operator="between">
      <formula>1</formula>
      <formula>6.49</formula>
    </cfRule>
  </conditionalFormatting>
  <conditionalFormatting sqref="Y29:Y58">
    <cfRule type="cellIs" dxfId="100" priority="23" operator="between">
      <formula>8.51</formula>
      <formula>14</formula>
    </cfRule>
  </conditionalFormatting>
  <conditionalFormatting sqref="AB29:AB59">
    <cfRule type="cellIs" dxfId="99" priority="22" operator="between">
      <formula>41</formula>
      <formula>200</formula>
    </cfRule>
  </conditionalFormatting>
  <conditionalFormatting sqref="D59">
    <cfRule type="cellIs" dxfId="98" priority="21" operator="between">
      <formula>2800</formula>
      <formula>5000</formula>
    </cfRule>
  </conditionalFormatting>
  <conditionalFormatting sqref="N59">
    <cfRule type="cellIs" dxfId="97" priority="20" operator="between">
      <formula>560</formula>
      <formula>5000</formula>
    </cfRule>
  </conditionalFormatting>
  <conditionalFormatting sqref="Z59">
    <cfRule type="cellIs" dxfId="96" priority="19" operator="between">
      <formula>1</formula>
      <formula>6.49</formula>
    </cfRule>
  </conditionalFormatting>
  <conditionalFormatting sqref="Y59">
    <cfRule type="cellIs" dxfId="95" priority="18" operator="between">
      <formula>8.51</formula>
      <formula>14</formula>
    </cfRule>
  </conditionalFormatting>
  <conditionalFormatting sqref="AE29:AE59">
    <cfRule type="cellIs" dxfId="94" priority="17" operator="between">
      <formula>1001</formula>
      <formula>2000</formula>
    </cfRule>
  </conditionalFormatting>
  <conditionalFormatting sqref="D59">
    <cfRule type="cellIs" dxfId="93" priority="16" operator="between">
      <formula>2800</formula>
      <formula>5000</formula>
    </cfRule>
  </conditionalFormatting>
  <conditionalFormatting sqref="D59">
    <cfRule type="cellIs" dxfId="92" priority="15" operator="between">
      <formula>2800</formula>
      <formula>5000</formula>
    </cfRule>
  </conditionalFormatting>
  <conditionalFormatting sqref="D59">
    <cfRule type="cellIs" dxfId="91" priority="14" operator="between">
      <formula>2800</formula>
      <formula>5000</formula>
    </cfRule>
  </conditionalFormatting>
  <conditionalFormatting sqref="N59">
    <cfRule type="cellIs" dxfId="90" priority="13" operator="between">
      <formula>560</formula>
      <formula>5000</formula>
    </cfRule>
  </conditionalFormatting>
  <conditionalFormatting sqref="Z59">
    <cfRule type="cellIs" dxfId="89" priority="12" operator="between">
      <formula>1</formula>
      <formula>6.49</formula>
    </cfRule>
  </conditionalFormatting>
  <conditionalFormatting sqref="Y59">
    <cfRule type="cellIs" dxfId="88" priority="11" operator="between">
      <formula>8.51</formula>
      <formula>14</formula>
    </cfRule>
  </conditionalFormatting>
  <conditionalFormatting sqref="AB59">
    <cfRule type="cellIs" dxfId="87" priority="10" operator="between">
      <formula>41</formula>
      <formula>200</formula>
    </cfRule>
  </conditionalFormatting>
  <conditionalFormatting sqref="Z59">
    <cfRule type="cellIs" dxfId="86" priority="9" operator="between">
      <formula>1</formula>
      <formula>6.49</formula>
    </cfRule>
  </conditionalFormatting>
  <conditionalFormatting sqref="Y59">
    <cfRule type="cellIs" dxfId="85" priority="8" operator="between">
      <formula>8.51</formula>
      <formula>14</formula>
    </cfRule>
  </conditionalFormatting>
  <conditionalFormatting sqref="AE59">
    <cfRule type="cellIs" dxfId="84" priority="7" operator="between">
      <formula>1001</formula>
      <formula>2000</formula>
    </cfRule>
  </conditionalFormatting>
  <conditionalFormatting sqref="D59">
    <cfRule type="cellIs" dxfId="83" priority="6" operator="between">
      <formula>2800</formula>
      <formula>5000</formula>
    </cfRule>
  </conditionalFormatting>
  <conditionalFormatting sqref="N59">
    <cfRule type="cellIs" dxfId="82" priority="5" operator="between">
      <formula>560</formula>
      <formula>5000</formula>
    </cfRule>
  </conditionalFormatting>
  <conditionalFormatting sqref="AB59">
    <cfRule type="cellIs" dxfId="81" priority="4" operator="between">
      <formula>41</formula>
      <formula>200</formula>
    </cfRule>
  </conditionalFormatting>
  <conditionalFormatting sqref="Z59">
    <cfRule type="cellIs" dxfId="80" priority="3" operator="between">
      <formula>1</formula>
      <formula>6.49</formula>
    </cfRule>
  </conditionalFormatting>
  <conditionalFormatting sqref="Y59">
    <cfRule type="cellIs" dxfId="79" priority="2" operator="between">
      <formula>8.51</formula>
      <formula>14</formula>
    </cfRule>
  </conditionalFormatting>
  <conditionalFormatting sqref="AE59">
    <cfRule type="cellIs" dxfId="78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4"/>
  <sheetViews>
    <sheetView topLeftCell="F29" zoomScaleNormal="100" workbookViewId="0">
      <selection activeCell="H65" sqref="H65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33203125" bestFit="1" customWidth="1"/>
    <col min="8" max="8" width="24" customWidth="1"/>
    <col min="9" max="10" width="11.6640625" customWidth="1"/>
    <col min="11" max="11" width="11.44140625" customWidth="1"/>
    <col min="12" max="12" width="17.6640625" bestFit="1" customWidth="1"/>
    <col min="13" max="13" width="11.33203125" bestFit="1" customWidth="1"/>
    <col min="14" max="14" width="14" bestFit="1" customWidth="1"/>
    <col min="15" max="15" width="17.6640625" bestFit="1" customWidth="1"/>
    <col min="16" max="16" width="12" bestFit="1" customWidth="1"/>
    <col min="17" max="21" width="12" customWidth="1"/>
    <col min="22" max="22" width="10.55468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0" t="s">
        <v>110</v>
      </c>
      <c r="C3" s="111"/>
      <c r="D3" s="111"/>
      <c r="E3" s="5"/>
      <c r="F3" s="5"/>
      <c r="G3" s="5"/>
      <c r="H3" s="6"/>
    </row>
    <row r="4" spans="1:33">
      <c r="B4" s="110" t="s">
        <v>55</v>
      </c>
      <c r="C4" s="5"/>
      <c r="D4" s="5"/>
      <c r="E4" s="5"/>
      <c r="F4" s="5"/>
      <c r="G4" s="5"/>
      <c r="H4" s="6"/>
    </row>
    <row r="5" spans="1:33" ht="15" thickBot="1">
      <c r="B5" s="107" t="s">
        <v>61</v>
      </c>
      <c r="C5" s="108"/>
      <c r="D5" s="108"/>
      <c r="E5" s="108"/>
      <c r="F5" s="108"/>
      <c r="G5" s="108"/>
      <c r="H5" s="109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" thickBot="1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1"/>
      <c r="B9" s="204" t="s">
        <v>57</v>
      </c>
      <c r="C9" s="205"/>
      <c r="D9" s="205"/>
      <c r="E9" s="205"/>
      <c r="F9" s="205"/>
      <c r="G9" s="205"/>
      <c r="H9" s="217"/>
      <c r="I9" s="93"/>
      <c r="J9" s="5"/>
      <c r="K9" s="121"/>
      <c r="L9" s="204" t="s">
        <v>68</v>
      </c>
      <c r="M9" s="205"/>
      <c r="N9" s="205"/>
      <c r="O9" s="205"/>
      <c r="P9" s="205"/>
      <c r="Q9" s="205"/>
      <c r="R9" s="205"/>
      <c r="S9" s="217"/>
      <c r="T9" s="127"/>
      <c r="U9" s="8"/>
      <c r="V9" s="121"/>
      <c r="W9" s="204" t="s">
        <v>74</v>
      </c>
      <c r="X9" s="205"/>
      <c r="Y9" s="205"/>
      <c r="Z9" s="205"/>
      <c r="AA9" s="205"/>
      <c r="AB9" s="205"/>
      <c r="AC9" s="205"/>
      <c r="AD9" s="205"/>
      <c r="AE9" s="205"/>
      <c r="AF9" s="217"/>
      <c r="AG9" s="93"/>
    </row>
    <row r="10" spans="1:33" ht="15" thickTop="1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103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" thickBot="1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8" t="s">
        <v>15</v>
      </c>
      <c r="X25" s="219"/>
      <c r="Y25" s="219"/>
      <c r="Z25" s="219"/>
      <c r="AA25" s="219"/>
      <c r="AB25" s="219"/>
      <c r="AC25" s="219"/>
      <c r="AD25" s="219"/>
      <c r="AE25" s="219"/>
      <c r="AF25" s="220"/>
      <c r="AG25" s="93"/>
    </row>
    <row r="26" spans="1:33" ht="15" thickBot="1">
      <c r="A26" s="121"/>
      <c r="B26" s="221" t="s">
        <v>12</v>
      </c>
      <c r="C26" s="222"/>
      <c r="D26" s="222"/>
      <c r="E26" s="222"/>
      <c r="F26" s="222"/>
      <c r="G26" s="222"/>
      <c r="H26" s="223"/>
      <c r="I26" s="93"/>
      <c r="J26" s="5"/>
      <c r="K26" s="121"/>
      <c r="L26" s="221" t="s">
        <v>13</v>
      </c>
      <c r="M26" s="219"/>
      <c r="N26" s="219"/>
      <c r="O26" s="219"/>
      <c r="P26" s="220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42186</v>
      </c>
      <c r="Y26" s="224" t="s">
        <v>16</v>
      </c>
      <c r="Z26" s="206"/>
      <c r="AA26" s="225"/>
      <c r="AB26" s="226" t="s">
        <v>25</v>
      </c>
      <c r="AC26" s="227"/>
      <c r="AD26" s="227"/>
      <c r="AE26" s="228"/>
      <c r="AF26" s="29"/>
      <c r="AG26" s="93"/>
    </row>
    <row r="27" spans="1:33" s="19" customFormat="1" ht="30" customHeight="1">
      <c r="A27" s="122"/>
      <c r="B27" s="24" t="s">
        <v>2</v>
      </c>
      <c r="C27" s="42">
        <v>42186</v>
      </c>
      <c r="D27" s="208" t="s">
        <v>50</v>
      </c>
      <c r="E27" s="209"/>
      <c r="F27" s="210"/>
      <c r="G27" s="229" t="s">
        <v>97</v>
      </c>
      <c r="H27" s="203"/>
      <c r="I27" s="123"/>
      <c r="J27" s="113"/>
      <c r="K27" s="122"/>
      <c r="L27" s="24" t="s">
        <v>2</v>
      </c>
      <c r="M27" s="42">
        <f>C27</f>
        <v>42186</v>
      </c>
      <c r="N27" s="213" t="s">
        <v>51</v>
      </c>
      <c r="O27" s="209"/>
      <c r="P27" s="210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4" t="s">
        <v>44</v>
      </c>
      <c r="AC27" s="215"/>
      <c r="AD27" s="215"/>
      <c r="AE27" s="216"/>
      <c r="AF27" s="30" t="s">
        <v>24</v>
      </c>
      <c r="AG27" s="123"/>
    </row>
    <row r="28" spans="1:33" s="19" customFormat="1" ht="58.2" thickBot="1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23"/>
    </row>
    <row r="29" spans="1:33" ht="15" thickTop="1">
      <c r="A29" s="121"/>
      <c r="B29" s="11" t="s">
        <v>4</v>
      </c>
      <c r="C29" s="12">
        <v>42186</v>
      </c>
      <c r="D29" s="100">
        <f>[1]July!C8</f>
        <v>0</v>
      </c>
      <c r="E29" s="67">
        <f>[1]July!D8</f>
        <v>0</v>
      </c>
      <c r="F29" s="67">
        <f>[1]July!E8</f>
        <v>0</v>
      </c>
      <c r="G29" s="101"/>
      <c r="H29" s="79"/>
      <c r="I29" s="93"/>
      <c r="J29" s="5"/>
      <c r="K29" s="121"/>
      <c r="L29" s="11" t="str">
        <f>B29</f>
        <v>Wednesday</v>
      </c>
      <c r="M29" s="12">
        <f>C29</f>
        <v>42186</v>
      </c>
      <c r="N29" s="67">
        <f>[1]July!L8</f>
        <v>47.134791681501603</v>
      </c>
      <c r="O29" s="67">
        <f>[1]July!M8</f>
        <v>1.5160347222222221</v>
      </c>
      <c r="P29" s="79">
        <f>[1]July!N8</f>
        <v>5.1029130744683489</v>
      </c>
      <c r="Q29" s="83"/>
      <c r="R29" s="83"/>
      <c r="S29" s="83"/>
      <c r="T29" s="130"/>
      <c r="U29" s="83"/>
      <c r="V29" s="194" t="s">
        <v>114</v>
      </c>
      <c r="W29" s="11" t="str">
        <f>B29</f>
        <v>Wednesday</v>
      </c>
      <c r="X29" s="37">
        <f>C29</f>
        <v>42186</v>
      </c>
      <c r="Y29" s="140" t="str">
        <f>[1]July!R8</f>
        <v/>
      </c>
      <c r="Z29" s="138" t="str">
        <f>[1]July!S8</f>
        <v/>
      </c>
      <c r="AA29" s="139" t="str">
        <f>[1]July!T8</f>
        <v/>
      </c>
      <c r="AB29" s="71" t="str">
        <f>[1]July!U8</f>
        <v/>
      </c>
      <c r="AC29" s="67" t="str">
        <f>[1]July!V8</f>
        <v/>
      </c>
      <c r="AD29" s="67" t="str">
        <f>[1]July!W8</f>
        <v/>
      </c>
      <c r="AE29" s="83" t="str">
        <f>[1]July!X8</f>
        <v/>
      </c>
      <c r="AF29" s="175">
        <f>[1]July!Y8</f>
        <v>0</v>
      </c>
      <c r="AG29" s="93"/>
    </row>
    <row r="30" spans="1:33">
      <c r="A30" s="121"/>
      <c r="B30" s="11" t="s">
        <v>5</v>
      </c>
      <c r="C30" s="12">
        <f>C29+1</f>
        <v>42187</v>
      </c>
      <c r="D30" s="100">
        <f>[1]July!C9</f>
        <v>0</v>
      </c>
      <c r="E30" s="67">
        <f>[1]July!D9</f>
        <v>0</v>
      </c>
      <c r="F30" s="67">
        <f>[1]July!E9</f>
        <v>0</v>
      </c>
      <c r="G30" s="101"/>
      <c r="H30" s="79"/>
      <c r="I30" s="93"/>
      <c r="J30" s="5"/>
      <c r="K30" s="121"/>
      <c r="L30" s="11" t="str">
        <f t="shared" ref="L30:M59" si="0">B30</f>
        <v>Thursday</v>
      </c>
      <c r="M30" s="12">
        <f t="shared" si="0"/>
        <v>42187</v>
      </c>
      <c r="N30" s="67">
        <f>[1]July!L9</f>
        <v>82.563711803237595</v>
      </c>
      <c r="O30" s="67">
        <f>[1]July!M9</f>
        <v>1.5600824652777778</v>
      </c>
      <c r="P30" s="79">
        <f>[1]July!N9</f>
        <v>5.7665382330763197</v>
      </c>
      <c r="Q30" s="83"/>
      <c r="R30" s="83"/>
      <c r="S30" s="83"/>
      <c r="T30" s="130"/>
      <c r="U30" s="83"/>
      <c r="V30" s="194" t="s">
        <v>114</v>
      </c>
      <c r="W30" s="11" t="str">
        <f t="shared" ref="W30:X59" si="1">B30</f>
        <v>Thursday</v>
      </c>
      <c r="X30" s="37">
        <f t="shared" si="1"/>
        <v>42187</v>
      </c>
      <c r="Y30" s="140" t="str">
        <f>[1]July!R9</f>
        <v/>
      </c>
      <c r="Z30" s="138" t="str">
        <f>[1]July!S9</f>
        <v/>
      </c>
      <c r="AA30" s="139" t="str">
        <f>[1]July!T9</f>
        <v/>
      </c>
      <c r="AB30" s="71" t="str">
        <f>[1]July!U9</f>
        <v/>
      </c>
      <c r="AC30" s="67" t="str">
        <f>[1]July!V9</f>
        <v/>
      </c>
      <c r="AD30" s="67" t="str">
        <f>[1]July!W9</f>
        <v/>
      </c>
      <c r="AE30" s="83" t="str">
        <f>[1]July!X9</f>
        <v/>
      </c>
      <c r="AF30" s="175">
        <f>[1]July!Y9</f>
        <v>0</v>
      </c>
      <c r="AG30" s="93"/>
    </row>
    <row r="31" spans="1:33">
      <c r="A31" s="121"/>
      <c r="B31" s="11" t="s">
        <v>6</v>
      </c>
      <c r="C31" s="12">
        <f t="shared" ref="C31:C59" si="2">C30+1</f>
        <v>42188</v>
      </c>
      <c r="D31" s="100">
        <f>[1]July!C10</f>
        <v>0</v>
      </c>
      <c r="E31" s="67">
        <f>[1]July!D10</f>
        <v>0</v>
      </c>
      <c r="F31" s="67">
        <f>[1]July!E10</f>
        <v>0</v>
      </c>
      <c r="G31" s="101"/>
      <c r="H31" s="79"/>
      <c r="I31" s="93"/>
      <c r="J31" s="5"/>
      <c r="K31" s="121"/>
      <c r="L31" s="11" t="str">
        <f t="shared" si="0"/>
        <v>Friday</v>
      </c>
      <c r="M31" s="12">
        <f t="shared" si="0"/>
        <v>42188</v>
      </c>
      <c r="N31" s="67">
        <f>[1]July!L10</f>
        <v>4.2880833335187694</v>
      </c>
      <c r="O31" s="67">
        <f>[1]July!M10</f>
        <v>1.1221631944444443</v>
      </c>
      <c r="P31" s="79">
        <f>[1]July!N10</f>
        <v>2.522106439299769</v>
      </c>
      <c r="Q31" s="83"/>
      <c r="R31" s="83"/>
      <c r="S31" s="83"/>
      <c r="T31" s="130"/>
      <c r="U31" s="83"/>
      <c r="V31" s="121"/>
      <c r="W31" s="11" t="str">
        <f t="shared" si="1"/>
        <v>Friday</v>
      </c>
      <c r="X31" s="37">
        <f t="shared" si="1"/>
        <v>42188</v>
      </c>
      <c r="Y31" s="140">
        <f>[1]July!R10</f>
        <v>8.2799999999999994</v>
      </c>
      <c r="Z31" s="138">
        <f>[1]July!S10</f>
        <v>8.2799999999999994</v>
      </c>
      <c r="AA31" s="139">
        <f>[1]July!T10</f>
        <v>8.2799999999999994</v>
      </c>
      <c r="AB31" s="71">
        <f>[1]July!U10</f>
        <v>31</v>
      </c>
      <c r="AC31" s="67">
        <f>[1]July!V10</f>
        <v>31</v>
      </c>
      <c r="AD31" s="67">
        <f>[1]July!W10</f>
        <v>31</v>
      </c>
      <c r="AE31" s="83">
        <f>[1]July!X10</f>
        <v>3.55</v>
      </c>
      <c r="AF31" s="175">
        <f>[1]July!Y10</f>
        <v>0</v>
      </c>
      <c r="AG31" s="93"/>
    </row>
    <row r="32" spans="1:33">
      <c r="A32" s="121"/>
      <c r="B32" s="11" t="s">
        <v>7</v>
      </c>
      <c r="C32" s="12">
        <f t="shared" si="2"/>
        <v>42189</v>
      </c>
      <c r="D32" s="100">
        <f>[1]July!C11</f>
        <v>0</v>
      </c>
      <c r="E32" s="67">
        <f>[1]July!D11</f>
        <v>0</v>
      </c>
      <c r="F32" s="67">
        <f>[1]July!E11</f>
        <v>0</v>
      </c>
      <c r="G32" s="101"/>
      <c r="H32" s="79"/>
      <c r="I32" s="93"/>
      <c r="J32" s="5"/>
      <c r="K32" s="121"/>
      <c r="L32" s="11" t="str">
        <f t="shared" si="0"/>
        <v>Saturday</v>
      </c>
      <c r="M32" s="12">
        <f t="shared" si="0"/>
        <v>42189</v>
      </c>
      <c r="N32" s="67">
        <f>[1]July!L11</f>
        <v>54.615713542408415</v>
      </c>
      <c r="O32" s="67">
        <f>[1]July!M11</f>
        <v>1.0724299768520933</v>
      </c>
      <c r="P32" s="79">
        <f>[1]July!N11</f>
        <v>5.9391053724152902</v>
      </c>
      <c r="Q32" s="83"/>
      <c r="R32" s="83"/>
      <c r="S32" s="83"/>
      <c r="T32" s="130"/>
      <c r="U32" s="83"/>
      <c r="V32" s="194" t="s">
        <v>114</v>
      </c>
      <c r="W32" s="11" t="str">
        <f t="shared" si="1"/>
        <v>Saturday</v>
      </c>
      <c r="X32" s="37">
        <f t="shared" si="1"/>
        <v>42189</v>
      </c>
      <c r="Y32" s="140" t="str">
        <f>[1]July!R11</f>
        <v/>
      </c>
      <c r="Z32" s="138" t="str">
        <f>[1]July!S11</f>
        <v/>
      </c>
      <c r="AA32" s="139" t="str">
        <f>[1]July!T11</f>
        <v/>
      </c>
      <c r="AB32" s="71" t="str">
        <f>[1]July!U11</f>
        <v/>
      </c>
      <c r="AC32" s="67" t="str">
        <f>[1]July!V11</f>
        <v/>
      </c>
      <c r="AD32" s="67" t="str">
        <f>[1]July!W11</f>
        <v/>
      </c>
      <c r="AE32" s="83" t="str">
        <f>[1]July!X11</f>
        <v/>
      </c>
      <c r="AF32" s="175">
        <f>[1]July!Y11</f>
        <v>0</v>
      </c>
      <c r="AG32" s="93"/>
    </row>
    <row r="33" spans="1:33">
      <c r="A33" s="121"/>
      <c r="B33" s="11" t="s">
        <v>8</v>
      </c>
      <c r="C33" s="12">
        <f t="shared" si="2"/>
        <v>42190</v>
      </c>
      <c r="D33" s="100">
        <f>[1]July!C12</f>
        <v>0</v>
      </c>
      <c r="E33" s="67">
        <f>[1]July!D12</f>
        <v>0</v>
      </c>
      <c r="F33" s="67">
        <f>[1]July!E12</f>
        <v>0</v>
      </c>
      <c r="G33" s="101"/>
      <c r="H33" s="79"/>
      <c r="I33" s="93"/>
      <c r="J33" s="5"/>
      <c r="K33" s="121"/>
      <c r="L33" s="11" t="str">
        <f t="shared" si="0"/>
        <v>Sunday</v>
      </c>
      <c r="M33" s="12">
        <f t="shared" si="0"/>
        <v>42190</v>
      </c>
      <c r="N33" s="67">
        <f>[1]July!L12</f>
        <v>105.71284548759459</v>
      </c>
      <c r="O33" s="67">
        <f>[1]July!M12</f>
        <v>1.2530911458333331</v>
      </c>
      <c r="P33" s="79">
        <f>[1]July!N12</f>
        <v>45.991127341322766</v>
      </c>
      <c r="Q33" s="83"/>
      <c r="R33" s="83"/>
      <c r="S33" s="83"/>
      <c r="T33" s="130"/>
      <c r="U33" s="83"/>
      <c r="V33" s="121"/>
      <c r="W33" s="11" t="str">
        <f t="shared" si="1"/>
        <v>Sunday</v>
      </c>
      <c r="X33" s="37">
        <f t="shared" si="1"/>
        <v>42190</v>
      </c>
      <c r="Y33" s="140">
        <f>[1]July!R12</f>
        <v>8.1300000000000008</v>
      </c>
      <c r="Z33" s="138">
        <f>[1]July!S12</f>
        <v>8.06</v>
      </c>
      <c r="AA33" s="139">
        <f>[1]July!T12</f>
        <v>8.0950000000000006</v>
      </c>
      <c r="AB33" s="71">
        <f>[1]July!U12</f>
        <v>29</v>
      </c>
      <c r="AC33" s="67">
        <f>[1]July!V12</f>
        <v>29</v>
      </c>
      <c r="AD33" s="67">
        <f>[1]July!W12</f>
        <v>29</v>
      </c>
      <c r="AE33" s="67">
        <f>[1]July!X12</f>
        <v>9.7530000000000001</v>
      </c>
      <c r="AF33" s="175">
        <f>[1]July!Y12</f>
        <v>0</v>
      </c>
      <c r="AG33" s="93"/>
    </row>
    <row r="34" spans="1:33">
      <c r="A34" s="121"/>
      <c r="B34" s="11" t="s">
        <v>9</v>
      </c>
      <c r="C34" s="12">
        <f t="shared" si="2"/>
        <v>42191</v>
      </c>
      <c r="D34" s="100">
        <f>[1]July!C13</f>
        <v>0</v>
      </c>
      <c r="E34" s="67">
        <f>[1]July!D13</f>
        <v>0</v>
      </c>
      <c r="F34" s="67">
        <f>[1]July!E13</f>
        <v>0</v>
      </c>
      <c r="G34" s="101"/>
      <c r="H34" s="79"/>
      <c r="I34" s="93"/>
      <c r="J34" s="5"/>
      <c r="K34" s="121"/>
      <c r="L34" s="11" t="str">
        <f t="shared" si="0"/>
        <v>Monday</v>
      </c>
      <c r="M34" s="12">
        <f t="shared" si="0"/>
        <v>42191</v>
      </c>
      <c r="N34" s="67">
        <f>[1]July!L13</f>
        <v>4.2348420140743253</v>
      </c>
      <c r="O34" s="67">
        <f>[1]July!M13</f>
        <v>1.5290989583333334</v>
      </c>
      <c r="P34" s="79">
        <f>[1]July!N13</f>
        <v>2.4215523305575588</v>
      </c>
      <c r="Q34" s="83"/>
      <c r="R34" s="83"/>
      <c r="S34" s="83"/>
      <c r="T34" s="130"/>
      <c r="U34" s="83"/>
      <c r="V34" s="194"/>
      <c r="W34" s="11" t="str">
        <f t="shared" si="1"/>
        <v>Monday</v>
      </c>
      <c r="X34" s="37">
        <f t="shared" si="1"/>
        <v>42191</v>
      </c>
      <c r="Y34" s="140">
        <f>[1]July!R13</f>
        <v>8.27</v>
      </c>
      <c r="Z34" s="138">
        <f>[1]July!S13</f>
        <v>8.19</v>
      </c>
      <c r="AA34" s="139">
        <f>[1]July!T13</f>
        <v>8.2449999999999992</v>
      </c>
      <c r="AB34" s="71">
        <f>[1]July!U13</f>
        <v>38</v>
      </c>
      <c r="AC34" s="67">
        <f>[1]July!V13</f>
        <v>36</v>
      </c>
      <c r="AD34" s="67">
        <f>[1]July!W13</f>
        <v>37</v>
      </c>
      <c r="AE34" s="83">
        <f>[1]July!X13</f>
        <v>8.7729999999999997</v>
      </c>
      <c r="AF34" s="175">
        <f>[1]July!Y13</f>
        <v>0</v>
      </c>
      <c r="AG34" s="93"/>
    </row>
    <row r="35" spans="1:33">
      <c r="A35" s="121"/>
      <c r="B35" s="11" t="s">
        <v>10</v>
      </c>
      <c r="C35" s="12">
        <f t="shared" si="2"/>
        <v>42192</v>
      </c>
      <c r="D35" s="100">
        <f>[1]July!C14</f>
        <v>628.95985165553623</v>
      </c>
      <c r="E35" s="67">
        <f>[1]July!D14</f>
        <v>200.20105397727477</v>
      </c>
      <c r="F35" s="67">
        <f>[1]July!E14</f>
        <v>379.16192410966204</v>
      </c>
      <c r="G35" s="101"/>
      <c r="H35" s="79"/>
      <c r="I35" s="93"/>
      <c r="J35" s="5"/>
      <c r="K35" s="121"/>
      <c r="L35" s="11" t="str">
        <f t="shared" si="0"/>
        <v>Tuesday</v>
      </c>
      <c r="M35" s="12">
        <f t="shared" si="0"/>
        <v>42192</v>
      </c>
      <c r="N35" s="67">
        <f>[1]July!L14</f>
        <v>5.3307430585225415</v>
      </c>
      <c r="O35" s="67">
        <f>[1]July!M14</f>
        <v>3.6816111111111107</v>
      </c>
      <c r="P35" s="79">
        <f>[1]July!N14</f>
        <v>4.2166189886867471</v>
      </c>
      <c r="Q35" s="83"/>
      <c r="R35" s="83"/>
      <c r="S35" s="83"/>
      <c r="T35" s="130"/>
      <c r="U35" s="83"/>
      <c r="V35" s="121"/>
      <c r="W35" s="11" t="str">
        <f t="shared" si="1"/>
        <v>Tuesday</v>
      </c>
      <c r="X35" s="37">
        <f t="shared" si="1"/>
        <v>42192</v>
      </c>
      <c r="Y35" s="140">
        <f>[1]July!R14</f>
        <v>8.31</v>
      </c>
      <c r="Z35" s="138">
        <f>[1]July!S14</f>
        <v>8.2799999999999994</v>
      </c>
      <c r="AA35" s="139">
        <f>[1]July!T14</f>
        <v>8.2983333333333356</v>
      </c>
      <c r="AB35" s="71">
        <f>[1]July!U14</f>
        <v>39</v>
      </c>
      <c r="AC35" s="67">
        <f>[1]July!V14</f>
        <v>29</v>
      </c>
      <c r="AD35" s="67">
        <f>[1]July!W14</f>
        <v>33.666666666666664</v>
      </c>
      <c r="AE35" s="83">
        <f>[1]July!X14</f>
        <v>47.000000000000007</v>
      </c>
      <c r="AF35" s="175">
        <f>[1]July!Y14</f>
        <v>0</v>
      </c>
      <c r="AG35" s="93"/>
    </row>
    <row r="36" spans="1:33">
      <c r="A36" s="121"/>
      <c r="B36" s="11" t="s">
        <v>4</v>
      </c>
      <c r="C36" s="12">
        <f t="shared" si="2"/>
        <v>42193</v>
      </c>
      <c r="D36" s="100">
        <f>[1]July!C15</f>
        <v>606.29034416537809</v>
      </c>
      <c r="E36" s="67">
        <f>[1]July!D15</f>
        <v>0</v>
      </c>
      <c r="F36" s="67">
        <f>[1]July!E15</f>
        <v>194.50331649808629</v>
      </c>
      <c r="G36" s="101"/>
      <c r="H36" s="185"/>
      <c r="I36" s="93"/>
      <c r="J36" s="5"/>
      <c r="K36" s="121"/>
      <c r="L36" s="11" t="str">
        <f t="shared" si="0"/>
        <v>Wednesday</v>
      </c>
      <c r="M36" s="12">
        <f t="shared" si="0"/>
        <v>42193</v>
      </c>
      <c r="N36" s="67">
        <f>[1]July!L15</f>
        <v>6.9410205696202532</v>
      </c>
      <c r="O36" s="67">
        <f>[1]July!M15</f>
        <v>0</v>
      </c>
      <c r="P36" s="79">
        <f>[1]July!N15</f>
        <v>2.5376591309382683</v>
      </c>
      <c r="Q36" s="83"/>
      <c r="R36" s="83"/>
      <c r="S36" s="83"/>
      <c r="T36" s="130"/>
      <c r="U36" s="83"/>
      <c r="V36" s="121"/>
      <c r="W36" s="11" t="str">
        <f t="shared" si="1"/>
        <v>Wednesday</v>
      </c>
      <c r="X36" s="37">
        <f t="shared" si="1"/>
        <v>42193</v>
      </c>
      <c r="Y36" s="140">
        <f>[1]July!R15</f>
        <v>8.31</v>
      </c>
      <c r="Z36" s="138">
        <f>[1]July!S15</f>
        <v>7.85</v>
      </c>
      <c r="AA36" s="139">
        <f>[1]July!T15</f>
        <v>8.2579166666666683</v>
      </c>
      <c r="AB36" s="71">
        <f>[1]July!U15</f>
        <v>37</v>
      </c>
      <c r="AC36" s="67">
        <f>[1]July!V15</f>
        <v>0</v>
      </c>
      <c r="AD36" s="67">
        <f>[1]July!W15</f>
        <v>18.625</v>
      </c>
      <c r="AE36" s="83">
        <f>[1]July!X15</f>
        <v>68.478000000000009</v>
      </c>
      <c r="AF36" s="175">
        <f>[1]July!Y15</f>
        <v>0</v>
      </c>
      <c r="AG36" s="93"/>
    </row>
    <row r="37" spans="1:33">
      <c r="A37" s="121"/>
      <c r="B37" s="11" t="s">
        <v>5</v>
      </c>
      <c r="C37" s="12">
        <f t="shared" si="2"/>
        <v>42194</v>
      </c>
      <c r="D37" s="100">
        <f>[1]July!C16</f>
        <v>19.001185887331477</v>
      </c>
      <c r="E37" s="67">
        <f>[1]July!D16</f>
        <v>4.6743584129217194E-3</v>
      </c>
      <c r="F37" s="67">
        <f>[1]July!E16</f>
        <v>0.90658992436097652</v>
      </c>
      <c r="G37" s="101"/>
      <c r="H37" s="79"/>
      <c r="I37" s="93"/>
      <c r="J37" s="5"/>
      <c r="K37" s="121"/>
      <c r="L37" s="11" t="str">
        <f t="shared" si="0"/>
        <v>Thursday</v>
      </c>
      <c r="M37" s="12">
        <f t="shared" si="0"/>
        <v>42194</v>
      </c>
      <c r="N37" s="67">
        <f>[1]July!L16</f>
        <v>4.7938940992620251</v>
      </c>
      <c r="O37" s="67">
        <f>[1]July!M16</f>
        <v>0</v>
      </c>
      <c r="P37" s="79">
        <f>[1]July!N16</f>
        <v>1.9487650947495174</v>
      </c>
      <c r="Q37" s="83"/>
      <c r="R37" s="83"/>
      <c r="S37" s="83"/>
      <c r="T37" s="130"/>
      <c r="U37" s="83"/>
      <c r="V37" s="121"/>
      <c r="W37" s="11" t="str">
        <f t="shared" si="1"/>
        <v>Thursday</v>
      </c>
      <c r="X37" s="37">
        <f t="shared" si="1"/>
        <v>42194</v>
      </c>
      <c r="Y37" s="140">
        <f>[1]July!R16</f>
        <v>8.2899999999999991</v>
      </c>
      <c r="Z37" s="138">
        <f>[1]July!S16</f>
        <v>7.76</v>
      </c>
      <c r="AA37" s="139">
        <f>[1]July!T16</f>
        <v>8.1533333333333324</v>
      </c>
      <c r="AB37" s="71">
        <f>[1]July!U16</f>
        <v>26</v>
      </c>
      <c r="AC37" s="67">
        <f>[1]July!V16</f>
        <v>0</v>
      </c>
      <c r="AD37" s="67">
        <f>[1]July!W16</f>
        <v>3.8888888888888888</v>
      </c>
      <c r="AE37" s="83">
        <f>[1]July!X16</f>
        <v>34.76</v>
      </c>
      <c r="AF37" s="175">
        <f>[1]July!Y16</f>
        <v>0</v>
      </c>
      <c r="AG37" s="93"/>
    </row>
    <row r="38" spans="1:33">
      <c r="A38" s="121"/>
      <c r="B38" s="11" t="s">
        <v>6</v>
      </c>
      <c r="C38" s="12">
        <f t="shared" si="2"/>
        <v>42195</v>
      </c>
      <c r="D38" s="100">
        <f>[1]July!C17</f>
        <v>1342.7202399393716</v>
      </c>
      <c r="E38" s="67">
        <f>[1]July!D17</f>
        <v>0.14878501305583994</v>
      </c>
      <c r="F38" s="67">
        <f>[1]July!E17</f>
        <v>502.75750247036331</v>
      </c>
      <c r="G38" s="101"/>
      <c r="H38" s="133"/>
      <c r="I38" s="93"/>
      <c r="J38" s="5"/>
      <c r="K38" s="121"/>
      <c r="L38" s="11" t="str">
        <f t="shared" si="0"/>
        <v>Friday</v>
      </c>
      <c r="M38" s="12">
        <f t="shared" si="0"/>
        <v>42195</v>
      </c>
      <c r="N38" s="67">
        <f>[1]July!L17</f>
        <v>7.2028663201861907</v>
      </c>
      <c r="O38" s="67">
        <f>[1]July!M17</f>
        <v>0</v>
      </c>
      <c r="P38" s="79">
        <f>[1]July!N17</f>
        <v>2.6859682217554459</v>
      </c>
      <c r="Q38" s="83"/>
      <c r="R38" s="83"/>
      <c r="S38" s="83"/>
      <c r="T38" s="130"/>
      <c r="U38" s="83"/>
      <c r="V38" s="121"/>
      <c r="W38" s="11" t="str">
        <f t="shared" si="1"/>
        <v>Friday</v>
      </c>
      <c r="X38" s="37">
        <f t="shared" si="1"/>
        <v>42195</v>
      </c>
      <c r="Y38" s="140">
        <f>[1]July!R17</f>
        <v>7.68</v>
      </c>
      <c r="Z38" s="138">
        <f>[1]July!S17</f>
        <v>7.32</v>
      </c>
      <c r="AA38" s="139">
        <f>[1]July!T17</f>
        <v>7.5318181818181813</v>
      </c>
      <c r="AB38" s="71">
        <f>[1]July!U17</f>
        <v>30</v>
      </c>
      <c r="AC38" s="67">
        <f>[1]July!V17</f>
        <v>0</v>
      </c>
      <c r="AD38" s="67">
        <f>[1]July!W17</f>
        <v>4.9000000000000004</v>
      </c>
      <c r="AE38" s="83">
        <f>[1]July!X17</f>
        <v>49.894000000000005</v>
      </c>
      <c r="AF38" s="175">
        <f>[1]July!Y17</f>
        <v>0</v>
      </c>
      <c r="AG38" s="93"/>
    </row>
    <row r="39" spans="1:33">
      <c r="A39" s="121"/>
      <c r="B39" s="11" t="s">
        <v>7</v>
      </c>
      <c r="C39" s="12">
        <f t="shared" si="2"/>
        <v>42196</v>
      </c>
      <c r="D39" s="100">
        <f>[1]July!C18</f>
        <v>1040.3558964029949</v>
      </c>
      <c r="E39" s="67">
        <f>[1]July!D18</f>
        <v>484.86054180908201</v>
      </c>
      <c r="F39" s="67">
        <f>[1]July!E18</f>
        <v>690.25274345620267</v>
      </c>
      <c r="G39" s="101"/>
      <c r="H39" s="79"/>
      <c r="I39" s="93"/>
      <c r="J39" s="5"/>
      <c r="K39" s="121"/>
      <c r="L39" s="11" t="str">
        <f t="shared" si="0"/>
        <v>Saturday</v>
      </c>
      <c r="M39" s="12">
        <f t="shared" si="0"/>
        <v>42196</v>
      </c>
      <c r="N39" s="67">
        <f>[1]July!L18</f>
        <v>5.8935503507455191</v>
      </c>
      <c r="O39" s="67">
        <f>[1]July!M18</f>
        <v>0</v>
      </c>
      <c r="P39" s="79">
        <f>[1]July!N18</f>
        <v>4.1689720428567512</v>
      </c>
      <c r="Q39" s="83"/>
      <c r="R39" s="83"/>
      <c r="S39" s="83"/>
      <c r="T39" s="130"/>
      <c r="U39" s="83"/>
      <c r="V39" s="121"/>
      <c r="W39" s="11" t="str">
        <f t="shared" si="1"/>
        <v>Saturday</v>
      </c>
      <c r="X39" s="37">
        <f t="shared" si="1"/>
        <v>42196</v>
      </c>
      <c r="Y39" s="140">
        <f>[1]July!R18</f>
        <v>7.72</v>
      </c>
      <c r="Z39" s="138">
        <f>[1]July!S18</f>
        <v>7.26</v>
      </c>
      <c r="AA39" s="139">
        <f>[1]July!T18</f>
        <v>7.4754545454545456</v>
      </c>
      <c r="AB39" s="71">
        <f>[1]July!U18</f>
        <v>0</v>
      </c>
      <c r="AC39" s="67">
        <f>[1]July!V18</f>
        <v>0</v>
      </c>
      <c r="AD39" s="67">
        <f>[1]July!W18</f>
        <v>0</v>
      </c>
      <c r="AE39" s="83">
        <f>[1]July!X18</f>
        <v>53.589000000000006</v>
      </c>
      <c r="AF39" s="175">
        <f>[1]July!Y18</f>
        <v>3</v>
      </c>
      <c r="AG39" s="93"/>
    </row>
    <row r="40" spans="1:33">
      <c r="A40" s="121"/>
      <c r="B40" s="11" t="s">
        <v>8</v>
      </c>
      <c r="C40" s="12">
        <f t="shared" si="2"/>
        <v>42197</v>
      </c>
      <c r="D40" s="100">
        <f>[1]July!C19</f>
        <v>1080.3229059414332</v>
      </c>
      <c r="E40" s="67">
        <f>[1]July!D19</f>
        <v>641.86062517801918</v>
      </c>
      <c r="F40" s="67">
        <f>[1]July!E19</f>
        <v>784.84243344490608</v>
      </c>
      <c r="G40" s="101"/>
      <c r="H40" s="79"/>
      <c r="I40" s="93"/>
      <c r="J40" s="5"/>
      <c r="K40" s="121"/>
      <c r="L40" s="11" t="str">
        <f t="shared" si="0"/>
        <v>Sunday</v>
      </c>
      <c r="M40" s="12">
        <f t="shared" si="0"/>
        <v>42197</v>
      </c>
      <c r="N40" s="67">
        <f>[1]July!L19</f>
        <v>5.8303862892654204</v>
      </c>
      <c r="O40" s="67">
        <f>[1]July!M19</f>
        <v>0</v>
      </c>
      <c r="P40" s="79">
        <f>[1]July!N19</f>
        <v>0.48075249607695469</v>
      </c>
      <c r="Q40" s="83"/>
      <c r="R40" s="83"/>
      <c r="S40" s="83"/>
      <c r="T40" s="130"/>
      <c r="U40" s="83"/>
      <c r="V40" s="121"/>
      <c r="W40" s="11" t="str">
        <f t="shared" si="1"/>
        <v>Sunday</v>
      </c>
      <c r="X40" s="37">
        <f t="shared" si="1"/>
        <v>42197</v>
      </c>
      <c r="Y40" s="140">
        <f>[1]July!R19</f>
        <v>8.09</v>
      </c>
      <c r="Z40" s="138">
        <f>[1]July!S19</f>
        <v>6.8</v>
      </c>
      <c r="AA40" s="139">
        <f>[1]July!T19</f>
        <v>7.38</v>
      </c>
      <c r="AB40" s="71">
        <f>[1]July!U19</f>
        <v>37</v>
      </c>
      <c r="AC40" s="67">
        <f>[1]July!V19</f>
        <v>0</v>
      </c>
      <c r="AD40" s="67">
        <f>[1]July!W19</f>
        <v>8.3157894736842106</v>
      </c>
      <c r="AE40" s="83">
        <f>[1]July!X19</f>
        <v>71.820999999999998</v>
      </c>
      <c r="AF40" s="175">
        <f>[1]July!Y19</f>
        <v>4</v>
      </c>
      <c r="AG40" s="93"/>
    </row>
    <row r="41" spans="1:33">
      <c r="A41" s="121"/>
      <c r="B41" s="11" t="s">
        <v>9</v>
      </c>
      <c r="C41" s="12">
        <f t="shared" si="2"/>
        <v>42198</v>
      </c>
      <c r="D41" s="100">
        <f>[1]July!C20</f>
        <v>1267.2920303243002</v>
      </c>
      <c r="E41" s="67">
        <f>[1]July!D20</f>
        <v>2.5144956880831158E-2</v>
      </c>
      <c r="F41" s="67">
        <f>[1]July!E20</f>
        <v>395.29393084375062</v>
      </c>
      <c r="G41" s="101"/>
      <c r="H41" s="79"/>
      <c r="I41" s="93"/>
      <c r="J41" s="5"/>
      <c r="K41" s="121"/>
      <c r="L41" s="11" t="str">
        <f t="shared" si="0"/>
        <v>Monday</v>
      </c>
      <c r="M41" s="12">
        <f t="shared" si="0"/>
        <v>42198</v>
      </c>
      <c r="N41" s="67">
        <f>[1]July!L20</f>
        <v>0.85025694444444444</v>
      </c>
      <c r="O41" s="67">
        <f>[1]July!M20</f>
        <v>0</v>
      </c>
      <c r="P41" s="79">
        <f>[1]July!N20</f>
        <v>8.9967520254629604E-2</v>
      </c>
      <c r="Q41" s="83"/>
      <c r="R41" s="83"/>
      <c r="S41" s="83"/>
      <c r="T41" s="130"/>
      <c r="U41" s="83"/>
      <c r="V41" s="121"/>
      <c r="W41" s="11" t="str">
        <f t="shared" si="1"/>
        <v>Monday</v>
      </c>
      <c r="X41" s="37">
        <f t="shared" si="1"/>
        <v>42198</v>
      </c>
      <c r="Y41" s="140">
        <f>[1]July!R20</f>
        <v>8.2799999999999994</v>
      </c>
      <c r="Z41" s="138">
        <f>[1]July!S20</f>
        <v>7.08</v>
      </c>
      <c r="AA41" s="139">
        <f>[1]July!T20</f>
        <v>8.01</v>
      </c>
      <c r="AB41" s="71">
        <f>[1]July!U20</f>
        <v>34</v>
      </c>
      <c r="AC41" s="67">
        <f>[1]July!V20</f>
        <v>0</v>
      </c>
      <c r="AD41" s="67">
        <f>[1]July!W20</f>
        <v>27.272727272727273</v>
      </c>
      <c r="AE41" s="83">
        <f>[1]July!X20</f>
        <v>66.163999999999987</v>
      </c>
      <c r="AF41" s="175">
        <f>[1]July!Y20</f>
        <v>4</v>
      </c>
      <c r="AG41" s="93"/>
    </row>
    <row r="42" spans="1:33">
      <c r="A42" s="121"/>
      <c r="B42" s="11" t="s">
        <v>10</v>
      </c>
      <c r="C42" s="12">
        <f t="shared" si="2"/>
        <v>42199</v>
      </c>
      <c r="D42" s="100">
        <f>[1]July!C21</f>
        <v>1480.7199893222382</v>
      </c>
      <c r="E42" s="67">
        <f>[1]July!D21</f>
        <v>3.6039642598552743E-3</v>
      </c>
      <c r="F42" s="67">
        <f>[1]July!E21</f>
        <v>462.89774665728982</v>
      </c>
      <c r="G42" s="101"/>
      <c r="H42" s="79"/>
      <c r="I42" s="93"/>
      <c r="J42" s="5"/>
      <c r="K42" s="121"/>
      <c r="L42" s="11" t="str">
        <f t="shared" si="0"/>
        <v>Tuesday</v>
      </c>
      <c r="M42" s="12">
        <f t="shared" si="0"/>
        <v>42199</v>
      </c>
      <c r="N42" s="67">
        <f>[1]July!L21</f>
        <v>0.74343402777777778</v>
      </c>
      <c r="O42" s="67">
        <f>[1]July!M21</f>
        <v>0</v>
      </c>
      <c r="P42" s="79">
        <f>[1]July!N21</f>
        <v>0.16118963396990738</v>
      </c>
      <c r="Q42" s="83"/>
      <c r="R42" s="83"/>
      <c r="S42" s="83"/>
      <c r="T42" s="130"/>
      <c r="U42" s="83"/>
      <c r="V42" s="121"/>
      <c r="W42" s="11" t="str">
        <f t="shared" si="1"/>
        <v>Tuesday</v>
      </c>
      <c r="X42" s="37">
        <f t="shared" si="1"/>
        <v>42199</v>
      </c>
      <c r="Y42" s="140">
        <f>[1]July!R21</f>
        <v>8.31</v>
      </c>
      <c r="Z42" s="138">
        <f>[1]July!S21</f>
        <v>8.26</v>
      </c>
      <c r="AA42" s="139">
        <f>[1]July!T21</f>
        <v>8.2891304347826065</v>
      </c>
      <c r="AB42" s="71">
        <f>[1]July!U21</f>
        <v>38</v>
      </c>
      <c r="AC42" s="67">
        <f>[1]July!V21</f>
        <v>0</v>
      </c>
      <c r="AD42" s="67">
        <f>[1]July!W21</f>
        <v>12.75</v>
      </c>
      <c r="AE42" s="83">
        <f>[1]July!X21</f>
        <v>29.518999999999995</v>
      </c>
      <c r="AF42" s="175">
        <f>[1]July!Y21</f>
        <v>0</v>
      </c>
      <c r="AG42" s="93"/>
    </row>
    <row r="43" spans="1:33">
      <c r="A43" s="121"/>
      <c r="B43" s="11" t="s">
        <v>4</v>
      </c>
      <c r="C43" s="12">
        <f t="shared" si="2"/>
        <v>42200</v>
      </c>
      <c r="D43" s="100">
        <f>[1]July!C22</f>
        <v>1662.0440524156359</v>
      </c>
      <c r="E43" s="67">
        <f>[1]July!D22</f>
        <v>298.44616661326086</v>
      </c>
      <c r="F43" s="67">
        <f>[1]July!E22</f>
        <v>1007.7852375110342</v>
      </c>
      <c r="G43" s="101"/>
      <c r="H43" s="79"/>
      <c r="I43" s="93"/>
      <c r="J43" s="5"/>
      <c r="K43" s="121"/>
      <c r="L43" s="11" t="str">
        <f t="shared" si="0"/>
        <v>Wednesday</v>
      </c>
      <c r="M43" s="12">
        <f t="shared" si="0"/>
        <v>42200</v>
      </c>
      <c r="N43" s="67">
        <f>[1]July!L22</f>
        <v>0.83472569444444444</v>
      </c>
      <c r="O43" s="67">
        <f>[1]July!M22</f>
        <v>-9.2664930555555556E-3</v>
      </c>
      <c r="P43" s="79">
        <f>[1]July!N22</f>
        <v>0.19255362413193233</v>
      </c>
      <c r="Q43" s="83"/>
      <c r="R43" s="83"/>
      <c r="S43" s="83"/>
      <c r="T43" s="130"/>
      <c r="U43" s="83"/>
      <c r="V43" s="121"/>
      <c r="W43" s="11" t="str">
        <f t="shared" si="1"/>
        <v>Wednesday</v>
      </c>
      <c r="X43" s="37">
        <f t="shared" si="1"/>
        <v>42200</v>
      </c>
      <c r="Y43" s="140">
        <f>[1]July!R22</f>
        <v>8.3000000000000007</v>
      </c>
      <c r="Z43" s="138">
        <f>[1]July!S22</f>
        <v>8.14</v>
      </c>
      <c r="AA43" s="139">
        <f>[1]July!T22</f>
        <v>8.2552631578947384</v>
      </c>
      <c r="AB43" s="71">
        <f>[1]July!U22</f>
        <v>35</v>
      </c>
      <c r="AC43" s="67">
        <f>[1]July!V22</f>
        <v>1</v>
      </c>
      <c r="AD43" s="67">
        <f>[1]July!W22</f>
        <v>24.473684210526315</v>
      </c>
      <c r="AE43" s="83">
        <f>[1]July!X22</f>
        <v>63.745000000000012</v>
      </c>
      <c r="AF43" s="175">
        <f>[1]July!Y22</f>
        <v>0</v>
      </c>
      <c r="AG43" s="93"/>
    </row>
    <row r="44" spans="1:33">
      <c r="A44" s="121"/>
      <c r="B44" s="11" t="s">
        <v>5</v>
      </c>
      <c r="C44" s="12">
        <f t="shared" si="2"/>
        <v>42201</v>
      </c>
      <c r="D44" s="100">
        <f>[1]July!C23</f>
        <v>1594.7779170701767</v>
      </c>
      <c r="E44" s="67">
        <f>[1]July!D23</f>
        <v>416.74120832739931</v>
      </c>
      <c r="F44" s="67">
        <f>[1]July!E23</f>
        <v>949.08803027043518</v>
      </c>
      <c r="G44" s="101"/>
      <c r="H44" s="79"/>
      <c r="I44" s="93"/>
      <c r="J44" s="5"/>
      <c r="K44" s="121"/>
      <c r="L44" s="11" t="str">
        <f t="shared" si="0"/>
        <v>Thursday</v>
      </c>
      <c r="M44" s="12">
        <f t="shared" si="0"/>
        <v>42201</v>
      </c>
      <c r="N44" s="67">
        <f>[1]July!L23</f>
        <v>0.6874947916666666</v>
      </c>
      <c r="O44" s="67">
        <f>[1]July!M23</f>
        <v>0</v>
      </c>
      <c r="P44" s="79">
        <f>[1]July!N23</f>
        <v>9.5657552083333305E-2</v>
      </c>
      <c r="Q44" s="83"/>
      <c r="R44" s="83"/>
      <c r="S44" s="83"/>
      <c r="T44" s="130"/>
      <c r="U44" s="83"/>
      <c r="V44" s="121"/>
      <c r="W44" s="11" t="str">
        <f t="shared" si="1"/>
        <v>Thursday</v>
      </c>
      <c r="X44" s="37">
        <f t="shared" si="1"/>
        <v>42201</v>
      </c>
      <c r="Y44" s="140">
        <f>[1]July!R23</f>
        <v>8.2899999999999991</v>
      </c>
      <c r="Z44" s="138">
        <f>[1]July!S23</f>
        <v>7.81</v>
      </c>
      <c r="AA44" s="139">
        <f>[1]July!T23</f>
        <v>8.1323076923076929</v>
      </c>
      <c r="AB44" s="71">
        <f>[1]July!U23</f>
        <v>30</v>
      </c>
      <c r="AC44" s="67">
        <f>[1]July!V23</f>
        <v>0</v>
      </c>
      <c r="AD44" s="67">
        <f>[1]July!W23</f>
        <v>7.8461538461538458</v>
      </c>
      <c r="AE44" s="83">
        <f>[1]July!X23</f>
        <v>50.521999999999998</v>
      </c>
      <c r="AF44" s="175">
        <f>[1]July!Y23</f>
        <v>1</v>
      </c>
      <c r="AG44" s="93"/>
    </row>
    <row r="45" spans="1:33">
      <c r="A45" s="121"/>
      <c r="B45" s="11" t="s">
        <v>6</v>
      </c>
      <c r="C45" s="12">
        <f t="shared" si="2"/>
        <v>42202</v>
      </c>
      <c r="D45" s="100">
        <f>[1]July!C24</f>
        <v>915.1989585588243</v>
      </c>
      <c r="E45" s="67">
        <f>[1]July!D24</f>
        <v>334.17438537512879</v>
      </c>
      <c r="F45" s="67">
        <f>[1]July!E24</f>
        <v>603.81085202257157</v>
      </c>
      <c r="G45" s="101"/>
      <c r="H45" s="79"/>
      <c r="I45" s="93"/>
      <c r="J45" s="5"/>
      <c r="K45" s="121"/>
      <c r="L45" s="11" t="str">
        <f t="shared" si="0"/>
        <v>Friday</v>
      </c>
      <c r="M45" s="12">
        <f t="shared" si="0"/>
        <v>42202</v>
      </c>
      <c r="N45" s="67">
        <f>[1]July!L24</f>
        <v>7.1858888892597612</v>
      </c>
      <c r="O45" s="67">
        <f>[1]July!M24</f>
        <v>0</v>
      </c>
      <c r="P45" s="79">
        <f>[1]July!N24</f>
        <v>3.9415746170873796</v>
      </c>
      <c r="Q45" s="83"/>
      <c r="R45" s="83"/>
      <c r="S45" s="83"/>
      <c r="T45" s="130"/>
      <c r="U45" s="83"/>
      <c r="V45" s="121"/>
      <c r="W45" s="11" t="str">
        <f t="shared" si="1"/>
        <v>Friday</v>
      </c>
      <c r="X45" s="37">
        <f t="shared" si="1"/>
        <v>42202</v>
      </c>
      <c r="Y45" s="140">
        <f>[1]July!R24</f>
        <v>8.2100000000000009</v>
      </c>
      <c r="Z45" s="138">
        <f>[1]July!S24</f>
        <v>6.92</v>
      </c>
      <c r="AA45" s="139">
        <f>[1]July!T24</f>
        <v>7.5404761904761903</v>
      </c>
      <c r="AB45" s="71">
        <f>[1]July!U24</f>
        <v>37</v>
      </c>
      <c r="AC45" s="67">
        <f>[1]July!V24</f>
        <v>24</v>
      </c>
      <c r="AD45" s="67">
        <f>[1]July!W24</f>
        <v>29.952380952380953</v>
      </c>
      <c r="AE45" s="83">
        <f>[1]July!X24</f>
        <v>94.10799999999999</v>
      </c>
      <c r="AF45" s="175">
        <f>[1]July!Y24</f>
        <v>31</v>
      </c>
      <c r="AG45" s="93"/>
    </row>
    <row r="46" spans="1:33">
      <c r="A46" s="121"/>
      <c r="B46" s="11" t="s">
        <v>7</v>
      </c>
      <c r="C46" s="12">
        <f t="shared" si="2"/>
        <v>42203</v>
      </c>
      <c r="D46" s="100">
        <f>[1]July!C25</f>
        <v>755.30379141743981</v>
      </c>
      <c r="E46" s="67">
        <f>[1]July!D25</f>
        <v>571.99286028289794</v>
      </c>
      <c r="F46" s="67">
        <f>[1]July!E25</f>
        <v>667.53896452914353</v>
      </c>
      <c r="G46" s="101"/>
      <c r="H46" s="79"/>
      <c r="I46" s="93"/>
      <c r="J46" s="5"/>
      <c r="K46" s="121"/>
      <c r="L46" s="11" t="str">
        <f t="shared" si="0"/>
        <v>Saturday</v>
      </c>
      <c r="M46" s="12">
        <f t="shared" si="0"/>
        <v>42203</v>
      </c>
      <c r="N46" s="67">
        <f>[1]July!L25</f>
        <v>6.3105972258382366</v>
      </c>
      <c r="O46" s="67">
        <f>[1]July!M25</f>
        <v>5.1464340338044696</v>
      </c>
      <c r="P46" s="79">
        <f>[1]July!N25</f>
        <v>5.6523126496054514</v>
      </c>
      <c r="Q46" s="83"/>
      <c r="R46" s="83"/>
      <c r="S46" s="83"/>
      <c r="T46" s="130"/>
      <c r="U46" s="83"/>
      <c r="V46" s="121"/>
      <c r="W46" s="11" t="str">
        <f t="shared" si="1"/>
        <v>Saturday</v>
      </c>
      <c r="X46" s="37">
        <f t="shared" si="1"/>
        <v>42203</v>
      </c>
      <c r="Y46" s="140">
        <f>[1]July!R25</f>
        <v>8.24</v>
      </c>
      <c r="Z46" s="138">
        <f>[1]July!S25</f>
        <v>7.53</v>
      </c>
      <c r="AA46" s="139">
        <f>[1]July!T25</f>
        <v>8.0562500000000021</v>
      </c>
      <c r="AB46" s="71">
        <f>[1]July!U25</f>
        <v>38</v>
      </c>
      <c r="AC46" s="67">
        <f>[1]July!V25</f>
        <v>30</v>
      </c>
      <c r="AD46" s="67">
        <f>[1]July!W25</f>
        <v>34.75</v>
      </c>
      <c r="AE46" s="83">
        <f>[1]July!X25</f>
        <v>36.082000000000001</v>
      </c>
      <c r="AF46" s="175">
        <f>[1]July!Y25</f>
        <v>1</v>
      </c>
      <c r="AG46" s="93"/>
    </row>
    <row r="47" spans="1:33">
      <c r="A47" s="121"/>
      <c r="B47" s="11" t="s">
        <v>8</v>
      </c>
      <c r="C47" s="12">
        <f t="shared" si="2"/>
        <v>42204</v>
      </c>
      <c r="D47" s="100">
        <f>[1]July!C26</f>
        <v>640.61097876315637</v>
      </c>
      <c r="E47" s="67">
        <f>[1]July!D26</f>
        <v>495.71272953457293</v>
      </c>
      <c r="F47" s="67">
        <f>[1]July!E26</f>
        <v>570.99763192413468</v>
      </c>
      <c r="G47" s="101"/>
      <c r="H47" s="79"/>
      <c r="I47" s="93"/>
      <c r="J47" s="5"/>
      <c r="K47" s="121"/>
      <c r="L47" s="11" t="str">
        <f t="shared" si="0"/>
        <v>Sunday</v>
      </c>
      <c r="M47" s="12">
        <f t="shared" si="0"/>
        <v>42204</v>
      </c>
      <c r="N47" s="67">
        <f>[1]July!L26</f>
        <v>7.0506892358329551</v>
      </c>
      <c r="O47" s="67">
        <f>[1]July!M26</f>
        <v>4.6847378473149401</v>
      </c>
      <c r="P47" s="79">
        <f>[1]July!N26</f>
        <v>5.7226653322428458</v>
      </c>
      <c r="Q47" s="83"/>
      <c r="R47" s="83"/>
      <c r="S47" s="83"/>
      <c r="T47" s="130"/>
      <c r="U47" s="83"/>
      <c r="V47" s="121"/>
      <c r="W47" s="11" t="str">
        <f t="shared" si="1"/>
        <v>Sunday</v>
      </c>
      <c r="X47" s="37">
        <f t="shared" si="1"/>
        <v>42204</v>
      </c>
      <c r="Y47" s="140">
        <f>[1]July!R26</f>
        <v>8.27</v>
      </c>
      <c r="Z47" s="138">
        <f>[1]July!S26</f>
        <v>7.32</v>
      </c>
      <c r="AA47" s="139">
        <f>[1]July!T26</f>
        <v>7.8050000000000024</v>
      </c>
      <c r="AB47" s="71">
        <f>[1]July!U26</f>
        <v>36</v>
      </c>
      <c r="AC47" s="67">
        <f>[1]July!V26</f>
        <v>0</v>
      </c>
      <c r="AD47" s="67">
        <f>[1]July!W26</f>
        <v>21.5</v>
      </c>
      <c r="AE47" s="83">
        <f>[1]July!X26</f>
        <v>58.637999999999998</v>
      </c>
      <c r="AF47" s="175">
        <f>[1]July!Y26</f>
        <v>0</v>
      </c>
      <c r="AG47" s="93"/>
    </row>
    <row r="48" spans="1:33">
      <c r="A48" s="121"/>
      <c r="B48" s="11" t="s">
        <v>9</v>
      </c>
      <c r="C48" s="12">
        <f t="shared" si="2"/>
        <v>42205</v>
      </c>
      <c r="D48" s="100">
        <f>[1]July!C27</f>
        <v>574.60557335578073</v>
      </c>
      <c r="E48" s="67">
        <f>[1]July!D27</f>
        <v>365.27553104231089</v>
      </c>
      <c r="F48" s="67">
        <f>[1]July!E27</f>
        <v>464.70382294955073</v>
      </c>
      <c r="G48" s="101"/>
      <c r="H48" s="79"/>
      <c r="I48" s="93"/>
      <c r="J48" s="5"/>
      <c r="K48" s="121"/>
      <c r="L48" s="11" t="str">
        <f t="shared" si="0"/>
        <v>Monday</v>
      </c>
      <c r="M48" s="12">
        <f t="shared" si="0"/>
        <v>42205</v>
      </c>
      <c r="N48" s="67">
        <f>[1]July!L27</f>
        <v>6.7864149308337103</v>
      </c>
      <c r="O48" s="67">
        <f>[1]July!M27</f>
        <v>4.4363958333333331</v>
      </c>
      <c r="P48" s="79">
        <f>[1]July!N27</f>
        <v>5.436334324841801</v>
      </c>
      <c r="Q48" s="83"/>
      <c r="R48" s="83"/>
      <c r="S48" s="83"/>
      <c r="T48" s="130"/>
      <c r="U48" s="83"/>
      <c r="V48" s="121"/>
      <c r="W48" s="11" t="str">
        <f t="shared" si="1"/>
        <v>Monday</v>
      </c>
      <c r="X48" s="37">
        <f t="shared" si="1"/>
        <v>42205</v>
      </c>
      <c r="Y48" s="140">
        <f>[1]July!R27</f>
        <v>8.2899999999999991</v>
      </c>
      <c r="Z48" s="138">
        <f>[1]July!S27</f>
        <v>8.1999999999999993</v>
      </c>
      <c r="AA48" s="139">
        <f>[1]July!T27</f>
        <v>8.2466666666666661</v>
      </c>
      <c r="AB48" s="71">
        <f>[1]July!U27</f>
        <v>31</v>
      </c>
      <c r="AC48" s="67">
        <f>[1]July!V27</f>
        <v>0</v>
      </c>
      <c r="AD48" s="67">
        <f>[1]July!W27</f>
        <v>12.777777777777779</v>
      </c>
      <c r="AE48" s="83">
        <f>[1]July!X27</f>
        <v>32.422000000000004</v>
      </c>
      <c r="AF48" s="175">
        <f>[1]July!Y27</f>
        <v>0</v>
      </c>
      <c r="AG48" s="93"/>
    </row>
    <row r="49" spans="1:33">
      <c r="A49" s="121"/>
      <c r="B49" s="11" t="s">
        <v>10</v>
      </c>
      <c r="C49" s="12">
        <f t="shared" si="2"/>
        <v>42206</v>
      </c>
      <c r="D49" s="100">
        <f>[1]July!C28</f>
        <v>953.46037504747164</v>
      </c>
      <c r="E49" s="67">
        <f>[1]July!D28</f>
        <v>589.24301108127167</v>
      </c>
      <c r="F49" s="67">
        <f>[1]July!E28</f>
        <v>779.063414152993</v>
      </c>
      <c r="G49" s="101"/>
      <c r="H49" s="79"/>
      <c r="I49" s="93"/>
      <c r="J49" s="5"/>
      <c r="K49" s="121"/>
      <c r="L49" s="11" t="str">
        <f t="shared" si="0"/>
        <v>Tuesday</v>
      </c>
      <c r="M49" s="12">
        <f t="shared" si="0"/>
        <v>42206</v>
      </c>
      <c r="N49" s="67">
        <f>[1]July!L28</f>
        <v>6.6716076398160729</v>
      </c>
      <c r="O49" s="67">
        <f>[1]July!M28</f>
        <v>5.3904618111186551</v>
      </c>
      <c r="P49" s="79">
        <f>[1]July!N28</f>
        <v>5.99632234287317</v>
      </c>
      <c r="Q49" s="83"/>
      <c r="R49" s="83"/>
      <c r="S49" s="83"/>
      <c r="T49" s="130"/>
      <c r="U49" s="83"/>
      <c r="V49" s="121"/>
      <c r="W49" s="11" t="str">
        <f t="shared" si="1"/>
        <v>Tuesday</v>
      </c>
      <c r="X49" s="37">
        <f t="shared" si="1"/>
        <v>42206</v>
      </c>
      <c r="Y49" s="140">
        <f>[1]July!R28</f>
        <v>8.2899999999999991</v>
      </c>
      <c r="Z49" s="138">
        <f>[1]July!S28</f>
        <v>7.96</v>
      </c>
      <c r="AA49" s="139">
        <f>[1]July!T28</f>
        <v>8.1085714285714285</v>
      </c>
      <c r="AB49" s="71">
        <f>[1]July!U28</f>
        <v>34</v>
      </c>
      <c r="AC49" s="67">
        <f>[1]July!V28</f>
        <v>0</v>
      </c>
      <c r="AD49" s="67">
        <f>[1]July!W28</f>
        <v>16</v>
      </c>
      <c r="AE49" s="83">
        <f>[1]July!$AD$202</f>
        <v>30.693999999999999</v>
      </c>
      <c r="AF49" s="175">
        <f>[1]July!Y28</f>
        <v>0</v>
      </c>
      <c r="AG49" s="93"/>
    </row>
    <row r="50" spans="1:33" ht="31.8">
      <c r="A50" s="121"/>
      <c r="B50" s="11" t="s">
        <v>4</v>
      </c>
      <c r="C50" s="12">
        <f t="shared" si="2"/>
        <v>42207</v>
      </c>
      <c r="D50" s="100">
        <f>[1]July!C29</f>
        <v>1017.3285939161511</v>
      </c>
      <c r="E50" s="67">
        <f>[1]July!D29</f>
        <v>448.85113851335308</v>
      </c>
      <c r="F50" s="67">
        <f>[1]July!E29</f>
        <v>731.17400817867554</v>
      </c>
      <c r="G50" s="101">
        <v>14</v>
      </c>
      <c r="H50" s="174" t="s">
        <v>115</v>
      </c>
      <c r="I50" s="93"/>
      <c r="J50" s="5"/>
      <c r="K50" s="121"/>
      <c r="L50" s="11" t="str">
        <f t="shared" si="0"/>
        <v>Wednesday</v>
      </c>
      <c r="M50" s="12">
        <f t="shared" si="0"/>
        <v>42207</v>
      </c>
      <c r="N50" s="67">
        <f>[1]July!L29</f>
        <v>5.9077934086190327</v>
      </c>
      <c r="O50" s="67">
        <f>[1]July!M29</f>
        <v>4.2406145833333326</v>
      </c>
      <c r="P50" s="79">
        <f>[1]July!N29</f>
        <v>5.2663075138689184</v>
      </c>
      <c r="Q50" s="83"/>
      <c r="R50" s="83"/>
      <c r="S50" s="83"/>
      <c r="T50" s="130"/>
      <c r="U50" s="83"/>
      <c r="V50" s="121"/>
      <c r="W50" s="11" t="str">
        <f t="shared" si="1"/>
        <v>Wednesday</v>
      </c>
      <c r="X50" s="37">
        <f t="shared" si="1"/>
        <v>42207</v>
      </c>
      <c r="Y50" s="140">
        <f>[1]July!R29</f>
        <v>8.27</v>
      </c>
      <c r="Z50" s="138">
        <f>[1]July!S29</f>
        <v>7.76</v>
      </c>
      <c r="AA50" s="139">
        <f>[1]July!T29</f>
        <v>8.031428571428572</v>
      </c>
      <c r="AB50" s="71">
        <f>[1]July!U29</f>
        <v>18</v>
      </c>
      <c r="AC50" s="67">
        <f>[1]July!V29</f>
        <v>0</v>
      </c>
      <c r="AD50" s="67">
        <f>[1]July!W29</f>
        <v>5.2857142857142856</v>
      </c>
      <c r="AE50" s="83">
        <f>[1]July!X29</f>
        <v>32.46</v>
      </c>
      <c r="AF50" s="175">
        <f>[1]July!Y29</f>
        <v>0</v>
      </c>
      <c r="AG50" s="93"/>
    </row>
    <row r="51" spans="1:33">
      <c r="A51" s="121"/>
      <c r="B51" s="11" t="s">
        <v>5</v>
      </c>
      <c r="C51" s="12">
        <f t="shared" si="2"/>
        <v>42208</v>
      </c>
      <c r="D51" s="100">
        <f>[1]July!C30</f>
        <v>708.7587503323025</v>
      </c>
      <c r="E51" s="67">
        <f>[1]July!D30</f>
        <v>362.92447918743551</v>
      </c>
      <c r="F51" s="67">
        <f>[1]July!E30</f>
        <v>544.66346991717387</v>
      </c>
      <c r="G51" s="101"/>
      <c r="H51" s="79"/>
      <c r="I51" s="93"/>
      <c r="J51" s="5"/>
      <c r="K51" s="121"/>
      <c r="L51" s="11" t="str">
        <f t="shared" si="0"/>
        <v>Thursday</v>
      </c>
      <c r="M51" s="12">
        <f t="shared" si="0"/>
        <v>42208</v>
      </c>
      <c r="N51" s="67">
        <f>[1]July!L30</f>
        <v>5.3508680586152604</v>
      </c>
      <c r="O51" s="67">
        <f>[1]July!M30</f>
        <v>3.9687508680555554</v>
      </c>
      <c r="P51" s="79">
        <f>[1]July!N30</f>
        <v>4.5246490536514257</v>
      </c>
      <c r="Q51" s="83"/>
      <c r="R51" s="83"/>
      <c r="S51" s="83"/>
      <c r="T51" s="130"/>
      <c r="U51" s="83"/>
      <c r="V51" s="121"/>
      <c r="W51" s="11" t="str">
        <f t="shared" si="1"/>
        <v>Thursday</v>
      </c>
      <c r="X51" s="37">
        <f t="shared" si="1"/>
        <v>42208</v>
      </c>
      <c r="Y51" s="140">
        <f>[1]July!R30</f>
        <v>8.2899999999999991</v>
      </c>
      <c r="Z51" s="138">
        <f>[1]July!S30</f>
        <v>7.84</v>
      </c>
      <c r="AA51" s="139">
        <f>[1]July!T30</f>
        <v>8.1366666666666649</v>
      </c>
      <c r="AB51" s="71">
        <f>[1]July!U30</f>
        <v>2</v>
      </c>
      <c r="AC51" s="67">
        <f>[1]July!V30</f>
        <v>0</v>
      </c>
      <c r="AD51" s="67">
        <f>[1]July!W30</f>
        <v>0.33333333333333331</v>
      </c>
      <c r="AE51" s="83">
        <f>[1]July!X30</f>
        <v>43.623000000000005</v>
      </c>
      <c r="AF51" s="175">
        <f>[1]July!Y30</f>
        <v>1</v>
      </c>
      <c r="AG51" s="93"/>
    </row>
    <row r="52" spans="1:33">
      <c r="A52" s="121"/>
      <c r="B52" s="11" t="s">
        <v>6</v>
      </c>
      <c r="C52" s="12">
        <f t="shared" si="2"/>
        <v>42209</v>
      </c>
      <c r="D52" s="100">
        <f>[1]July!C31</f>
        <v>909.08190673658578</v>
      </c>
      <c r="E52" s="67">
        <f>[1]July!D31</f>
        <v>522.9484895833333</v>
      </c>
      <c r="F52" s="67">
        <f>[1]July!E31</f>
        <v>712.70590737279269</v>
      </c>
      <c r="G52" s="101"/>
      <c r="H52" s="79"/>
      <c r="I52" s="93"/>
      <c r="J52" s="5"/>
      <c r="K52" s="121"/>
      <c r="L52" s="11" t="str">
        <f t="shared" si="0"/>
        <v>Friday</v>
      </c>
      <c r="M52" s="12">
        <f t="shared" si="0"/>
        <v>42209</v>
      </c>
      <c r="N52" s="67">
        <f>[1]July!L31</f>
        <v>5.2632222263018287</v>
      </c>
      <c r="O52" s="67">
        <f>[1]July!M31</f>
        <v>4.2185815972222223</v>
      </c>
      <c r="P52" s="79">
        <f>[1]July!N31</f>
        <v>4.6880190993586064</v>
      </c>
      <c r="Q52" s="83"/>
      <c r="R52" s="83"/>
      <c r="S52" s="83"/>
      <c r="T52" s="130"/>
      <c r="U52" s="83"/>
      <c r="V52" s="121"/>
      <c r="W52" s="11" t="str">
        <f t="shared" si="1"/>
        <v>Friday</v>
      </c>
      <c r="X52" s="37">
        <f t="shared" si="1"/>
        <v>42209</v>
      </c>
      <c r="Y52" s="140">
        <f>[1]July!R31</f>
        <v>8.19</v>
      </c>
      <c r="Z52" s="138">
        <f>[1]July!S31</f>
        <v>8.0299999999999994</v>
      </c>
      <c r="AA52" s="139">
        <f>[1]July!T31</f>
        <v>8.0888888888888868</v>
      </c>
      <c r="AB52" s="71">
        <f>[1]July!U31</f>
        <v>1</v>
      </c>
      <c r="AC52" s="67">
        <f>[1]July!V31</f>
        <v>0</v>
      </c>
      <c r="AD52" s="67">
        <f>[1]July!W31</f>
        <v>0.1111111111111111</v>
      </c>
      <c r="AE52" s="83">
        <f>[1]July!X31</f>
        <v>41.863</v>
      </c>
      <c r="AF52" s="175">
        <f>[1]July!Y31</f>
        <v>0</v>
      </c>
      <c r="AG52" s="93"/>
    </row>
    <row r="53" spans="1:33">
      <c r="A53" s="121"/>
      <c r="B53" s="11" t="s">
        <v>7</v>
      </c>
      <c r="C53" s="12">
        <f t="shared" si="2"/>
        <v>42210</v>
      </c>
      <c r="D53" s="100">
        <f>[1]July!C32</f>
        <v>928.94571896362299</v>
      </c>
      <c r="E53" s="67">
        <f>[1]July!D32</f>
        <v>460.01540273623993</v>
      </c>
      <c r="F53" s="67">
        <f>[1]July!E32</f>
        <v>753.85782712487526</v>
      </c>
      <c r="G53" s="101"/>
      <c r="H53" s="79"/>
      <c r="I53" s="93"/>
      <c r="J53" s="5"/>
      <c r="K53" s="121"/>
      <c r="L53" s="11" t="str">
        <f t="shared" si="0"/>
        <v>Saturday</v>
      </c>
      <c r="M53" s="12">
        <f t="shared" si="0"/>
        <v>42210</v>
      </c>
      <c r="N53" s="67">
        <f>[1]July!L32</f>
        <v>5.251190976301829</v>
      </c>
      <c r="O53" s="67">
        <f>[1]July!M32</f>
        <v>4.3616319455570647</v>
      </c>
      <c r="P53" s="79">
        <f>[1]July!N32</f>
        <v>4.7121243029271973</v>
      </c>
      <c r="Q53" s="83"/>
      <c r="R53" s="83"/>
      <c r="S53" s="83"/>
      <c r="T53" s="130"/>
      <c r="U53" s="83"/>
      <c r="V53" s="121"/>
      <c r="W53" s="11" t="str">
        <f t="shared" si="1"/>
        <v>Saturday</v>
      </c>
      <c r="X53" s="37">
        <f t="shared" si="1"/>
        <v>42210</v>
      </c>
      <c r="Y53" s="140">
        <f>[1]July!R32</f>
        <v>8.09</v>
      </c>
      <c r="Z53" s="138">
        <f>[1]July!S32</f>
        <v>7.97</v>
      </c>
      <c r="AA53" s="139">
        <f>[1]July!T32</f>
        <v>8.0528571428571407</v>
      </c>
      <c r="AB53" s="71">
        <f>[1]July!U32</f>
        <v>10</v>
      </c>
      <c r="AC53" s="67">
        <f>[1]July!V32</f>
        <v>0</v>
      </c>
      <c r="AD53" s="67">
        <f>[1]July!W32</f>
        <v>1.4285714285714286</v>
      </c>
      <c r="AE53" s="83">
        <f>[1]July!X32</f>
        <v>32.578000000000003</v>
      </c>
      <c r="AF53" s="175">
        <f>[1]July!Y32</f>
        <v>0</v>
      </c>
      <c r="AG53" s="93"/>
    </row>
    <row r="54" spans="1:33">
      <c r="A54" s="121"/>
      <c r="B54" s="11" t="s">
        <v>8</v>
      </c>
      <c r="C54" s="12">
        <f t="shared" si="2"/>
        <v>42211</v>
      </c>
      <c r="D54" s="100">
        <f>[1]July!C33</f>
        <v>948.21095828586147</v>
      </c>
      <c r="E54" s="67">
        <f>[1]July!D33</f>
        <v>552.01927045355899</v>
      </c>
      <c r="F54" s="67">
        <f>[1]July!E33</f>
        <v>753.08906224752354</v>
      </c>
      <c r="G54" s="101"/>
      <c r="H54" s="79"/>
      <c r="I54" s="93"/>
      <c r="J54" s="5"/>
      <c r="K54" s="121"/>
      <c r="L54" s="11" t="str">
        <f t="shared" si="0"/>
        <v>Sunday</v>
      </c>
      <c r="M54" s="12">
        <f t="shared" si="0"/>
        <v>42211</v>
      </c>
      <c r="N54" s="67">
        <f>[1]July!L33</f>
        <v>6.0286406301922266</v>
      </c>
      <c r="O54" s="67">
        <f>[1]July!M33</f>
        <v>4.4768038196298807</v>
      </c>
      <c r="P54" s="79">
        <f>[1]July!N33</f>
        <v>5.03458138318691</v>
      </c>
      <c r="Q54" s="83"/>
      <c r="R54" s="83"/>
      <c r="S54" s="83"/>
      <c r="T54" s="130"/>
      <c r="U54" s="83"/>
      <c r="V54" s="121"/>
      <c r="W54" s="11" t="str">
        <f t="shared" si="1"/>
        <v>Sunday</v>
      </c>
      <c r="X54" s="37">
        <f t="shared" si="1"/>
        <v>42211</v>
      </c>
      <c r="Y54" s="140">
        <f>[1]July!R33</f>
        <v>8.1</v>
      </c>
      <c r="Z54" s="138">
        <f>[1]July!S33</f>
        <v>7.93</v>
      </c>
      <c r="AA54" s="139">
        <f>[1]July!T33</f>
        <v>8.0222222222222221</v>
      </c>
      <c r="AB54" s="71">
        <f>[1]July!U33</f>
        <v>17</v>
      </c>
      <c r="AC54" s="67">
        <f>[1]July!V33</f>
        <v>0</v>
      </c>
      <c r="AD54" s="67">
        <f>[1]July!W33</f>
        <v>1.8888888888888888</v>
      </c>
      <c r="AE54" s="83">
        <f>[1]July!X33</f>
        <v>41.846000000000004</v>
      </c>
      <c r="AF54" s="175">
        <f>[1]July!Y33</f>
        <v>0</v>
      </c>
      <c r="AG54" s="93"/>
    </row>
    <row r="55" spans="1:33">
      <c r="A55" s="121"/>
      <c r="B55" s="11" t="s">
        <v>9</v>
      </c>
      <c r="C55" s="12">
        <f t="shared" si="2"/>
        <v>42212</v>
      </c>
      <c r="D55" s="100">
        <f>[1]July!C34</f>
        <v>686.38806258307557</v>
      </c>
      <c r="E55" s="67">
        <f>[1]July!D34</f>
        <v>472.83629164293069</v>
      </c>
      <c r="F55" s="67">
        <f>[1]July!E34</f>
        <v>578.24318388444806</v>
      </c>
      <c r="G55" s="101"/>
      <c r="H55" s="79"/>
      <c r="I55" s="93"/>
      <c r="J55" s="5"/>
      <c r="K55" s="121"/>
      <c r="L55" s="11" t="str">
        <f t="shared" si="0"/>
        <v>Monday</v>
      </c>
      <c r="M55" s="12">
        <f t="shared" si="0"/>
        <v>42212</v>
      </c>
      <c r="N55" s="67">
        <f>[1]July!L34</f>
        <v>5.5196701425976222</v>
      </c>
      <c r="O55" s="67">
        <f>[1]July!M34</f>
        <v>4.020965277777778</v>
      </c>
      <c r="P55" s="79">
        <f>[1]July!N34</f>
        <v>4.8433795777636544</v>
      </c>
      <c r="Q55" s="83"/>
      <c r="R55" s="83"/>
      <c r="S55" s="83"/>
      <c r="T55" s="130"/>
      <c r="U55" s="83"/>
      <c r="V55" s="121"/>
      <c r="W55" s="11" t="str">
        <f t="shared" si="1"/>
        <v>Monday</v>
      </c>
      <c r="X55" s="37">
        <f t="shared" si="1"/>
        <v>42212</v>
      </c>
      <c r="Y55" s="140">
        <f>[1]July!R34</f>
        <v>8.1</v>
      </c>
      <c r="Z55" s="138">
        <f>[1]July!S34</f>
        <v>8</v>
      </c>
      <c r="AA55" s="139">
        <f>[1]July!T34</f>
        <v>8.0311111111111106</v>
      </c>
      <c r="AB55" s="71">
        <f>[1]July!U34</f>
        <v>22</v>
      </c>
      <c r="AC55" s="67">
        <f>[1]July!V34</f>
        <v>0</v>
      </c>
      <c r="AD55" s="67">
        <f>[1]July!W34</f>
        <v>11</v>
      </c>
      <c r="AE55" s="83">
        <f>[1]July!X34</f>
        <v>42.337999999999994</v>
      </c>
      <c r="AF55" s="175">
        <f>[1]July!Y34</f>
        <v>0</v>
      </c>
      <c r="AG55" s="93"/>
    </row>
    <row r="56" spans="1:33">
      <c r="A56" s="121"/>
      <c r="B56" s="11" t="s">
        <v>10</v>
      </c>
      <c r="C56" s="12">
        <f t="shared" si="2"/>
        <v>42213</v>
      </c>
      <c r="D56" s="100">
        <f>[1]July!C35</f>
        <v>690.37427102322044</v>
      </c>
      <c r="E56" s="67">
        <f>[1]July!D35</f>
        <v>447.60923959520125</v>
      </c>
      <c r="F56" s="67">
        <f>[1]July!E35</f>
        <v>590.03759886464354</v>
      </c>
      <c r="G56" s="101"/>
      <c r="H56" s="79"/>
      <c r="I56" s="93"/>
      <c r="J56" s="5"/>
      <c r="K56" s="121"/>
      <c r="L56" s="11" t="str">
        <f t="shared" si="0"/>
        <v>Tuesday</v>
      </c>
      <c r="M56" s="12">
        <f t="shared" si="0"/>
        <v>42213</v>
      </c>
      <c r="N56" s="67">
        <f>[1]July!L35</f>
        <v>6.4780017375018861</v>
      </c>
      <c r="O56" s="67">
        <f>[1]July!M35</f>
        <v>3.2670312504635914</v>
      </c>
      <c r="P56" s="79">
        <f>[1]July!N35</f>
        <v>4.9197084317698696</v>
      </c>
      <c r="Q56" s="83"/>
      <c r="R56" s="83"/>
      <c r="S56" s="83"/>
      <c r="T56" s="130"/>
      <c r="U56" s="83"/>
      <c r="V56" s="121"/>
      <c r="W56" s="11" t="str">
        <f t="shared" si="1"/>
        <v>Tuesday</v>
      </c>
      <c r="X56" s="37">
        <f t="shared" si="1"/>
        <v>42213</v>
      </c>
      <c r="Y56" s="140">
        <f>[1]July!R35</f>
        <v>8.25</v>
      </c>
      <c r="Z56" s="138">
        <f>[1]July!S35</f>
        <v>7.19</v>
      </c>
      <c r="AA56" s="139">
        <f>[1]July!T35</f>
        <v>7.9445454545454544</v>
      </c>
      <c r="AB56" s="71">
        <f>[1]July!U35</f>
        <v>27</v>
      </c>
      <c r="AC56" s="67">
        <f>[1]July!V35</f>
        <v>0</v>
      </c>
      <c r="AD56" s="67">
        <f>[1]July!W35</f>
        <v>6.7272727272727275</v>
      </c>
      <c r="AE56" s="83">
        <f>[1]July!X35</f>
        <v>53.814</v>
      </c>
      <c r="AF56" s="175">
        <f>[1]July!Y35</f>
        <v>0</v>
      </c>
      <c r="AG56" s="93"/>
    </row>
    <row r="57" spans="1:33">
      <c r="A57" s="121"/>
      <c r="B57" s="11" t="s">
        <v>4</v>
      </c>
      <c r="C57" s="12">
        <f t="shared" si="2"/>
        <v>42214</v>
      </c>
      <c r="D57" s="100">
        <f>[1]July!C36</f>
        <v>1574.5245833333331</v>
      </c>
      <c r="E57" s="67">
        <f>[1]July!D36</f>
        <v>448.17572924974229</v>
      </c>
      <c r="F57" s="67">
        <f>[1]July!E36</f>
        <v>769.35160980606076</v>
      </c>
      <c r="G57" s="101"/>
      <c r="H57" s="79"/>
      <c r="I57" s="93"/>
      <c r="J57" s="5"/>
      <c r="K57" s="121"/>
      <c r="L57" s="11" t="str">
        <f t="shared" si="0"/>
        <v>Wednesday</v>
      </c>
      <c r="M57" s="12">
        <f t="shared" si="0"/>
        <v>42214</v>
      </c>
      <c r="N57" s="67">
        <f>[1]July!L36</f>
        <v>7.3806249999999993</v>
      </c>
      <c r="O57" s="67">
        <f>[1]July!M36</f>
        <v>3.5150815979639689</v>
      </c>
      <c r="P57" s="79">
        <f>[1]July!N36</f>
        <v>5.2842889129622854</v>
      </c>
      <c r="Q57" s="83"/>
      <c r="R57" s="83"/>
      <c r="S57" s="83"/>
      <c r="T57" s="130"/>
      <c r="U57" s="83"/>
      <c r="V57" s="121"/>
      <c r="W57" s="11" t="str">
        <f t="shared" si="1"/>
        <v>Wednesday</v>
      </c>
      <c r="X57" s="37">
        <f t="shared" si="1"/>
        <v>42214</v>
      </c>
      <c r="Y57" s="140">
        <f>[1]July!R36</f>
        <v>8.3000000000000007</v>
      </c>
      <c r="Z57" s="138">
        <f>[1]July!S36</f>
        <v>7.74</v>
      </c>
      <c r="AA57" s="139">
        <f>[1]July!T36</f>
        <v>8.2246666666666677</v>
      </c>
      <c r="AB57" s="71">
        <f>[1]July!U36</f>
        <v>8</v>
      </c>
      <c r="AC57" s="67">
        <f>[1]July!V36</f>
        <v>0</v>
      </c>
      <c r="AD57" s="67">
        <f>[1]July!W36</f>
        <v>2.6666666666666665</v>
      </c>
      <c r="AE57" s="83">
        <f>[1]July!X36</f>
        <v>41.362000000000002</v>
      </c>
      <c r="AF57" s="175">
        <f>[1]July!Y36</f>
        <v>0</v>
      </c>
      <c r="AG57" s="93"/>
    </row>
    <row r="58" spans="1:33">
      <c r="A58" s="121"/>
      <c r="B58" s="11" t="s">
        <v>5</v>
      </c>
      <c r="C58" s="12">
        <f t="shared" si="2"/>
        <v>42215</v>
      </c>
      <c r="D58" s="100">
        <f>[1]July!C37</f>
        <v>893.47329159545893</v>
      </c>
      <c r="E58" s="67">
        <f>[1]July!D37</f>
        <v>366.99180716705314</v>
      </c>
      <c r="F58" s="67">
        <f>[1]July!E37</f>
        <v>632.14193269217458</v>
      </c>
      <c r="G58" s="101"/>
      <c r="H58" s="79"/>
      <c r="I58" s="93"/>
      <c r="J58" s="5"/>
      <c r="K58" s="121"/>
      <c r="L58" s="11" t="str">
        <f t="shared" si="0"/>
        <v>Thursday</v>
      </c>
      <c r="M58" s="12">
        <f t="shared" si="0"/>
        <v>42215</v>
      </c>
      <c r="N58" s="67">
        <f>[1]July!L37</f>
        <v>6.6208819450934726</v>
      </c>
      <c r="O58" s="67">
        <f>[1]July!M37</f>
        <v>4.869496530095736</v>
      </c>
      <c r="P58" s="79">
        <f>[1]July!N37</f>
        <v>5.61038455419739</v>
      </c>
      <c r="Q58" s="83"/>
      <c r="R58" s="83"/>
      <c r="S58" s="83"/>
      <c r="T58" s="130"/>
      <c r="U58" s="83"/>
      <c r="V58" s="121"/>
      <c r="W58" s="11" t="str">
        <f t="shared" si="1"/>
        <v>Thursday</v>
      </c>
      <c r="X58" s="37">
        <f t="shared" si="1"/>
        <v>42215</v>
      </c>
      <c r="Y58" s="140">
        <f>[1]July!R37</f>
        <v>8.3000000000000007</v>
      </c>
      <c r="Z58" s="138">
        <f>[1]July!S37</f>
        <v>8.17</v>
      </c>
      <c r="AA58" s="139">
        <f>[1]July!T37</f>
        <v>8.2508333333333344</v>
      </c>
      <c r="AB58" s="71">
        <f>[1]July!U37</f>
        <v>21</v>
      </c>
      <c r="AC58" s="67">
        <f>[1]July!V37</f>
        <v>1</v>
      </c>
      <c r="AD58" s="67">
        <f>[1]July!W37</f>
        <v>6.5</v>
      </c>
      <c r="AE58" s="83">
        <f>[1]July!X37</f>
        <v>37.720000000000013</v>
      </c>
      <c r="AF58" s="175">
        <f>[1]July!Y37</f>
        <v>0</v>
      </c>
      <c r="AG58" s="93"/>
    </row>
    <row r="59" spans="1:33" ht="15" thickBot="1">
      <c r="A59" s="121"/>
      <c r="B59" s="11" t="s">
        <v>6</v>
      </c>
      <c r="C59" s="14">
        <f t="shared" si="2"/>
        <v>42216</v>
      </c>
      <c r="D59" s="134">
        <f>[1]July!C38</f>
        <v>626.42635470072423</v>
      </c>
      <c r="E59" s="77">
        <f>[1]July!D38</f>
        <v>563.36100160138938</v>
      </c>
      <c r="F59" s="78">
        <f>[1]July!E38</f>
        <v>603.98429261950128</v>
      </c>
      <c r="G59" s="102"/>
      <c r="H59" s="80"/>
      <c r="I59" s="93"/>
      <c r="J59" s="5"/>
      <c r="K59" s="121"/>
      <c r="L59" s="13" t="str">
        <f t="shared" si="0"/>
        <v>Friday</v>
      </c>
      <c r="M59" s="14">
        <f t="shared" si="0"/>
        <v>42216</v>
      </c>
      <c r="N59" s="77">
        <f>[1]July!L38</f>
        <v>7.0873281694183206</v>
      </c>
      <c r="O59" s="77">
        <f>[1]July!M38</f>
        <v>3.1727256944444444</v>
      </c>
      <c r="P59" s="80">
        <f>[1]July!N38</f>
        <v>5.3959775800646863</v>
      </c>
      <c r="Q59" s="83"/>
      <c r="R59" s="83"/>
      <c r="S59" s="83"/>
      <c r="T59" s="130"/>
      <c r="U59" s="83"/>
      <c r="V59" s="121"/>
      <c r="W59" s="13" t="str">
        <f t="shared" si="1"/>
        <v>Friday</v>
      </c>
      <c r="X59" s="59">
        <f t="shared" si="1"/>
        <v>42216</v>
      </c>
      <c r="Y59" s="141">
        <f>[1]July!R38</f>
        <v>8.2899999999999991</v>
      </c>
      <c r="Z59" s="142">
        <f>[1]July!S38</f>
        <v>7.54</v>
      </c>
      <c r="AA59" s="143">
        <f>[1]July!T38</f>
        <v>8.0611111111111118</v>
      </c>
      <c r="AB59" s="84">
        <f>[1]July!U38</f>
        <v>23</v>
      </c>
      <c r="AC59" s="77">
        <f>[1]July!V38</f>
        <v>0</v>
      </c>
      <c r="AD59" s="77">
        <f>[1]July!W38</f>
        <v>10</v>
      </c>
      <c r="AE59" s="78">
        <f>[1]July!X38</f>
        <v>28.16</v>
      </c>
      <c r="AF59" s="176">
        <f>[1]July!Y38</f>
        <v>0</v>
      </c>
      <c r="AG59" s="93"/>
    </row>
    <row r="60" spans="1:33" ht="15.6" thickTop="1" thickBot="1">
      <c r="A60" s="121"/>
      <c r="B60" s="15" t="s">
        <v>11</v>
      </c>
      <c r="C60" s="16"/>
      <c r="D60" s="68">
        <f>[1]July!C39</f>
        <v>1662.0440524156359</v>
      </c>
      <c r="E60" s="68">
        <f>[1]July!D39</f>
        <v>0</v>
      </c>
      <c r="F60" s="68">
        <f>[1]July!E39</f>
        <v>487.83396882168881</v>
      </c>
      <c r="G60" s="103">
        <v>14</v>
      </c>
      <c r="H60" s="86"/>
      <c r="I60" s="93"/>
      <c r="J60" s="5"/>
      <c r="K60" s="121"/>
      <c r="L60" s="15" t="s">
        <v>11</v>
      </c>
      <c r="M60" s="16"/>
      <c r="N60" s="81">
        <f>[1]July!L39</f>
        <v>105.71284548759459</v>
      </c>
      <c r="O60" s="81">
        <f>[1]July!M39</f>
        <v>-9.2664930555555556E-3</v>
      </c>
      <c r="P60" s="82">
        <f>[1]July!N39</f>
        <v>5.204841186227263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44">
        <f>[1]July!R39</f>
        <v>8.31</v>
      </c>
      <c r="Z60" s="145">
        <f>[1]July!S39</f>
        <v>6.8</v>
      </c>
      <c r="AA60" s="146">
        <f>[1]July!T39</f>
        <v>8.0358876000048749</v>
      </c>
      <c r="AB60" s="74">
        <f>[1]July!U39</f>
        <v>39</v>
      </c>
      <c r="AC60" s="68">
        <f>[1]July!V39</f>
        <v>0</v>
      </c>
      <c r="AD60" s="68">
        <f>[1]July!W39</f>
        <v>14.273593840370156</v>
      </c>
      <c r="AE60" s="85">
        <f>[1]July!X39</f>
        <v>1174.5820000000003</v>
      </c>
      <c r="AF60" s="177">
        <f>[1]July!Y39</f>
        <v>45</v>
      </c>
      <c r="AG60" s="93"/>
    </row>
    <row r="61" spans="1:33" ht="15" thickBot="1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</row>
    <row r="62" spans="1:33" ht="15" thickTop="1"/>
    <row r="64" spans="1:33">
      <c r="V64" s="155"/>
    </row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9">
    <cfRule type="cellIs" dxfId="77" priority="26" operator="between">
      <formula>2800</formula>
      <formula>5000</formula>
    </cfRule>
  </conditionalFormatting>
  <conditionalFormatting sqref="N29:N59">
    <cfRule type="cellIs" dxfId="76" priority="25" operator="between">
      <formula>560</formula>
      <formula>5000</formula>
    </cfRule>
  </conditionalFormatting>
  <conditionalFormatting sqref="Z29:Z59">
    <cfRule type="cellIs" dxfId="75" priority="24" operator="between">
      <formula>1</formula>
      <formula>6.49</formula>
    </cfRule>
  </conditionalFormatting>
  <conditionalFormatting sqref="Y29:Y59">
    <cfRule type="cellIs" dxfId="74" priority="23" operator="between">
      <formula>8.51</formula>
      <formula>14</formula>
    </cfRule>
  </conditionalFormatting>
  <conditionalFormatting sqref="AB29:AB59">
    <cfRule type="cellIs" dxfId="73" priority="22" operator="between">
      <formula>41</formula>
      <formula>200</formula>
    </cfRule>
  </conditionalFormatting>
  <conditionalFormatting sqref="D59">
    <cfRule type="cellIs" dxfId="72" priority="21" operator="between">
      <formula>2800</formula>
      <formula>5000</formula>
    </cfRule>
  </conditionalFormatting>
  <conditionalFormatting sqref="N59">
    <cfRule type="cellIs" dxfId="71" priority="20" operator="between">
      <formula>560</formula>
      <formula>5000</formula>
    </cfRule>
  </conditionalFormatting>
  <conditionalFormatting sqref="Z59">
    <cfRule type="cellIs" dxfId="70" priority="19" operator="between">
      <formula>1</formula>
      <formula>6.49</formula>
    </cfRule>
  </conditionalFormatting>
  <conditionalFormatting sqref="Y59">
    <cfRule type="cellIs" dxfId="69" priority="18" operator="between">
      <formula>8.51</formula>
      <formula>14</formula>
    </cfRule>
  </conditionalFormatting>
  <conditionalFormatting sqref="AE29:AE32 AE34:AE59">
    <cfRule type="cellIs" dxfId="68" priority="17" operator="between">
      <formula>1001</formula>
      <formula>2000</formula>
    </cfRule>
  </conditionalFormatting>
  <conditionalFormatting sqref="D59">
    <cfRule type="cellIs" dxfId="67" priority="16" operator="between">
      <formula>2800</formula>
      <formula>5000</formula>
    </cfRule>
  </conditionalFormatting>
  <conditionalFormatting sqref="D59">
    <cfRule type="cellIs" dxfId="66" priority="15" operator="between">
      <formula>2800</formula>
      <formula>5000</formula>
    </cfRule>
  </conditionalFormatting>
  <conditionalFormatting sqref="D59">
    <cfRule type="cellIs" dxfId="65" priority="14" operator="between">
      <formula>2800</formula>
      <formula>5000</formula>
    </cfRule>
  </conditionalFormatting>
  <conditionalFormatting sqref="N59">
    <cfRule type="cellIs" dxfId="64" priority="13" operator="between">
      <formula>560</formula>
      <formula>5000</formula>
    </cfRule>
  </conditionalFormatting>
  <conditionalFormatting sqref="Z59">
    <cfRule type="cellIs" dxfId="63" priority="12" operator="between">
      <formula>1</formula>
      <formula>6.49</formula>
    </cfRule>
  </conditionalFormatting>
  <conditionalFormatting sqref="Y59">
    <cfRule type="cellIs" dxfId="62" priority="11" operator="between">
      <formula>8.51</formula>
      <formula>14</formula>
    </cfRule>
  </conditionalFormatting>
  <conditionalFormatting sqref="AB59">
    <cfRule type="cellIs" dxfId="61" priority="10" operator="between">
      <formula>41</formula>
      <formula>200</formula>
    </cfRule>
  </conditionalFormatting>
  <conditionalFormatting sqref="Z59">
    <cfRule type="cellIs" dxfId="60" priority="9" operator="between">
      <formula>1</formula>
      <formula>6.49</formula>
    </cfRule>
  </conditionalFormatting>
  <conditionalFormatting sqref="Y59">
    <cfRule type="cellIs" dxfId="59" priority="8" operator="between">
      <formula>8.51</formula>
      <formula>14</formula>
    </cfRule>
  </conditionalFormatting>
  <conditionalFormatting sqref="AE59">
    <cfRule type="cellIs" dxfId="58" priority="7" operator="between">
      <formula>1001</formula>
      <formula>2000</formula>
    </cfRule>
  </conditionalFormatting>
  <conditionalFormatting sqref="D59">
    <cfRule type="cellIs" dxfId="57" priority="6" operator="between">
      <formula>2800</formula>
      <formula>5000</formula>
    </cfRule>
  </conditionalFormatting>
  <conditionalFormatting sqref="N59">
    <cfRule type="cellIs" dxfId="56" priority="5" operator="between">
      <formula>560</formula>
      <formula>5000</formula>
    </cfRule>
  </conditionalFormatting>
  <conditionalFormatting sqref="AB59">
    <cfRule type="cellIs" dxfId="55" priority="4" operator="between">
      <formula>41</formula>
      <formula>200</formula>
    </cfRule>
  </conditionalFormatting>
  <conditionalFormatting sqref="Z59">
    <cfRule type="cellIs" dxfId="54" priority="3" operator="between">
      <formula>1</formula>
      <formula>6.49</formula>
    </cfRule>
  </conditionalFormatting>
  <conditionalFormatting sqref="Y59">
    <cfRule type="cellIs" dxfId="53" priority="2" operator="between">
      <formula>8.51</formula>
      <formula>14</formula>
    </cfRule>
  </conditionalFormatting>
  <conditionalFormatting sqref="AE59">
    <cfRule type="cellIs" dxfId="52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2"/>
  <sheetViews>
    <sheetView topLeftCell="A25" zoomScaleNormal="100" workbookViewId="0">
      <selection activeCell="AH43" sqref="AH43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33203125" bestFit="1" customWidth="1"/>
    <col min="8" max="8" width="24" customWidth="1"/>
    <col min="9" max="10" width="11.6640625" customWidth="1"/>
    <col min="11" max="11" width="11.44140625" customWidth="1"/>
    <col min="12" max="12" width="17.6640625" bestFit="1" customWidth="1"/>
    <col min="13" max="13" width="11.33203125" bestFit="1" customWidth="1"/>
    <col min="14" max="14" width="14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0" t="s">
        <v>110</v>
      </c>
      <c r="C3" s="111"/>
      <c r="D3" s="111"/>
      <c r="E3" s="5"/>
      <c r="F3" s="5"/>
      <c r="G3" s="5"/>
      <c r="H3" s="6"/>
    </row>
    <row r="4" spans="1:33">
      <c r="B4" s="110" t="s">
        <v>55</v>
      </c>
      <c r="C4" s="5"/>
      <c r="D4" s="5"/>
      <c r="E4" s="5"/>
      <c r="F4" s="5"/>
      <c r="G4" s="5"/>
      <c r="H4" s="6"/>
    </row>
    <row r="5" spans="1:33" ht="15" thickBot="1">
      <c r="B5" s="107" t="s">
        <v>61</v>
      </c>
      <c r="C5" s="108"/>
      <c r="D5" s="108"/>
      <c r="E5" s="108"/>
      <c r="F5" s="108"/>
      <c r="G5" s="108"/>
      <c r="H5" s="109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" thickBot="1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1"/>
      <c r="B9" s="204" t="s">
        <v>57</v>
      </c>
      <c r="C9" s="205"/>
      <c r="D9" s="205"/>
      <c r="E9" s="205"/>
      <c r="F9" s="205"/>
      <c r="G9" s="205"/>
      <c r="H9" s="217"/>
      <c r="I9" s="93"/>
      <c r="J9" s="5"/>
      <c r="K9" s="121"/>
      <c r="L9" s="204" t="s">
        <v>68</v>
      </c>
      <c r="M9" s="205"/>
      <c r="N9" s="205"/>
      <c r="O9" s="205"/>
      <c r="P9" s="205"/>
      <c r="Q9" s="205"/>
      <c r="R9" s="205"/>
      <c r="S9" s="217"/>
      <c r="T9" s="127"/>
      <c r="U9" s="8"/>
      <c r="V9" s="121"/>
      <c r="W9" s="204" t="s">
        <v>74</v>
      </c>
      <c r="X9" s="205"/>
      <c r="Y9" s="205"/>
      <c r="Z9" s="205"/>
      <c r="AA9" s="205"/>
      <c r="AB9" s="205"/>
      <c r="AC9" s="205"/>
      <c r="AD9" s="205"/>
      <c r="AE9" s="205"/>
      <c r="AF9" s="217"/>
      <c r="AG9" s="93"/>
    </row>
    <row r="10" spans="1:33" ht="15" thickTop="1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103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" thickBot="1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8" t="s">
        <v>15</v>
      </c>
      <c r="X25" s="219"/>
      <c r="Y25" s="219"/>
      <c r="Z25" s="219"/>
      <c r="AA25" s="219"/>
      <c r="AB25" s="219"/>
      <c r="AC25" s="219"/>
      <c r="AD25" s="219"/>
      <c r="AE25" s="219"/>
      <c r="AF25" s="220"/>
      <c r="AG25" s="93"/>
    </row>
    <row r="26" spans="1:33" ht="15" thickBot="1">
      <c r="A26" s="121"/>
      <c r="B26" s="221" t="s">
        <v>12</v>
      </c>
      <c r="C26" s="222"/>
      <c r="D26" s="222"/>
      <c r="E26" s="222"/>
      <c r="F26" s="222"/>
      <c r="G26" s="222"/>
      <c r="H26" s="223"/>
      <c r="I26" s="93"/>
      <c r="J26" s="5"/>
      <c r="K26" s="121"/>
      <c r="L26" s="221" t="s">
        <v>13</v>
      </c>
      <c r="M26" s="219"/>
      <c r="N26" s="219"/>
      <c r="O26" s="219"/>
      <c r="P26" s="220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42217</v>
      </c>
      <c r="Y26" s="224" t="s">
        <v>16</v>
      </c>
      <c r="Z26" s="206"/>
      <c r="AA26" s="225"/>
      <c r="AB26" s="226" t="s">
        <v>25</v>
      </c>
      <c r="AC26" s="227"/>
      <c r="AD26" s="227"/>
      <c r="AE26" s="228"/>
      <c r="AF26" s="29"/>
      <c r="AG26" s="93"/>
    </row>
    <row r="27" spans="1:33" s="19" customFormat="1" ht="30" customHeight="1">
      <c r="A27" s="122"/>
      <c r="B27" s="24" t="s">
        <v>2</v>
      </c>
      <c r="C27" s="42">
        <v>42217</v>
      </c>
      <c r="D27" s="208" t="s">
        <v>50</v>
      </c>
      <c r="E27" s="209"/>
      <c r="F27" s="210"/>
      <c r="G27" s="229" t="s">
        <v>97</v>
      </c>
      <c r="H27" s="203"/>
      <c r="I27" s="123"/>
      <c r="J27" s="113"/>
      <c r="K27" s="122"/>
      <c r="L27" s="24" t="s">
        <v>2</v>
      </c>
      <c r="M27" s="42">
        <f>C27</f>
        <v>42217</v>
      </c>
      <c r="N27" s="213" t="s">
        <v>51</v>
      </c>
      <c r="O27" s="209"/>
      <c r="P27" s="210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4" t="s">
        <v>44</v>
      </c>
      <c r="AC27" s="215"/>
      <c r="AD27" s="215"/>
      <c r="AE27" s="216"/>
      <c r="AF27" s="30" t="s">
        <v>24</v>
      </c>
      <c r="AG27" s="123"/>
    </row>
    <row r="28" spans="1:33" s="19" customFormat="1" ht="58.2" thickBot="1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23"/>
    </row>
    <row r="29" spans="1:33" ht="15" thickTop="1">
      <c r="A29" s="121"/>
      <c r="B29" s="11" t="s">
        <v>7</v>
      </c>
      <c r="C29" s="12">
        <v>42217</v>
      </c>
      <c r="D29" s="100">
        <f>[1]August!C8</f>
        <v>667.69135446336531</v>
      </c>
      <c r="E29" s="67">
        <f>[1]August!D8</f>
        <v>373.07535414293073</v>
      </c>
      <c r="F29" s="67">
        <f>[1]August!E8</f>
        <v>529.57493677659204</v>
      </c>
      <c r="G29" s="101"/>
      <c r="H29" s="79"/>
      <c r="I29" s="93"/>
      <c r="J29" s="5"/>
      <c r="K29" s="121"/>
      <c r="L29" s="11" t="str">
        <f>B29</f>
        <v>Saturday</v>
      </c>
      <c r="M29" s="12">
        <f>C29</f>
        <v>42217</v>
      </c>
      <c r="N29" s="67">
        <f>[1]August!L8</f>
        <v>5.7331093811194096</v>
      </c>
      <c r="O29" s="67">
        <f>[1]August!M8</f>
        <v>3.8008298611111111</v>
      </c>
      <c r="P29" s="79">
        <f>[1]August!N8</f>
        <v>4.6315761131581468</v>
      </c>
      <c r="Q29" s="83"/>
      <c r="R29" s="83"/>
      <c r="S29" s="83"/>
      <c r="T29" s="130"/>
      <c r="U29" s="83"/>
      <c r="V29" s="121"/>
      <c r="W29" s="11" t="str">
        <f>B29</f>
        <v>Saturday</v>
      </c>
      <c r="X29" s="37">
        <f>C29</f>
        <v>42217</v>
      </c>
      <c r="Y29" s="140">
        <f>[1]August!R8</f>
        <v>8.31</v>
      </c>
      <c r="Z29" s="138">
        <f>[1]August!S8</f>
        <v>7.54</v>
      </c>
      <c r="AA29" s="139">
        <f>[1]August!T8</f>
        <v>8.2381818181818183</v>
      </c>
      <c r="AB29" s="71">
        <f>[1]August!U8</f>
        <v>3</v>
      </c>
      <c r="AC29" s="67">
        <f>[1]August!V8</f>
        <v>0</v>
      </c>
      <c r="AD29" s="67">
        <f>[1]August!W8</f>
        <v>0.14285714285714285</v>
      </c>
      <c r="AE29" s="83">
        <f>[1]August!X8</f>
        <v>39.066000000000017</v>
      </c>
      <c r="AF29" s="175">
        <f>[1]August!Y8</f>
        <v>0</v>
      </c>
      <c r="AG29" s="93"/>
    </row>
    <row r="30" spans="1:33">
      <c r="A30" s="121"/>
      <c r="B30" s="11" t="s">
        <v>7</v>
      </c>
      <c r="C30" s="12">
        <f>C29+1</f>
        <v>42218</v>
      </c>
      <c r="D30" s="100">
        <f>[1]August!C9</f>
        <v>698.81233298916288</v>
      </c>
      <c r="E30" s="67">
        <f>[1]August!D9</f>
        <v>423.47601050567619</v>
      </c>
      <c r="F30" s="67">
        <f>[1]August!E9</f>
        <v>604.3110492424787</v>
      </c>
      <c r="G30" s="101"/>
      <c r="H30" s="79"/>
      <c r="I30" s="93"/>
      <c r="J30" s="5"/>
      <c r="K30" s="121"/>
      <c r="L30" s="11" t="str">
        <f t="shared" ref="L30:M59" si="0">B30</f>
        <v>Saturday</v>
      </c>
      <c r="M30" s="12">
        <f t="shared" si="0"/>
        <v>42218</v>
      </c>
      <c r="N30" s="67">
        <f>[1]August!L9</f>
        <v>5.5769461904764173</v>
      </c>
      <c r="O30" s="67">
        <f>[1]August!M9</f>
        <v>4.098682291666667</v>
      </c>
      <c r="P30" s="79">
        <f>[1]August!N9</f>
        <v>4.6852687734939433</v>
      </c>
      <c r="Q30" s="83"/>
      <c r="R30" s="83"/>
      <c r="S30" s="83"/>
      <c r="T30" s="130"/>
      <c r="U30" s="83"/>
      <c r="V30" s="121"/>
      <c r="W30" s="11" t="str">
        <f t="shared" ref="W30:X59" si="1">B30</f>
        <v>Saturday</v>
      </c>
      <c r="X30" s="37">
        <f t="shared" si="1"/>
        <v>42218</v>
      </c>
      <c r="Y30" s="140">
        <f>[1]August!R9</f>
        <v>8.2899999999999991</v>
      </c>
      <c r="Z30" s="138">
        <f>[1]August!S9</f>
        <v>7.45</v>
      </c>
      <c r="AA30" s="139">
        <f>[1]August!T9</f>
        <v>7.8916666666666657</v>
      </c>
      <c r="AB30" s="71">
        <f>[1]August!U9</f>
        <v>1</v>
      </c>
      <c r="AC30" s="67">
        <f>[1]August!V9</f>
        <v>0</v>
      </c>
      <c r="AD30" s="67">
        <f>[1]August!W9</f>
        <v>0.33333333333333331</v>
      </c>
      <c r="AE30" s="83">
        <f>[1]August!X9</f>
        <v>54.567</v>
      </c>
      <c r="AF30" s="175">
        <f>[1]August!Y9</f>
        <v>0</v>
      </c>
      <c r="AG30" s="93"/>
    </row>
    <row r="31" spans="1:33">
      <c r="A31" s="121"/>
      <c r="B31" s="11" t="s">
        <v>8</v>
      </c>
      <c r="C31" s="12">
        <f t="shared" ref="C31:C59" si="2">C30+1</f>
        <v>42219</v>
      </c>
      <c r="D31" s="100">
        <f>[1]August!C10</f>
        <v>640.80603123813205</v>
      </c>
      <c r="E31" s="67">
        <f>[1]August!D10</f>
        <v>500.94169261338976</v>
      </c>
      <c r="F31" s="67">
        <f>[1]August!E10</f>
        <v>563.15828221398806</v>
      </c>
      <c r="G31" s="101"/>
      <c r="H31" s="79"/>
      <c r="I31" s="93"/>
      <c r="J31" s="5"/>
      <c r="K31" s="121"/>
      <c r="L31" s="11" t="str">
        <f t="shared" si="0"/>
        <v>Sunday</v>
      </c>
      <c r="M31" s="12">
        <f t="shared" si="0"/>
        <v>42219</v>
      </c>
      <c r="N31" s="67">
        <f>[1]August!L10</f>
        <v>5.2603541719516116</v>
      </c>
      <c r="O31" s="67">
        <f>[1]August!M10</f>
        <v>3.1219999999999999</v>
      </c>
      <c r="P31" s="79">
        <f>[1]August!N10</f>
        <v>4.2398055808077109</v>
      </c>
      <c r="Q31" s="83"/>
      <c r="R31" s="83"/>
      <c r="S31" s="83"/>
      <c r="T31" s="130"/>
      <c r="U31" s="83"/>
      <c r="V31" s="121"/>
      <c r="W31" s="11" t="str">
        <f t="shared" si="1"/>
        <v>Sunday</v>
      </c>
      <c r="X31" s="37">
        <f t="shared" si="1"/>
        <v>42219</v>
      </c>
      <c r="Y31" s="140">
        <f>[1]August!R10</f>
        <v>8.26</v>
      </c>
      <c r="Z31" s="138">
        <f>[1]August!S10</f>
        <v>7.24</v>
      </c>
      <c r="AA31" s="139">
        <f>[1]August!T10</f>
        <v>7.729000000000001</v>
      </c>
      <c r="AB31" s="71">
        <f>[1]August!U10</f>
        <v>17</v>
      </c>
      <c r="AC31" s="67">
        <f>[1]August!V10</f>
        <v>0</v>
      </c>
      <c r="AD31" s="67">
        <f>[1]August!W10</f>
        <v>2.4</v>
      </c>
      <c r="AE31" s="83">
        <f>[1]August!X10</f>
        <v>48.84</v>
      </c>
      <c r="AF31" s="175">
        <f>[1]August!Y10</f>
        <v>0</v>
      </c>
      <c r="AG31" s="93"/>
    </row>
    <row r="32" spans="1:33">
      <c r="A32" s="121"/>
      <c r="B32" s="11" t="s">
        <v>9</v>
      </c>
      <c r="C32" s="12">
        <f t="shared" si="2"/>
        <v>42220</v>
      </c>
      <c r="D32" s="100">
        <f>[1]August!C11</f>
        <v>1277.9031203850641</v>
      </c>
      <c r="E32" s="67">
        <f>[1]August!D11</f>
        <v>6.0855523688587709E-3</v>
      </c>
      <c r="F32" s="67">
        <f>[1]August!E11</f>
        <v>206.23056453013538</v>
      </c>
      <c r="G32" s="101"/>
      <c r="H32" s="79"/>
      <c r="I32" s="93"/>
      <c r="J32" s="5"/>
      <c r="K32" s="121"/>
      <c r="L32" s="11" t="str">
        <f t="shared" si="0"/>
        <v>Monday</v>
      </c>
      <c r="M32" s="12">
        <f t="shared" si="0"/>
        <v>42220</v>
      </c>
      <c r="N32" s="67">
        <f>[1]August!L11</f>
        <v>6.7673958333333335</v>
      </c>
      <c r="O32" s="67">
        <f>[1]August!M11</f>
        <v>3.0028784722222222</v>
      </c>
      <c r="P32" s="79">
        <f>[1]August!N11</f>
        <v>4.1863797744639486</v>
      </c>
      <c r="Q32" s="83"/>
      <c r="R32" s="83"/>
      <c r="S32" s="83"/>
      <c r="T32" s="130"/>
      <c r="U32" s="83"/>
      <c r="V32" s="121"/>
      <c r="W32" s="11" t="str">
        <f t="shared" si="1"/>
        <v>Monday</v>
      </c>
      <c r="X32" s="37">
        <f t="shared" si="1"/>
        <v>42220</v>
      </c>
      <c r="Y32" s="140">
        <f>[1]August!R11</f>
        <v>8.25</v>
      </c>
      <c r="Z32" s="138">
        <f>[1]August!S11</f>
        <v>7.18</v>
      </c>
      <c r="AA32" s="139">
        <f>[1]August!T11</f>
        <v>7.995454545454546</v>
      </c>
      <c r="AB32" s="71">
        <f>[1]August!U11</f>
        <v>9</v>
      </c>
      <c r="AC32" s="67">
        <f>[1]August!V11</f>
        <v>0</v>
      </c>
      <c r="AD32" s="67">
        <f>[1]August!W11</f>
        <v>2.8181818181818183</v>
      </c>
      <c r="AE32" s="83">
        <f>[1]August!X11</f>
        <v>54.578999999999994</v>
      </c>
      <c r="AF32" s="175">
        <f>[1]August!Y11</f>
        <v>0</v>
      </c>
      <c r="AG32" s="93"/>
    </row>
    <row r="33" spans="1:33">
      <c r="A33" s="121"/>
      <c r="B33" s="11" t="s">
        <v>10</v>
      </c>
      <c r="C33" s="12">
        <f t="shared" si="2"/>
        <v>42221</v>
      </c>
      <c r="D33" s="100">
        <f>[1]August!C12</f>
        <v>1152.9923481987846</v>
      </c>
      <c r="E33" s="67">
        <f>[1]August!D12</f>
        <v>526.80410397677952</v>
      </c>
      <c r="F33" s="67">
        <f>[1]August!E12</f>
        <v>661.15924661199654</v>
      </c>
      <c r="G33" s="101"/>
      <c r="H33" s="79"/>
      <c r="I33" s="93"/>
      <c r="J33" s="5"/>
      <c r="K33" s="121"/>
      <c r="L33" s="11" t="str">
        <f t="shared" si="0"/>
        <v>Tuesday</v>
      </c>
      <c r="M33" s="12">
        <f t="shared" si="0"/>
        <v>42221</v>
      </c>
      <c r="N33" s="67">
        <f>[1]August!L12</f>
        <v>5.0889756983386141</v>
      </c>
      <c r="O33" s="67">
        <f>[1]August!M12</f>
        <v>3.1931788194444444</v>
      </c>
      <c r="P33" s="79">
        <f>[1]August!N12</f>
        <v>4.0736235177053342</v>
      </c>
      <c r="Q33" s="83"/>
      <c r="R33" s="83"/>
      <c r="S33" s="83"/>
      <c r="T33" s="130"/>
      <c r="U33" s="83"/>
      <c r="V33" s="121"/>
      <c r="W33" s="11" t="str">
        <f t="shared" si="1"/>
        <v>Tuesday</v>
      </c>
      <c r="X33" s="37">
        <f t="shared" si="1"/>
        <v>42221</v>
      </c>
      <c r="Y33" s="140">
        <f>[1]August!R12</f>
        <v>8.1999999999999993</v>
      </c>
      <c r="Z33" s="138">
        <f>[1]August!S12</f>
        <v>8.0399999999999991</v>
      </c>
      <c r="AA33" s="139">
        <f>[1]August!T12</f>
        <v>8.1340000000000003</v>
      </c>
      <c r="AB33" s="71">
        <f>[1]August!U12</f>
        <v>20</v>
      </c>
      <c r="AC33" s="67">
        <f>[1]August!V12</f>
        <v>11</v>
      </c>
      <c r="AD33" s="67">
        <f>[1]August!W12</f>
        <v>17.5</v>
      </c>
      <c r="AE33" s="83">
        <f>[1]August!X12</f>
        <v>48.146000000000001</v>
      </c>
      <c r="AF33" s="175">
        <f>[1]August!Y12</f>
        <v>0</v>
      </c>
      <c r="AG33" s="93"/>
    </row>
    <row r="34" spans="1:33">
      <c r="A34" s="121"/>
      <c r="B34" s="11" t="s">
        <v>4</v>
      </c>
      <c r="C34" s="12">
        <f t="shared" si="2"/>
        <v>42222</v>
      </c>
      <c r="D34" s="100">
        <f>[1]August!C13</f>
        <v>500.69120432692347</v>
      </c>
      <c r="E34" s="67">
        <f>[1]August!D13</f>
        <v>268.80255435115032</v>
      </c>
      <c r="F34" s="67">
        <f>[1]August!E13</f>
        <v>355.53292617157899</v>
      </c>
      <c r="G34" s="101"/>
      <c r="H34" s="79"/>
      <c r="I34" s="93"/>
      <c r="J34" s="5"/>
      <c r="K34" s="121"/>
      <c r="L34" s="11" t="str">
        <f t="shared" si="0"/>
        <v>Wednesday</v>
      </c>
      <c r="M34" s="12">
        <f t="shared" si="0"/>
        <v>42222</v>
      </c>
      <c r="N34" s="67">
        <f>[1]August!L13</f>
        <v>5.6633443378847508</v>
      </c>
      <c r="O34" s="67">
        <f>[1]August!M13</f>
        <v>3.0555364583333331</v>
      </c>
      <c r="P34" s="79">
        <f>[1]August!N13</f>
        <v>4.0325394498401277</v>
      </c>
      <c r="Q34" s="83"/>
      <c r="R34" s="83"/>
      <c r="S34" s="83"/>
      <c r="T34" s="130"/>
      <c r="U34" s="83"/>
      <c r="V34" s="121"/>
      <c r="W34" s="11" t="str">
        <f t="shared" si="1"/>
        <v>Wednesday</v>
      </c>
      <c r="X34" s="37">
        <f t="shared" si="1"/>
        <v>42222</v>
      </c>
      <c r="Y34" s="140">
        <f>[1]August!R13</f>
        <v>8.11</v>
      </c>
      <c r="Z34" s="138">
        <f>[1]August!S13</f>
        <v>8.0299999999999994</v>
      </c>
      <c r="AA34" s="139">
        <f>[1]August!T13</f>
        <v>8.0655555555555551</v>
      </c>
      <c r="AB34" s="71">
        <f>[1]August!U13</f>
        <v>20</v>
      </c>
      <c r="AC34" s="67">
        <f>[1]August!V13</f>
        <v>0</v>
      </c>
      <c r="AD34" s="67">
        <f>[1]August!W13</f>
        <v>10.111111111111111</v>
      </c>
      <c r="AE34" s="83">
        <f>[1]August!X13</f>
        <v>44.917999999999999</v>
      </c>
      <c r="AF34" s="175">
        <f>[1]August!Y13</f>
        <v>0</v>
      </c>
      <c r="AG34" s="93"/>
    </row>
    <row r="35" spans="1:33">
      <c r="A35" s="121"/>
      <c r="B35" s="11" t="s">
        <v>5</v>
      </c>
      <c r="C35" s="12">
        <f t="shared" si="2"/>
        <v>42223</v>
      </c>
      <c r="D35" s="100">
        <f>[1]August!C14</f>
        <v>628.95985165553623</v>
      </c>
      <c r="E35" s="67">
        <f>[1]August!D14</f>
        <v>200.20105397727477</v>
      </c>
      <c r="F35" s="67">
        <f>[1]August!E14</f>
        <v>379.16192410966204</v>
      </c>
      <c r="G35" s="101"/>
      <c r="H35" s="79"/>
      <c r="I35" s="93"/>
      <c r="J35" s="5"/>
      <c r="K35" s="121"/>
      <c r="L35" s="11" t="str">
        <f t="shared" si="0"/>
        <v>Thursday</v>
      </c>
      <c r="M35" s="12">
        <f t="shared" si="0"/>
        <v>42223</v>
      </c>
      <c r="N35" s="67">
        <f>[1]August!L14</f>
        <v>6.412340280652046</v>
      </c>
      <c r="O35" s="67">
        <f>[1]August!M14</f>
        <v>3.1380659722222219</v>
      </c>
      <c r="P35" s="79">
        <f>[1]August!N14</f>
        <v>4.6970804297075839</v>
      </c>
      <c r="Q35" s="83"/>
      <c r="R35" s="83"/>
      <c r="S35" s="83"/>
      <c r="T35" s="130"/>
      <c r="U35" s="83"/>
      <c r="V35" s="121"/>
      <c r="W35" s="11" t="str">
        <f t="shared" si="1"/>
        <v>Thursday</v>
      </c>
      <c r="X35" s="37">
        <f t="shared" si="1"/>
        <v>42223</v>
      </c>
      <c r="Y35" s="140">
        <f>[1]August!R14</f>
        <v>7.98</v>
      </c>
      <c r="Z35" s="138">
        <f>[1]August!S14</f>
        <v>7.77</v>
      </c>
      <c r="AA35" s="139">
        <f>[1]August!T14</f>
        <v>7.9090909090909092</v>
      </c>
      <c r="AB35" s="71">
        <f>[1]August!U14</f>
        <v>24</v>
      </c>
      <c r="AC35" s="67">
        <f>[1]August!V14</f>
        <v>0</v>
      </c>
      <c r="AD35" s="67">
        <f>[1]August!W14</f>
        <v>3.5454545454545454</v>
      </c>
      <c r="AE35" s="83">
        <f>[1]August!X14</f>
        <v>50.038999999999994</v>
      </c>
      <c r="AF35" s="175">
        <f>[1]August!Y14</f>
        <v>0</v>
      </c>
      <c r="AG35" s="93"/>
    </row>
    <row r="36" spans="1:33">
      <c r="A36" s="121"/>
      <c r="B36" s="11" t="s">
        <v>6</v>
      </c>
      <c r="C36" s="12">
        <f t="shared" si="2"/>
        <v>42224</v>
      </c>
      <c r="D36" s="100">
        <f>[1]August!C15</f>
        <v>606.29034416537809</v>
      </c>
      <c r="E36" s="67">
        <f>[1]August!D15</f>
        <v>0</v>
      </c>
      <c r="F36" s="67">
        <f>[1]August!E15</f>
        <v>194.50331649808629</v>
      </c>
      <c r="G36" s="101"/>
      <c r="H36" s="79"/>
      <c r="I36" s="93"/>
      <c r="J36" s="5"/>
      <c r="K36" s="121"/>
      <c r="L36" s="11" t="str">
        <f t="shared" si="0"/>
        <v>Friday</v>
      </c>
      <c r="M36" s="12">
        <f t="shared" si="0"/>
        <v>42224</v>
      </c>
      <c r="N36" s="67">
        <f>[1]August!L15</f>
        <v>5.77378472732173</v>
      </c>
      <c r="O36" s="67">
        <f>[1]August!M15</f>
        <v>3.7510642361111111</v>
      </c>
      <c r="P36" s="79">
        <f>[1]August!N15</f>
        <v>4.6727604425678493</v>
      </c>
      <c r="Q36" s="83"/>
      <c r="R36" s="83"/>
      <c r="S36" s="83"/>
      <c r="T36" s="130"/>
      <c r="U36" s="83"/>
      <c r="V36" s="121"/>
      <c r="W36" s="11" t="str">
        <f t="shared" si="1"/>
        <v>Friday</v>
      </c>
      <c r="X36" s="37">
        <f t="shared" si="1"/>
        <v>42224</v>
      </c>
      <c r="Y36" s="140">
        <f>[1]August!R15</f>
        <v>7.96</v>
      </c>
      <c r="Z36" s="138">
        <f>[1]August!S15</f>
        <v>7.81</v>
      </c>
      <c r="AA36" s="139">
        <f>[1]August!T15</f>
        <v>7.9045454545454552</v>
      </c>
      <c r="AB36" s="71">
        <f>[1]August!U15</f>
        <v>0</v>
      </c>
      <c r="AC36" s="67">
        <f>[1]August!V15</f>
        <v>0</v>
      </c>
      <c r="AD36" s="67">
        <f>[1]August!W15</f>
        <v>0</v>
      </c>
      <c r="AE36" s="83">
        <f>[1]August!X15</f>
        <v>54.793000000000006</v>
      </c>
      <c r="AF36" s="175">
        <f>[1]August!Y15</f>
        <v>0</v>
      </c>
      <c r="AG36" s="93"/>
    </row>
    <row r="37" spans="1:33">
      <c r="A37" s="121"/>
      <c r="B37" s="11" t="s">
        <v>7</v>
      </c>
      <c r="C37" s="12">
        <f t="shared" si="2"/>
        <v>42225</v>
      </c>
      <c r="D37" s="100">
        <f>[1]August!C16</f>
        <v>19.001185887331477</v>
      </c>
      <c r="E37" s="67">
        <f>[1]August!D16</f>
        <v>4.6743584129217194E-3</v>
      </c>
      <c r="F37" s="67">
        <f>[1]August!E16</f>
        <v>0.90658992436097652</v>
      </c>
      <c r="G37" s="101"/>
      <c r="H37" s="79"/>
      <c r="I37" s="93"/>
      <c r="J37" s="5"/>
      <c r="K37" s="121"/>
      <c r="L37" s="11" t="str">
        <f t="shared" si="0"/>
        <v>Saturday</v>
      </c>
      <c r="M37" s="12">
        <f t="shared" si="0"/>
        <v>42225</v>
      </c>
      <c r="N37" s="67">
        <f>[1]August!L16</f>
        <v>5.506204868250423</v>
      </c>
      <c r="O37" s="67">
        <f>[1]August!M16</f>
        <v>2.9684131944444441</v>
      </c>
      <c r="P37" s="79">
        <f>[1]August!N16</f>
        <v>4.127277526186572</v>
      </c>
      <c r="Q37" s="83"/>
      <c r="R37" s="83"/>
      <c r="S37" s="83"/>
      <c r="T37" s="130"/>
      <c r="U37" s="83"/>
      <c r="V37" s="121"/>
      <c r="W37" s="11" t="str">
        <f t="shared" si="1"/>
        <v>Saturday</v>
      </c>
      <c r="X37" s="37">
        <f t="shared" si="1"/>
        <v>42225</v>
      </c>
      <c r="Y37" s="140">
        <f>[1]August!R16</f>
        <v>7.96</v>
      </c>
      <c r="Z37" s="138">
        <f>[1]August!S16</f>
        <v>7.73</v>
      </c>
      <c r="AA37" s="139">
        <f>[1]August!T16</f>
        <v>7.8881818181818177</v>
      </c>
      <c r="AB37" s="71">
        <f>[1]August!U16</f>
        <v>14</v>
      </c>
      <c r="AC37" s="67">
        <f>[1]August!V16</f>
        <v>0</v>
      </c>
      <c r="AD37" s="67">
        <f>[1]August!W16</f>
        <v>2.7272727272727271</v>
      </c>
      <c r="AE37" s="83">
        <f>[1]August!X16</f>
        <v>54.417000000000002</v>
      </c>
      <c r="AF37" s="175">
        <f>[1]August!Y16</f>
        <v>0</v>
      </c>
      <c r="AG37" s="93"/>
    </row>
    <row r="38" spans="1:33">
      <c r="A38" s="121"/>
      <c r="B38" s="11" t="s">
        <v>8</v>
      </c>
      <c r="C38" s="12">
        <f t="shared" si="2"/>
        <v>42226</v>
      </c>
      <c r="D38" s="100">
        <f>[1]August!C17</f>
        <v>1342.7202399393716</v>
      </c>
      <c r="E38" s="67">
        <f>[1]August!D17</f>
        <v>0.14878501305583994</v>
      </c>
      <c r="F38" s="67">
        <f>[1]August!E17</f>
        <v>502.75750247036331</v>
      </c>
      <c r="G38" s="101"/>
      <c r="H38" s="79"/>
      <c r="I38" s="93"/>
      <c r="J38" s="5"/>
      <c r="K38" s="121"/>
      <c r="L38" s="11" t="str">
        <f t="shared" si="0"/>
        <v>Sunday</v>
      </c>
      <c r="M38" s="12">
        <f t="shared" si="0"/>
        <v>42226</v>
      </c>
      <c r="N38" s="67">
        <f>[1]August!L17</f>
        <v>7.2028663201861907</v>
      </c>
      <c r="O38" s="67">
        <f>[1]August!M17</f>
        <v>0</v>
      </c>
      <c r="P38" s="79">
        <f>[1]August!N17</f>
        <v>2.6859682217554459</v>
      </c>
      <c r="Q38" s="83"/>
      <c r="R38" s="83"/>
      <c r="S38" s="83"/>
      <c r="T38" s="130"/>
      <c r="U38" s="83"/>
      <c r="V38" s="121"/>
      <c r="W38" s="11" t="str">
        <f t="shared" si="1"/>
        <v>Sunday</v>
      </c>
      <c r="X38" s="37">
        <f t="shared" si="1"/>
        <v>42226</v>
      </c>
      <c r="Y38" s="140">
        <f>[1]August!R17</f>
        <v>8.0500000000000007</v>
      </c>
      <c r="Z38" s="138">
        <f>[1]August!S17</f>
        <v>7.65</v>
      </c>
      <c r="AA38" s="139">
        <f>[1]August!T17</f>
        <v>7.9444444444444446</v>
      </c>
      <c r="AB38" s="71">
        <f>[1]August!U17</f>
        <v>0</v>
      </c>
      <c r="AC38" s="67">
        <f>[1]August!V17</f>
        <v>0</v>
      </c>
      <c r="AD38" s="67">
        <f>[1]August!W17</f>
        <v>0</v>
      </c>
      <c r="AE38" s="83">
        <f>[1]August!X17</f>
        <v>40.616</v>
      </c>
      <c r="AF38" s="175">
        <f>[1]August!Y17</f>
        <v>0</v>
      </c>
      <c r="AG38" s="93"/>
    </row>
    <row r="39" spans="1:33">
      <c r="A39" s="121"/>
      <c r="B39" s="11" t="s">
        <v>9</v>
      </c>
      <c r="C39" s="12">
        <f t="shared" si="2"/>
        <v>42227</v>
      </c>
      <c r="D39" s="100">
        <f>[1]August!C18</f>
        <v>1040.3558964029949</v>
      </c>
      <c r="E39" s="67">
        <f>[1]August!D18</f>
        <v>484.86054180908201</v>
      </c>
      <c r="F39" s="67">
        <f>[1]August!E18</f>
        <v>690.25274345620267</v>
      </c>
      <c r="G39" s="101"/>
      <c r="H39" s="79"/>
      <c r="I39" s="93"/>
      <c r="J39" s="5"/>
      <c r="K39" s="121"/>
      <c r="L39" s="11" t="str">
        <f t="shared" si="0"/>
        <v>Monday</v>
      </c>
      <c r="M39" s="12">
        <f t="shared" si="0"/>
        <v>42227</v>
      </c>
      <c r="N39" s="67">
        <f>[1]August!L18</f>
        <v>5.8935503507455191</v>
      </c>
      <c r="O39" s="67">
        <f>[1]August!M18</f>
        <v>0</v>
      </c>
      <c r="P39" s="79">
        <f>[1]August!N18</f>
        <v>4.5197148814872721</v>
      </c>
      <c r="Q39" s="83"/>
      <c r="R39" s="83"/>
      <c r="S39" s="83"/>
      <c r="T39" s="130"/>
      <c r="U39" s="83"/>
      <c r="V39" s="121"/>
      <c r="W39" s="11" t="str">
        <f t="shared" si="1"/>
        <v>Monday</v>
      </c>
      <c r="X39" s="37">
        <f t="shared" si="1"/>
        <v>42227</v>
      </c>
      <c r="Y39" s="140">
        <f>[1]August!R18</f>
        <v>8</v>
      </c>
      <c r="Z39" s="138">
        <f>[1]August!S18</f>
        <v>7.19</v>
      </c>
      <c r="AA39" s="139">
        <f>[1]August!T18</f>
        <v>7.6516666666666673</v>
      </c>
      <c r="AB39" s="71">
        <f>[1]August!U18</f>
        <v>0</v>
      </c>
      <c r="AC39" s="67">
        <f>[1]August!V18</f>
        <v>0</v>
      </c>
      <c r="AD39" s="67">
        <f>[1]August!W18</f>
        <v>0</v>
      </c>
      <c r="AE39" s="83">
        <f>[1]August!X18</f>
        <v>65.329000000000008</v>
      </c>
      <c r="AF39" s="175">
        <f>[1]August!Y18</f>
        <v>0</v>
      </c>
      <c r="AG39" s="93"/>
    </row>
    <row r="40" spans="1:33">
      <c r="A40" s="121"/>
      <c r="B40" s="11" t="s">
        <v>10</v>
      </c>
      <c r="C40" s="12">
        <f t="shared" si="2"/>
        <v>42228</v>
      </c>
      <c r="D40" s="100">
        <f>[1]August!C19</f>
        <v>1080.3229059414332</v>
      </c>
      <c r="E40" s="67">
        <f>[1]August!D19</f>
        <v>641.86062517801918</v>
      </c>
      <c r="F40" s="67">
        <f>[1]August!E19</f>
        <v>784.84243344490608</v>
      </c>
      <c r="G40" s="101"/>
      <c r="H40" s="79"/>
      <c r="I40" s="93"/>
      <c r="J40" s="5"/>
      <c r="K40" s="121"/>
      <c r="L40" s="11" t="str">
        <f t="shared" si="0"/>
        <v>Tuesday</v>
      </c>
      <c r="M40" s="12">
        <f t="shared" si="0"/>
        <v>42228</v>
      </c>
      <c r="N40" s="67">
        <f>[1]August!L19</f>
        <v>6.3539218772252397</v>
      </c>
      <c r="O40" s="67">
        <f>[1]August!M19</f>
        <v>0</v>
      </c>
      <c r="P40" s="79">
        <f>[1]August!N19</f>
        <v>1.4594916457804266</v>
      </c>
      <c r="Q40" s="83"/>
      <c r="R40" s="83"/>
      <c r="S40" s="83"/>
      <c r="T40" s="130"/>
      <c r="U40" s="83"/>
      <c r="V40" s="121"/>
      <c r="W40" s="11" t="str">
        <f t="shared" si="1"/>
        <v>Tuesday</v>
      </c>
      <c r="X40" s="37">
        <f t="shared" si="1"/>
        <v>42228</v>
      </c>
      <c r="Y40" s="140">
        <f>[1]August!R19</f>
        <v>7.85</v>
      </c>
      <c r="Z40" s="138">
        <f>[1]August!S19</f>
        <v>7.58</v>
      </c>
      <c r="AA40" s="139">
        <f>[1]August!T19</f>
        <v>7.7339999999999991</v>
      </c>
      <c r="AB40" s="71">
        <f>[1]August!U19</f>
        <v>10</v>
      </c>
      <c r="AC40" s="67">
        <f>[1]August!V19</f>
        <v>0</v>
      </c>
      <c r="AD40" s="67">
        <f>[1]August!W19</f>
        <v>1.7</v>
      </c>
      <c r="AE40" s="83">
        <f>[1]August!X19</f>
        <v>47.183999999999997</v>
      </c>
      <c r="AF40" s="175">
        <f>[1]August!Y19</f>
        <v>0</v>
      </c>
      <c r="AG40" s="93"/>
    </row>
    <row r="41" spans="1:33">
      <c r="A41" s="121"/>
      <c r="B41" s="11" t="s">
        <v>4</v>
      </c>
      <c r="C41" s="12">
        <f t="shared" si="2"/>
        <v>42229</v>
      </c>
      <c r="D41" s="100">
        <f>[1]August!C20</f>
        <v>943.67269777425122</v>
      </c>
      <c r="E41" s="67">
        <f>[1]August!D20</f>
        <v>731.10588541666652</v>
      </c>
      <c r="F41" s="67">
        <f>[1]August!E20</f>
        <v>834.79983399574826</v>
      </c>
      <c r="G41" s="101"/>
      <c r="H41" s="79"/>
      <c r="I41" s="93"/>
      <c r="J41" s="5"/>
      <c r="K41" s="121"/>
      <c r="L41" s="11" t="str">
        <f t="shared" si="0"/>
        <v>Wednesday</v>
      </c>
      <c r="M41" s="12">
        <f t="shared" si="0"/>
        <v>42229</v>
      </c>
      <c r="N41" s="67">
        <f>[1]August!L20</f>
        <v>6.2196093786160151</v>
      </c>
      <c r="O41" s="67">
        <f>[1]August!M20</f>
        <v>0</v>
      </c>
      <c r="P41" s="79">
        <f>[1]August!N20</f>
        <v>2.7882492792396638</v>
      </c>
      <c r="Q41" s="83"/>
      <c r="R41" s="83"/>
      <c r="S41" s="83"/>
      <c r="T41" s="130"/>
      <c r="U41" s="83"/>
      <c r="V41" s="121"/>
      <c r="W41" s="11" t="str">
        <f t="shared" si="1"/>
        <v>Wednesday</v>
      </c>
      <c r="X41" s="37">
        <f t="shared" si="1"/>
        <v>42229</v>
      </c>
      <c r="Y41" s="140">
        <f>[1]August!R20</f>
        <v>8.2799999999999994</v>
      </c>
      <c r="Z41" s="138">
        <f>[1]August!S20</f>
        <v>7.01</v>
      </c>
      <c r="AA41" s="139">
        <f>[1]August!T20</f>
        <v>7.7180000000000009</v>
      </c>
      <c r="AB41" s="71">
        <f>[1]August!U20</f>
        <v>0</v>
      </c>
      <c r="AC41" s="67">
        <f>[1]August!V20</f>
        <v>0</v>
      </c>
      <c r="AD41" s="67">
        <f>[1]August!W20</f>
        <v>0</v>
      </c>
      <c r="AE41" s="83">
        <f>[1]August!X20</f>
        <v>57.75800000000001</v>
      </c>
      <c r="AF41" s="175">
        <f>[1]August!Y20</f>
        <v>0</v>
      </c>
      <c r="AG41" s="93"/>
    </row>
    <row r="42" spans="1:33">
      <c r="A42" s="121"/>
      <c r="B42" s="11" t="s">
        <v>5</v>
      </c>
      <c r="C42" s="12">
        <f t="shared" si="2"/>
        <v>42230</v>
      </c>
      <c r="D42" s="100">
        <f>[1]August!C21</f>
        <v>1295.7182292141383</v>
      </c>
      <c r="E42" s="67">
        <f>[1]August!D21</f>
        <v>591.77445886739088</v>
      </c>
      <c r="F42" s="67">
        <f>[1]August!E21</f>
        <v>818.90892360107978</v>
      </c>
      <c r="G42" s="101"/>
      <c r="H42" s="79"/>
      <c r="I42" s="93"/>
      <c r="J42" s="5"/>
      <c r="K42" s="121"/>
      <c r="L42" s="11" t="str">
        <f t="shared" si="0"/>
        <v>Thursday</v>
      </c>
      <c r="M42" s="12">
        <f t="shared" si="0"/>
        <v>42230</v>
      </c>
      <c r="N42" s="67">
        <f>[1]August!L21</f>
        <v>6.3179253500964903</v>
      </c>
      <c r="O42" s="67">
        <f>[1]August!M21</f>
        <v>0</v>
      </c>
      <c r="P42" s="79">
        <f>[1]August!N21</f>
        <v>2.7939988089154166</v>
      </c>
      <c r="Q42" s="83"/>
      <c r="R42" s="83"/>
      <c r="S42" s="83"/>
      <c r="T42" s="130"/>
      <c r="U42" s="83"/>
      <c r="V42" s="121"/>
      <c r="W42" s="11" t="str">
        <f t="shared" si="1"/>
        <v>Thursday</v>
      </c>
      <c r="X42" s="37">
        <f t="shared" si="1"/>
        <v>42230</v>
      </c>
      <c r="Y42" s="140">
        <f>[1]August!R21</f>
        <v>8.23</v>
      </c>
      <c r="Z42" s="138">
        <f>[1]August!S21</f>
        <v>8.17</v>
      </c>
      <c r="AA42" s="139">
        <f>[1]August!T21</f>
        <v>8.1999999999999993</v>
      </c>
      <c r="AB42" s="71">
        <f>[1]August!U21</f>
        <v>0</v>
      </c>
      <c r="AC42" s="67">
        <f>[1]August!V21</f>
        <v>0</v>
      </c>
      <c r="AD42" s="67">
        <f>[1]August!W21</f>
        <v>0</v>
      </c>
      <c r="AE42" s="83">
        <f>[1]August!X21</f>
        <v>50.24499999999999</v>
      </c>
      <c r="AF42" s="175">
        <f>[1]August!Y21</f>
        <v>0</v>
      </c>
      <c r="AG42" s="93"/>
    </row>
    <row r="43" spans="1:33">
      <c r="A43" s="121"/>
      <c r="B43" s="11" t="s">
        <v>6</v>
      </c>
      <c r="C43" s="12">
        <f t="shared" si="2"/>
        <v>42231</v>
      </c>
      <c r="D43" s="100">
        <f>[1]August!C22</f>
        <v>980.27854195149735</v>
      </c>
      <c r="E43" s="67">
        <f>[1]August!D22</f>
        <v>591.39587497626405</v>
      </c>
      <c r="F43" s="67">
        <f>[1]August!E22</f>
        <v>780.98170576180337</v>
      </c>
      <c r="G43" s="101"/>
      <c r="H43" s="79"/>
      <c r="I43" s="93"/>
      <c r="J43" s="5"/>
      <c r="K43" s="121"/>
      <c r="L43" s="11" t="str">
        <f t="shared" si="0"/>
        <v>Friday</v>
      </c>
      <c r="M43" s="12">
        <f t="shared" si="0"/>
        <v>42231</v>
      </c>
      <c r="N43" s="67">
        <f>[1]August!L22</f>
        <v>7.0473715277777771</v>
      </c>
      <c r="O43" s="67">
        <f>[1]August!M22</f>
        <v>0</v>
      </c>
      <c r="P43" s="79">
        <f>[1]August!N22</f>
        <v>2.409544332261111</v>
      </c>
      <c r="Q43" s="83"/>
      <c r="R43" s="83"/>
      <c r="S43" s="83"/>
      <c r="T43" s="130"/>
      <c r="U43" s="83"/>
      <c r="V43" s="121"/>
      <c r="W43" s="11" t="str">
        <f t="shared" si="1"/>
        <v>Friday</v>
      </c>
      <c r="X43" s="37">
        <f t="shared" si="1"/>
        <v>42231</v>
      </c>
      <c r="Y43" s="140">
        <f>[1]August!R22</f>
        <v>8.3000000000000007</v>
      </c>
      <c r="Z43" s="138">
        <f>[1]August!S22</f>
        <v>7.94</v>
      </c>
      <c r="AA43" s="139">
        <f>[1]August!T22</f>
        <v>8.18</v>
      </c>
      <c r="AB43" s="71">
        <f>[1]August!U22</f>
        <v>0</v>
      </c>
      <c r="AC43" s="67">
        <f>[1]August!V22</f>
        <v>0</v>
      </c>
      <c r="AD43" s="67">
        <f>[1]August!W22</f>
        <v>0</v>
      </c>
      <c r="AE43" s="83">
        <f>[1]August!X22</f>
        <v>45.210999999999999</v>
      </c>
      <c r="AF43" s="175">
        <f>[1]August!Y22</f>
        <v>0</v>
      </c>
      <c r="AG43" s="93"/>
    </row>
    <row r="44" spans="1:33">
      <c r="A44" s="121"/>
      <c r="B44" s="11" t="s">
        <v>7</v>
      </c>
      <c r="C44" s="12">
        <f t="shared" si="2"/>
        <v>42232</v>
      </c>
      <c r="D44" s="100">
        <f>[1]August!C23</f>
        <v>1127.7834891086154</v>
      </c>
      <c r="E44" s="67">
        <f>[1]August!D23</f>
        <v>636.74705224948457</v>
      </c>
      <c r="F44" s="67">
        <f>[1]August!E23</f>
        <v>852.81710961308238</v>
      </c>
      <c r="G44" s="101"/>
      <c r="H44" s="79"/>
      <c r="I44" s="93"/>
      <c r="J44" s="5"/>
      <c r="K44" s="121"/>
      <c r="L44" s="11" t="str">
        <f t="shared" si="0"/>
        <v>Saturday</v>
      </c>
      <c r="M44" s="12">
        <f t="shared" si="0"/>
        <v>42232</v>
      </c>
      <c r="N44" s="67">
        <f>[1]August!L23</f>
        <v>5.6083854223224847</v>
      </c>
      <c r="O44" s="67">
        <f>[1]August!M23</f>
        <v>0</v>
      </c>
      <c r="P44" s="79">
        <f>[1]August!N23</f>
        <v>1.7401385136642886</v>
      </c>
      <c r="Q44" s="83"/>
      <c r="R44" s="83"/>
      <c r="S44" s="83"/>
      <c r="T44" s="130"/>
      <c r="U44" s="83"/>
      <c r="V44" s="121"/>
      <c r="W44" s="11" t="str">
        <f t="shared" si="1"/>
        <v>Saturday</v>
      </c>
      <c r="X44" s="37">
        <f t="shared" si="1"/>
        <v>42232</v>
      </c>
      <c r="Y44" s="140">
        <f>[1]August!R23</f>
        <v>8.31</v>
      </c>
      <c r="Z44" s="138">
        <f>[1]August!S23</f>
        <v>8.2100000000000009</v>
      </c>
      <c r="AA44" s="139">
        <f>[1]August!T23</f>
        <v>8.2854166666666664</v>
      </c>
      <c r="AB44" s="71">
        <f>[1]August!U23</f>
        <v>0</v>
      </c>
      <c r="AC44" s="67">
        <f>[1]August!V23</f>
        <v>0</v>
      </c>
      <c r="AD44" s="67">
        <f>[1]August!W23</f>
        <v>0</v>
      </c>
      <c r="AE44" s="83">
        <f>[1]August!X23</f>
        <v>55.754000000000005</v>
      </c>
      <c r="AF44" s="175">
        <f>[1]August!Y23</f>
        <v>0</v>
      </c>
      <c r="AG44" s="93"/>
    </row>
    <row r="45" spans="1:33">
      <c r="A45" s="121"/>
      <c r="B45" s="11" t="s">
        <v>8</v>
      </c>
      <c r="C45" s="12">
        <f t="shared" si="2"/>
        <v>42233</v>
      </c>
      <c r="D45" s="100">
        <f>[1]August!C24</f>
        <v>960.93345847574858</v>
      </c>
      <c r="E45" s="67">
        <f>[1]August!D24</f>
        <v>343.11267475806341</v>
      </c>
      <c r="F45" s="67">
        <f>[1]August!E24</f>
        <v>647.38801910702398</v>
      </c>
      <c r="G45" s="101"/>
      <c r="H45" s="79"/>
      <c r="I45" s="93"/>
      <c r="J45" s="5"/>
      <c r="K45" s="121"/>
      <c r="L45" s="11" t="str">
        <f t="shared" si="0"/>
        <v>Sunday</v>
      </c>
      <c r="M45" s="12">
        <f t="shared" si="0"/>
        <v>42233</v>
      </c>
      <c r="N45" s="67">
        <f>[1]August!L24</f>
        <v>6.4704791700045261</v>
      </c>
      <c r="O45" s="67">
        <f>[1]August!M24</f>
        <v>0</v>
      </c>
      <c r="P45" s="79">
        <f>[1]August!N24</f>
        <v>3.9172700159795997</v>
      </c>
      <c r="Q45" s="83"/>
      <c r="R45" s="83"/>
      <c r="S45" s="83"/>
      <c r="T45" s="130"/>
      <c r="U45" s="83"/>
      <c r="V45" s="121"/>
      <c r="W45" s="11" t="str">
        <f t="shared" si="1"/>
        <v>Sunday</v>
      </c>
      <c r="X45" s="37">
        <f t="shared" si="1"/>
        <v>42233</v>
      </c>
      <c r="Y45" s="140">
        <f>[1]August!R24</f>
        <v>8.3000000000000007</v>
      </c>
      <c r="Z45" s="138">
        <f>[1]August!S24</f>
        <v>7.19</v>
      </c>
      <c r="AA45" s="139">
        <f>[1]August!T24</f>
        <v>8.0949999999999989</v>
      </c>
      <c r="AB45" s="71">
        <f>[1]August!U24</f>
        <v>0</v>
      </c>
      <c r="AC45" s="67">
        <f>[1]August!V24</f>
        <v>0</v>
      </c>
      <c r="AD45" s="67">
        <f>[1]August!W24</f>
        <v>0</v>
      </c>
      <c r="AE45" s="83">
        <f>[1]August!X24</f>
        <v>53.513999999999996</v>
      </c>
      <c r="AF45" s="175">
        <f>[1]August!Y24</f>
        <v>0</v>
      </c>
      <c r="AG45" s="93"/>
    </row>
    <row r="46" spans="1:33">
      <c r="A46" s="121"/>
      <c r="B46" s="11" t="s">
        <v>9</v>
      </c>
      <c r="C46" s="12">
        <f t="shared" si="2"/>
        <v>42234</v>
      </c>
      <c r="D46" s="100">
        <f>[1]August!C25</f>
        <v>802.71894794040259</v>
      </c>
      <c r="E46" s="67">
        <f>[1]August!D25</f>
        <v>307.28104132249615</v>
      </c>
      <c r="F46" s="67">
        <f>[1]August!E25</f>
        <v>577.53193157399085</v>
      </c>
      <c r="G46" s="101"/>
      <c r="H46" s="79"/>
      <c r="I46" s="93"/>
      <c r="J46" s="5"/>
      <c r="K46" s="121"/>
      <c r="L46" s="11" t="str">
        <f t="shared" si="0"/>
        <v>Monday</v>
      </c>
      <c r="M46" s="12">
        <f t="shared" si="0"/>
        <v>42234</v>
      </c>
      <c r="N46" s="67">
        <f>[1]August!L25</f>
        <v>6.3959947940773434</v>
      </c>
      <c r="O46" s="67">
        <f>[1]August!M25</f>
        <v>3.9331736115747025</v>
      </c>
      <c r="P46" s="79">
        <f>[1]August!N25</f>
        <v>5.2746379881953747</v>
      </c>
      <c r="Q46" s="83"/>
      <c r="R46" s="83"/>
      <c r="S46" s="83"/>
      <c r="T46" s="130"/>
      <c r="U46" s="83"/>
      <c r="V46" s="121"/>
      <c r="W46" s="11" t="str">
        <f t="shared" si="1"/>
        <v>Monday</v>
      </c>
      <c r="X46" s="37">
        <f t="shared" si="1"/>
        <v>42234</v>
      </c>
      <c r="Y46" s="140">
        <f>[1]August!R25</f>
        <v>8.16</v>
      </c>
      <c r="Z46" s="138">
        <f>[1]August!S25</f>
        <v>7.3</v>
      </c>
      <c r="AA46" s="139">
        <f>[1]August!T25</f>
        <v>7.7539999999999996</v>
      </c>
      <c r="AB46" s="71">
        <f>[1]August!U25</f>
        <v>0</v>
      </c>
      <c r="AC46" s="67">
        <f>[1]August!V25</f>
        <v>0</v>
      </c>
      <c r="AD46" s="67">
        <f>[1]August!W25</f>
        <v>0</v>
      </c>
      <c r="AE46" s="83">
        <f>[1]August!X25</f>
        <v>46.319000000000003</v>
      </c>
      <c r="AF46" s="175">
        <f>[1]August!Y25</f>
        <v>0</v>
      </c>
      <c r="AG46" s="93"/>
    </row>
    <row r="47" spans="1:33">
      <c r="A47" s="121"/>
      <c r="B47" s="11" t="s">
        <v>10</v>
      </c>
      <c r="C47" s="12">
        <f t="shared" si="2"/>
        <v>42235</v>
      </c>
      <c r="D47" s="100">
        <f>[1]August!C26</f>
        <v>767.54679159545901</v>
      </c>
      <c r="E47" s="67">
        <f>[1]August!D26</f>
        <v>378.91904141743976</v>
      </c>
      <c r="F47" s="67">
        <f>[1]August!E26</f>
        <v>596.0758300839459</v>
      </c>
      <c r="G47" s="101"/>
      <c r="H47" s="79"/>
      <c r="I47" s="93"/>
      <c r="J47" s="5"/>
      <c r="K47" s="121"/>
      <c r="L47" s="11" t="str">
        <f t="shared" si="0"/>
        <v>Tuesday</v>
      </c>
      <c r="M47" s="12">
        <f t="shared" si="0"/>
        <v>42235</v>
      </c>
      <c r="N47" s="67">
        <f>[1]August!L26</f>
        <v>5.9182569497293889</v>
      </c>
      <c r="O47" s="67">
        <f>[1]August!M26</f>
        <v>4.5255607640743252</v>
      </c>
      <c r="P47" s="79">
        <f>[1]August!N26</f>
        <v>5.2331425820037172</v>
      </c>
      <c r="Q47" s="83"/>
      <c r="R47" s="83"/>
      <c r="S47" s="83"/>
      <c r="T47" s="130"/>
      <c r="U47" s="83"/>
      <c r="V47" s="121"/>
      <c r="W47" s="11" t="str">
        <f t="shared" si="1"/>
        <v>Tuesday</v>
      </c>
      <c r="X47" s="37">
        <f t="shared" si="1"/>
        <v>42235</v>
      </c>
      <c r="Y47" s="140">
        <f>[1]August!R26</f>
        <v>8.23</v>
      </c>
      <c r="Z47" s="138">
        <f>[1]August!S26</f>
        <v>7.53</v>
      </c>
      <c r="AA47" s="139">
        <f>[1]August!T26</f>
        <v>8.0010000000000012</v>
      </c>
      <c r="AB47" s="71">
        <f>[1]August!U26</f>
        <v>0</v>
      </c>
      <c r="AC47" s="67">
        <f>[1]August!V26</f>
        <v>0</v>
      </c>
      <c r="AD47" s="67">
        <f>[1]August!W26</f>
        <v>0</v>
      </c>
      <c r="AE47" s="83">
        <f>[1]August!X26</f>
        <v>60.238</v>
      </c>
      <c r="AF47" s="175">
        <f>[1]August!Y26</f>
        <v>0</v>
      </c>
      <c r="AG47" s="93"/>
    </row>
    <row r="48" spans="1:33">
      <c r="A48" s="121"/>
      <c r="B48" s="11" t="s">
        <v>4</v>
      </c>
      <c r="C48" s="12">
        <f t="shared" si="2"/>
        <v>42236</v>
      </c>
      <c r="D48" s="100">
        <f>[1]August!C27</f>
        <v>818.14753120252828</v>
      </c>
      <c r="E48" s="67">
        <f>[1]August!D27</f>
        <v>608.93427812194818</v>
      </c>
      <c r="F48" s="67">
        <f>[1]August!E27</f>
        <v>725.91642048510778</v>
      </c>
      <c r="G48" s="101"/>
      <c r="H48" s="79"/>
      <c r="I48" s="93"/>
      <c r="J48" s="5"/>
      <c r="K48" s="121"/>
      <c r="L48" s="11" t="str">
        <f t="shared" si="0"/>
        <v>Wednesday</v>
      </c>
      <c r="M48" s="12">
        <f t="shared" si="0"/>
        <v>42236</v>
      </c>
      <c r="N48" s="67">
        <f>[1]August!L27</f>
        <v>6.2126701415777212</v>
      </c>
      <c r="O48" s="67">
        <f>[1]August!M27</f>
        <v>4.4310091145833335</v>
      </c>
      <c r="P48" s="79">
        <f>[1]August!N27</f>
        <v>5.189018756406174</v>
      </c>
      <c r="Q48" s="83"/>
      <c r="R48" s="83"/>
      <c r="S48" s="83"/>
      <c r="T48" s="130"/>
      <c r="U48" s="83"/>
      <c r="V48" s="121"/>
      <c r="W48" s="11" t="str">
        <f t="shared" si="1"/>
        <v>Wednesday</v>
      </c>
      <c r="X48" s="37">
        <f t="shared" si="1"/>
        <v>42236</v>
      </c>
      <c r="Y48" s="140">
        <f>[1]August!R27</f>
        <v>8.0299999999999994</v>
      </c>
      <c r="Z48" s="138">
        <f>[1]August!S27</f>
        <v>7.9</v>
      </c>
      <c r="AA48" s="139">
        <f>[1]August!T27</f>
        <v>7.9761538461538475</v>
      </c>
      <c r="AB48" s="71">
        <f>[1]August!U27</f>
        <v>0</v>
      </c>
      <c r="AC48" s="67">
        <f>[1]August!V27</f>
        <v>0</v>
      </c>
      <c r="AD48" s="67">
        <f>[1]August!W27</f>
        <v>0</v>
      </c>
      <c r="AE48" s="83">
        <f>[1]August!X27</f>
        <v>63.454000000000001</v>
      </c>
      <c r="AF48" s="175">
        <f>[1]August!Y27</f>
        <v>0</v>
      </c>
      <c r="AG48" s="93"/>
    </row>
    <row r="49" spans="1:33">
      <c r="A49" s="121"/>
      <c r="B49" s="11" t="s">
        <v>5</v>
      </c>
      <c r="C49" s="12">
        <f t="shared" si="2"/>
        <v>42237</v>
      </c>
      <c r="D49" s="100">
        <f>[1]August!C28</f>
        <v>953.46037504747164</v>
      </c>
      <c r="E49" s="67">
        <f>[1]August!D28</f>
        <v>589.24301108127167</v>
      </c>
      <c r="F49" s="67">
        <f>[1]August!E28</f>
        <v>779.063414152993</v>
      </c>
      <c r="G49" s="101"/>
      <c r="H49" s="79"/>
      <c r="I49" s="93"/>
      <c r="J49" s="5"/>
      <c r="K49" s="121"/>
      <c r="L49" s="11" t="str">
        <f t="shared" si="0"/>
        <v>Thursday</v>
      </c>
      <c r="M49" s="12">
        <f t="shared" si="0"/>
        <v>42237</v>
      </c>
      <c r="N49" s="67">
        <f>[1]August!L28</f>
        <v>6.6716076398160729</v>
      </c>
      <c r="O49" s="67">
        <f>[1]August!M28</f>
        <v>5.3904618111186551</v>
      </c>
      <c r="P49" s="79">
        <f>[1]August!N28</f>
        <v>5.99632234287317</v>
      </c>
      <c r="Q49" s="83"/>
      <c r="R49" s="83"/>
      <c r="S49" s="83"/>
      <c r="T49" s="130"/>
      <c r="U49" s="83"/>
      <c r="V49" s="121"/>
      <c r="W49" s="11" t="str">
        <f t="shared" si="1"/>
        <v>Thursday</v>
      </c>
      <c r="X49" s="37">
        <f t="shared" si="1"/>
        <v>42237</v>
      </c>
      <c r="Y49" s="140">
        <f>[1]August!R28</f>
        <v>7.97</v>
      </c>
      <c r="Z49" s="138">
        <f>[1]August!S28</f>
        <v>7.9</v>
      </c>
      <c r="AA49" s="139">
        <f>[1]August!T28</f>
        <v>7.9325000000000001</v>
      </c>
      <c r="AB49" s="71">
        <f>[1]August!U28</f>
        <v>0</v>
      </c>
      <c r="AC49" s="67">
        <f>[1]August!V28</f>
        <v>0</v>
      </c>
      <c r="AD49" s="67">
        <f>[1]August!W28</f>
        <v>0</v>
      </c>
      <c r="AE49" s="83">
        <f>[1]August!X28</f>
        <v>60.303000000000004</v>
      </c>
      <c r="AF49" s="175">
        <f>[1]August!Y28</f>
        <v>0</v>
      </c>
      <c r="AG49" s="93"/>
    </row>
    <row r="50" spans="1:33">
      <c r="A50" s="121"/>
      <c r="B50" s="11" t="s">
        <v>6</v>
      </c>
      <c r="C50" s="12">
        <f t="shared" si="2"/>
        <v>42238</v>
      </c>
      <c r="D50" s="100">
        <f>[1]August!C29</f>
        <v>1017.3285939161511</v>
      </c>
      <c r="E50" s="67">
        <f>[1]August!D29</f>
        <v>448.85113851335308</v>
      </c>
      <c r="F50" s="67">
        <f>[1]August!E29</f>
        <v>731.17400817867554</v>
      </c>
      <c r="G50" s="101"/>
      <c r="H50" s="79"/>
      <c r="I50" s="93"/>
      <c r="J50" s="5"/>
      <c r="K50" s="121"/>
      <c r="L50" s="11" t="str">
        <f t="shared" si="0"/>
        <v>Friday</v>
      </c>
      <c r="M50" s="12">
        <f t="shared" si="0"/>
        <v>42238</v>
      </c>
      <c r="N50" s="67">
        <f>[1]August!L29</f>
        <v>5.9077934086190327</v>
      </c>
      <c r="O50" s="67">
        <f>[1]August!M29</f>
        <v>4.2406145833333326</v>
      </c>
      <c r="P50" s="79">
        <f>[1]August!N29</f>
        <v>5.2663075138689184</v>
      </c>
      <c r="Q50" s="83"/>
      <c r="R50" s="83"/>
      <c r="S50" s="83"/>
      <c r="T50" s="130"/>
      <c r="U50" s="83"/>
      <c r="V50" s="121"/>
      <c r="W50" s="11" t="str">
        <f t="shared" si="1"/>
        <v>Friday</v>
      </c>
      <c r="X50" s="37">
        <f t="shared" si="1"/>
        <v>42238</v>
      </c>
      <c r="Y50" s="140">
        <f>[1]August!R29</f>
        <v>8.07</v>
      </c>
      <c r="Z50" s="138">
        <f>[1]August!S29</f>
        <v>7.98</v>
      </c>
      <c r="AA50" s="139">
        <f>[1]August!T29</f>
        <v>8.01</v>
      </c>
      <c r="AB50" s="71">
        <f>[1]August!U29</f>
        <v>0</v>
      </c>
      <c r="AC50" s="67">
        <f>[1]August!V29</f>
        <v>0</v>
      </c>
      <c r="AD50" s="67">
        <f>[1]August!W29</f>
        <v>0</v>
      </c>
      <c r="AE50" s="83">
        <f>[1]August!X29</f>
        <v>65.466999999999999</v>
      </c>
      <c r="AF50" s="175">
        <f>[1]August!Y29</f>
        <v>1</v>
      </c>
      <c r="AG50" s="93"/>
    </row>
    <row r="51" spans="1:33">
      <c r="A51" s="121"/>
      <c r="B51" s="11" t="s">
        <v>7</v>
      </c>
      <c r="C51" s="12">
        <f t="shared" si="2"/>
        <v>42239</v>
      </c>
      <c r="D51" s="100">
        <f>[1]August!C30</f>
        <v>708.7587503323025</v>
      </c>
      <c r="E51" s="67">
        <f>[1]August!D30</f>
        <v>362.92447918743551</v>
      </c>
      <c r="F51" s="67">
        <f>[1]August!E30</f>
        <v>544.66346991717387</v>
      </c>
      <c r="G51" s="101"/>
      <c r="H51" s="79"/>
      <c r="I51" s="93"/>
      <c r="J51" s="5"/>
      <c r="K51" s="121"/>
      <c r="L51" s="11" t="str">
        <f t="shared" si="0"/>
        <v>Saturday</v>
      </c>
      <c r="M51" s="12">
        <f t="shared" si="0"/>
        <v>42239</v>
      </c>
      <c r="N51" s="67">
        <f>[1]August!L30</f>
        <v>5.3508680586152604</v>
      </c>
      <c r="O51" s="67">
        <f>[1]August!M30</f>
        <v>3.9687508680555554</v>
      </c>
      <c r="P51" s="79">
        <f>[1]August!N30</f>
        <v>4.5246490536514257</v>
      </c>
      <c r="Q51" s="83"/>
      <c r="R51" s="83"/>
      <c r="S51" s="83"/>
      <c r="T51" s="130"/>
      <c r="U51" s="83"/>
      <c r="V51" s="121"/>
      <c r="W51" s="11" t="str">
        <f t="shared" si="1"/>
        <v>Saturday</v>
      </c>
      <c r="X51" s="37">
        <f t="shared" si="1"/>
        <v>42239</v>
      </c>
      <c r="Y51" s="140">
        <f>[1]August!R30</f>
        <v>8.25</v>
      </c>
      <c r="Z51" s="138">
        <f>[1]August!S30</f>
        <v>6.87</v>
      </c>
      <c r="AA51" s="139">
        <f>[1]August!T30</f>
        <v>7.9290909090909087</v>
      </c>
      <c r="AB51" s="71">
        <f>[1]August!U30</f>
        <v>0</v>
      </c>
      <c r="AC51" s="67">
        <f>[1]August!V30</f>
        <v>0</v>
      </c>
      <c r="AD51" s="67">
        <f>[1]August!W30</f>
        <v>0</v>
      </c>
      <c r="AE51" s="83">
        <f>[1]August!X30</f>
        <v>66.957999999999998</v>
      </c>
      <c r="AF51" s="175">
        <f>[1]August!Y30</f>
        <v>2</v>
      </c>
      <c r="AG51" s="93"/>
    </row>
    <row r="52" spans="1:33">
      <c r="A52" s="121"/>
      <c r="B52" s="11" t="s">
        <v>8</v>
      </c>
      <c r="C52" s="12">
        <f t="shared" si="2"/>
        <v>42240</v>
      </c>
      <c r="D52" s="100">
        <f>[1]August!C31</f>
        <v>909.08190673658578</v>
      </c>
      <c r="E52" s="67">
        <f>[1]August!D31</f>
        <v>522.9484895833333</v>
      </c>
      <c r="F52" s="67">
        <f>[1]August!E31</f>
        <v>712.70590737279269</v>
      </c>
      <c r="G52" s="101"/>
      <c r="H52" s="79"/>
      <c r="I52" s="93"/>
      <c r="J52" s="5"/>
      <c r="K52" s="121"/>
      <c r="L52" s="11" t="str">
        <f t="shared" si="0"/>
        <v>Sunday</v>
      </c>
      <c r="M52" s="12">
        <f t="shared" si="0"/>
        <v>42240</v>
      </c>
      <c r="N52" s="67">
        <f>[1]August!L31</f>
        <v>5.2632222263018287</v>
      </c>
      <c r="O52" s="67">
        <f>[1]August!M31</f>
        <v>4.2185815972222223</v>
      </c>
      <c r="P52" s="79">
        <f>[1]August!N31</f>
        <v>4.6880190993586064</v>
      </c>
      <c r="Q52" s="83"/>
      <c r="R52" s="83"/>
      <c r="S52" s="83"/>
      <c r="T52" s="130"/>
      <c r="U52" s="83"/>
      <c r="V52" s="121"/>
      <c r="W52" s="11" t="str">
        <f t="shared" si="1"/>
        <v>Sunday</v>
      </c>
      <c r="X52" s="37">
        <f t="shared" si="1"/>
        <v>42240</v>
      </c>
      <c r="Y52" s="140">
        <f>[1]August!R31</f>
        <v>8.1199999999999992</v>
      </c>
      <c r="Z52" s="138">
        <f>[1]August!S31</f>
        <v>7.04</v>
      </c>
      <c r="AA52" s="139">
        <f>[1]August!T31</f>
        <v>7.5415384615384617</v>
      </c>
      <c r="AB52" s="71">
        <f>[1]August!U31</f>
        <v>30</v>
      </c>
      <c r="AC52" s="67">
        <f>[1]August!V31</f>
        <v>0</v>
      </c>
      <c r="AD52" s="67">
        <f>[1]August!W31</f>
        <v>13.076923076923077</v>
      </c>
      <c r="AE52" s="83">
        <f>[1]August!X31</f>
        <v>161.154</v>
      </c>
      <c r="AF52" s="175">
        <f>[1]August!Y31</f>
        <v>61</v>
      </c>
      <c r="AG52" s="93"/>
    </row>
    <row r="53" spans="1:33">
      <c r="A53" s="121"/>
      <c r="B53" s="11" t="s">
        <v>9</v>
      </c>
      <c r="C53" s="12">
        <f t="shared" si="2"/>
        <v>42241</v>
      </c>
      <c r="D53" s="100">
        <f>[1]August!C32</f>
        <v>991.72405215454103</v>
      </c>
      <c r="E53" s="67">
        <f>[1]August!D32</f>
        <v>1.7111762483546043E-2</v>
      </c>
      <c r="F53" s="67">
        <f>[1]August!E32</f>
        <v>269.58019402014412</v>
      </c>
      <c r="G53" s="101"/>
      <c r="H53" s="79"/>
      <c r="I53" s="93"/>
      <c r="J53" s="5"/>
      <c r="K53" s="121"/>
      <c r="L53" s="11" t="str">
        <f t="shared" si="0"/>
        <v>Monday</v>
      </c>
      <c r="M53" s="12">
        <f t="shared" si="0"/>
        <v>42241</v>
      </c>
      <c r="N53" s="67">
        <f>[1]August!L32</f>
        <v>8.1158072916666661</v>
      </c>
      <c r="O53" s="67">
        <f>[1]August!M32</f>
        <v>4.5679861112038296</v>
      </c>
      <c r="P53" s="79">
        <f>[1]August!N32</f>
        <v>6.3783007283795747</v>
      </c>
      <c r="Q53" s="83"/>
      <c r="R53" s="83"/>
      <c r="S53" s="83"/>
      <c r="T53" s="130"/>
      <c r="U53" s="83"/>
      <c r="V53" s="121"/>
      <c r="W53" s="11" t="str">
        <f t="shared" si="1"/>
        <v>Monday</v>
      </c>
      <c r="X53" s="37">
        <f t="shared" si="1"/>
        <v>42241</v>
      </c>
      <c r="Y53" s="140">
        <f>[1]August!R32</f>
        <v>7.59</v>
      </c>
      <c r="Z53" s="138">
        <f>[1]August!S32</f>
        <v>6.83</v>
      </c>
      <c r="AA53" s="139">
        <f>[1]August!T32</f>
        <v>7.0600000000000005</v>
      </c>
      <c r="AB53" s="71">
        <f>[1]August!U32</f>
        <v>37</v>
      </c>
      <c r="AC53" s="67">
        <f>[1]August!V32</f>
        <v>25</v>
      </c>
      <c r="AD53" s="67">
        <f>[1]August!W32</f>
        <v>31.176470588235293</v>
      </c>
      <c r="AE53" s="83">
        <f>[1]August!X32</f>
        <v>266.23900000000003</v>
      </c>
      <c r="AF53" s="175">
        <f>[1]August!Y32</f>
        <v>141</v>
      </c>
      <c r="AG53" s="93"/>
    </row>
    <row r="54" spans="1:33">
      <c r="A54" s="121"/>
      <c r="B54" s="11" t="s">
        <v>10</v>
      </c>
      <c r="C54" s="12">
        <f t="shared" si="2"/>
        <v>42242</v>
      </c>
      <c r="D54" s="100">
        <f>[1]August!C33</f>
        <v>14.188840585655997</v>
      </c>
      <c r="E54" s="67">
        <f>[1]August!D33</f>
        <v>9.5900964897737133E-4</v>
      </c>
      <c r="F54" s="67">
        <f>[1]August!E33</f>
        <v>5.1659261844798099</v>
      </c>
      <c r="G54" s="101"/>
      <c r="H54" s="79"/>
      <c r="I54" s="93"/>
      <c r="J54" s="5"/>
      <c r="K54" s="121"/>
      <c r="L54" s="11" t="str">
        <f t="shared" si="0"/>
        <v>Tuesday</v>
      </c>
      <c r="M54" s="12">
        <f t="shared" si="0"/>
        <v>42242</v>
      </c>
      <c r="N54" s="67">
        <f>[1]August!L33</f>
        <v>5.5687370675512353</v>
      </c>
      <c r="O54" s="67">
        <f>[1]August!M33</f>
        <v>3.9778229166666663</v>
      </c>
      <c r="P54" s="79">
        <f>[1]August!N33</f>
        <v>4.5084423149569215</v>
      </c>
      <c r="Q54" s="83"/>
      <c r="R54" s="83"/>
      <c r="S54" s="83"/>
      <c r="T54" s="130"/>
      <c r="U54" s="83"/>
      <c r="V54" s="121"/>
      <c r="W54" s="11" t="str">
        <f t="shared" si="1"/>
        <v>Tuesday</v>
      </c>
      <c r="X54" s="37">
        <f t="shared" si="1"/>
        <v>42242</v>
      </c>
      <c r="Y54" s="140">
        <f>[1]August!R33</f>
        <v>8.3000000000000007</v>
      </c>
      <c r="Z54" s="138">
        <f>[1]August!S33</f>
        <v>7.71</v>
      </c>
      <c r="AA54" s="139">
        <f>[1]August!T33</f>
        <v>8.1853333333333342</v>
      </c>
      <c r="AB54" s="71">
        <f>[1]August!U33</f>
        <v>37</v>
      </c>
      <c r="AC54" s="67">
        <f>[1]August!V33</f>
        <v>17</v>
      </c>
      <c r="AD54" s="67">
        <f>[1]August!W33</f>
        <v>27</v>
      </c>
      <c r="AE54" s="83">
        <f>[1]August!X33</f>
        <v>217.70100000000002</v>
      </c>
      <c r="AF54" s="175">
        <f>[1]August!Y33</f>
        <v>47</v>
      </c>
      <c r="AG54" s="93"/>
    </row>
    <row r="55" spans="1:33">
      <c r="A55" s="121"/>
      <c r="B55" s="11" t="s">
        <v>4</v>
      </c>
      <c r="C55" s="12">
        <f t="shared" si="2"/>
        <v>42243</v>
      </c>
      <c r="D55" s="100">
        <f>[1]August!C34</f>
        <v>54.346921109399865</v>
      </c>
      <c r="E55" s="67">
        <f>[1]August!D34</f>
        <v>9.444683306355727E-4</v>
      </c>
      <c r="F55" s="67">
        <f>[1]August!E34</f>
        <v>2.4790137488393755</v>
      </c>
      <c r="G55" s="101"/>
      <c r="H55" s="79"/>
      <c r="I55" s="93"/>
      <c r="J55" s="5"/>
      <c r="K55" s="121"/>
      <c r="L55" s="11" t="str">
        <f t="shared" si="0"/>
        <v>Wednesday</v>
      </c>
      <c r="M55" s="12">
        <f t="shared" si="0"/>
        <v>42243</v>
      </c>
      <c r="N55" s="67">
        <f>[1]August!L34</f>
        <v>5.2025555615822476</v>
      </c>
      <c r="O55" s="67">
        <f>[1]August!M34</f>
        <v>3.3869427083333332</v>
      </c>
      <c r="P55" s="79">
        <f>[1]August!N34</f>
        <v>4.1881514642871656</v>
      </c>
      <c r="Q55" s="83"/>
      <c r="R55" s="83"/>
      <c r="S55" s="83"/>
      <c r="T55" s="130"/>
      <c r="U55" s="83"/>
      <c r="V55" s="121"/>
      <c r="W55" s="11" t="str">
        <f t="shared" si="1"/>
        <v>Wednesday</v>
      </c>
      <c r="X55" s="37">
        <f t="shared" si="1"/>
        <v>42243</v>
      </c>
      <c r="Y55" s="140">
        <f>[1]August!R34</f>
        <v>8.3000000000000007</v>
      </c>
      <c r="Z55" s="138">
        <f>[1]August!S34</f>
        <v>7.98</v>
      </c>
      <c r="AA55" s="139">
        <f>[1]August!T34</f>
        <v>8.2345000000000006</v>
      </c>
      <c r="AB55" s="71">
        <f>[1]August!U34</f>
        <v>22</v>
      </c>
      <c r="AC55" s="67">
        <f>[1]August!V34</f>
        <v>16</v>
      </c>
      <c r="AD55" s="67">
        <f>[1]August!W34</f>
        <v>19.55</v>
      </c>
      <c r="AE55" s="83">
        <f>[1]August!X34</f>
        <v>146.06399999999999</v>
      </c>
      <c r="AF55" s="175">
        <f>[1]August!Y34</f>
        <v>0</v>
      </c>
      <c r="AG55" s="93"/>
    </row>
    <row r="56" spans="1:33">
      <c r="A56" s="121"/>
      <c r="B56" s="11" t="s">
        <v>5</v>
      </c>
      <c r="C56" s="12">
        <f t="shared" si="2"/>
        <v>42244</v>
      </c>
      <c r="D56" s="100">
        <f>[1]August!C35</f>
        <v>868.35153084648971</v>
      </c>
      <c r="E56" s="67">
        <f>[1]August!D35</f>
        <v>7.5554505728541693E-2</v>
      </c>
      <c r="F56" s="67">
        <f>[1]August!E35</f>
        <v>184.61640568360133</v>
      </c>
      <c r="G56" s="101"/>
      <c r="H56" s="79"/>
      <c r="I56" s="93"/>
      <c r="J56" s="5"/>
      <c r="K56" s="121"/>
      <c r="L56" s="11" t="str">
        <f t="shared" si="0"/>
        <v>Thursday</v>
      </c>
      <c r="M56" s="12">
        <f t="shared" si="0"/>
        <v>42244</v>
      </c>
      <c r="N56" s="67">
        <f>[1]August!L35</f>
        <v>5.3440989622275037</v>
      </c>
      <c r="O56" s="67">
        <f>[1]August!M35</f>
        <v>3.2558567708333332</v>
      </c>
      <c r="P56" s="79">
        <f>[1]August!N35</f>
        <v>4.2313269087982928</v>
      </c>
      <c r="Q56" s="83"/>
      <c r="R56" s="83"/>
      <c r="S56" s="83"/>
      <c r="T56" s="130"/>
      <c r="U56" s="83"/>
      <c r="V56" s="121"/>
      <c r="W56" s="11" t="str">
        <f t="shared" si="1"/>
        <v>Thursday</v>
      </c>
      <c r="X56" s="37">
        <f t="shared" si="1"/>
        <v>42244</v>
      </c>
      <c r="Y56" s="140">
        <f>[1]August!R35</f>
        <v>8.31</v>
      </c>
      <c r="Z56" s="138">
        <f>[1]August!S35</f>
        <v>8.26</v>
      </c>
      <c r="AA56" s="139">
        <f>[1]August!T35</f>
        <v>8.2861904761904768</v>
      </c>
      <c r="AB56" s="71">
        <f>[1]August!U35</f>
        <v>26</v>
      </c>
      <c r="AC56" s="67">
        <f>[1]August!V35</f>
        <v>18</v>
      </c>
      <c r="AD56" s="67">
        <f>[1]August!W35</f>
        <v>22.904761904761905</v>
      </c>
      <c r="AE56" s="83">
        <f>[1]August!X35</f>
        <v>54.667000000000009</v>
      </c>
      <c r="AF56" s="175">
        <f>[1]August!Y35</f>
        <v>1</v>
      </c>
      <c r="AG56" s="93"/>
    </row>
    <row r="57" spans="1:33">
      <c r="A57" s="121"/>
      <c r="B57" s="11" t="s">
        <v>6</v>
      </c>
      <c r="C57" s="12">
        <f t="shared" si="2"/>
        <v>42245</v>
      </c>
      <c r="D57" s="100">
        <f>[1]August!C36</f>
        <v>595.61723977322049</v>
      </c>
      <c r="E57" s="67">
        <f>[1]August!D36</f>
        <v>161.70083877605862</v>
      </c>
      <c r="F57" s="67">
        <f>[1]August!E36</f>
        <v>325.4650926764362</v>
      </c>
      <c r="G57" s="101"/>
      <c r="H57" s="79"/>
      <c r="I57" s="93"/>
      <c r="J57" s="5"/>
      <c r="K57" s="121"/>
      <c r="L57" s="11" t="str">
        <f t="shared" si="0"/>
        <v>Friday</v>
      </c>
      <c r="M57" s="12">
        <f t="shared" si="0"/>
        <v>42245</v>
      </c>
      <c r="N57" s="67">
        <f>[1]August!L36</f>
        <v>6.4298524327807947</v>
      </c>
      <c r="O57" s="67">
        <f>[1]August!M36</f>
        <v>3.6225121527777775</v>
      </c>
      <c r="P57" s="79">
        <f>[1]August!N36</f>
        <v>4.8438556877727867</v>
      </c>
      <c r="Q57" s="83"/>
      <c r="R57" s="83"/>
      <c r="S57" s="83"/>
      <c r="T57" s="130"/>
      <c r="U57" s="83"/>
      <c r="V57" s="121"/>
      <c r="W57" s="11" t="str">
        <f t="shared" si="1"/>
        <v>Friday</v>
      </c>
      <c r="X57" s="37">
        <f t="shared" si="1"/>
        <v>42245</v>
      </c>
      <c r="Y57" s="140">
        <f>[1]August!R36</f>
        <v>8.3000000000000007</v>
      </c>
      <c r="Z57" s="138">
        <f>[1]August!S36</f>
        <v>8.15</v>
      </c>
      <c r="AA57" s="139">
        <f>[1]August!T36</f>
        <v>8.2566666666666677</v>
      </c>
      <c r="AB57" s="71">
        <f>[1]August!U36</f>
        <v>31</v>
      </c>
      <c r="AC57" s="67">
        <f>[1]August!V36</f>
        <v>0</v>
      </c>
      <c r="AD57" s="67">
        <f>[1]August!W36</f>
        <v>16.555555555555557</v>
      </c>
      <c r="AE57" s="83">
        <f>[1]August!X36</f>
        <v>63.074000000000012</v>
      </c>
      <c r="AF57" s="175">
        <f>[1]August!Y36</f>
        <v>0</v>
      </c>
      <c r="AG57" s="93"/>
    </row>
    <row r="58" spans="1:33">
      <c r="A58" s="121"/>
      <c r="B58" s="11" t="s">
        <v>7</v>
      </c>
      <c r="C58" s="12">
        <f t="shared" si="2"/>
        <v>42246</v>
      </c>
      <c r="D58" s="100">
        <f>[1]August!C37</f>
        <v>454.71606249999996</v>
      </c>
      <c r="E58" s="67">
        <f>[1]August!D37</f>
        <v>1.6581292330329232E-3</v>
      </c>
      <c r="F58" s="67">
        <f>[1]August!E37</f>
        <v>117.85026269336075</v>
      </c>
      <c r="G58" s="101"/>
      <c r="H58" s="79"/>
      <c r="I58" s="93"/>
      <c r="J58" s="5"/>
      <c r="K58" s="121"/>
      <c r="L58" s="11" t="str">
        <f t="shared" si="0"/>
        <v>Saturday</v>
      </c>
      <c r="M58" s="12">
        <f t="shared" si="0"/>
        <v>42246</v>
      </c>
      <c r="N58" s="67">
        <f>[1]August!L37</f>
        <v>5.593717018339369</v>
      </c>
      <c r="O58" s="67">
        <f>[1]August!M37</f>
        <v>3.4286267361111107</v>
      </c>
      <c r="P58" s="79">
        <f>[1]August!N37</f>
        <v>4.6493925083947403</v>
      </c>
      <c r="Q58" s="83"/>
      <c r="R58" s="83"/>
      <c r="S58" s="83"/>
      <c r="T58" s="130"/>
      <c r="U58" s="83"/>
      <c r="V58" s="121"/>
      <c r="W58" s="11" t="str">
        <f t="shared" si="1"/>
        <v>Saturday</v>
      </c>
      <c r="X58" s="37">
        <f t="shared" si="1"/>
        <v>42246</v>
      </c>
      <c r="Y58" s="140">
        <f>[1]August!R37</f>
        <v>8.2899999999999991</v>
      </c>
      <c r="Z58" s="138">
        <f>[1]August!S37</f>
        <v>7.7</v>
      </c>
      <c r="AA58" s="139">
        <f>[1]August!T37</f>
        <v>8.0744444444444454</v>
      </c>
      <c r="AB58" s="71">
        <f>[1]August!U37</f>
        <v>0</v>
      </c>
      <c r="AC58" s="67">
        <f>[1]August!V37</f>
        <v>0</v>
      </c>
      <c r="AD58" s="67">
        <f>[1]August!W37</f>
        <v>0</v>
      </c>
      <c r="AE58" s="83">
        <f>[1]August!X37</f>
        <v>37.881</v>
      </c>
      <c r="AF58" s="175">
        <f>[1]August!Y37</f>
        <v>0</v>
      </c>
      <c r="AG58" s="93"/>
    </row>
    <row r="59" spans="1:33" ht="15" thickBot="1">
      <c r="A59" s="121"/>
      <c r="B59" s="11" t="s">
        <v>8</v>
      </c>
      <c r="C59" s="14">
        <f t="shared" si="2"/>
        <v>42247</v>
      </c>
      <c r="D59" s="134">
        <f>[1]August!C38</f>
        <v>0.12118405275389249</v>
      </c>
      <c r="E59" s="77">
        <f>[1]August!D38</f>
        <v>4.0328280960397929E-2</v>
      </c>
      <c r="F59" s="78">
        <f>[1]August!E38</f>
        <v>8.0756166857191641E-2</v>
      </c>
      <c r="G59" s="102"/>
      <c r="H59" s="79"/>
      <c r="I59" s="93"/>
      <c r="J59" s="5"/>
      <c r="K59" s="121"/>
      <c r="L59" s="13" t="str">
        <f t="shared" si="0"/>
        <v>Sunday</v>
      </c>
      <c r="M59" s="14">
        <f t="shared" si="0"/>
        <v>42247</v>
      </c>
      <c r="N59" s="77">
        <f>[1]August!L38</f>
        <v>5.9063715311156377</v>
      </c>
      <c r="O59" s="77">
        <f>[1]August!M38</f>
        <v>4.0268715277777769</v>
      </c>
      <c r="P59" s="80">
        <f>[1]August!N38</f>
        <v>4.9834852817395223</v>
      </c>
      <c r="Q59" s="83"/>
      <c r="R59" s="83"/>
      <c r="S59" s="83"/>
      <c r="T59" s="130"/>
      <c r="U59" s="83"/>
      <c r="V59" s="121"/>
      <c r="W59" s="13" t="str">
        <f t="shared" si="1"/>
        <v>Sunday</v>
      </c>
      <c r="X59" s="59">
        <f t="shared" si="1"/>
        <v>42247</v>
      </c>
      <c r="Y59" s="141">
        <f>[1]August!R38</f>
        <v>7.77</v>
      </c>
      <c r="Z59" s="142">
        <f>[1]August!S38</f>
        <v>7.31</v>
      </c>
      <c r="AA59" s="143">
        <f>[1]August!T38</f>
        <v>7.618333333333335</v>
      </c>
      <c r="AB59" s="84">
        <f>[1]August!U38</f>
        <v>18</v>
      </c>
      <c r="AC59" s="77">
        <f>[1]August!V38</f>
        <v>10</v>
      </c>
      <c r="AD59" s="77">
        <f>[1]August!W38</f>
        <v>12.666666666666666</v>
      </c>
      <c r="AE59" s="78">
        <f>[1]August!X38</f>
        <v>27.927999999999997</v>
      </c>
      <c r="AF59" s="176">
        <f>[1]August!Y38</f>
        <v>0</v>
      </c>
      <c r="AG59" s="93"/>
    </row>
    <row r="60" spans="1:33" ht="15.6" thickTop="1" thickBot="1">
      <c r="A60" s="121"/>
      <c r="B60" s="15" t="s">
        <v>11</v>
      </c>
      <c r="C60" s="16"/>
      <c r="D60" s="68">
        <f>[1]August!C39</f>
        <v>1342.7202399393716</v>
      </c>
      <c r="E60" s="68">
        <f>[1]August!D39</f>
        <v>0</v>
      </c>
      <c r="F60" s="68">
        <f>[1]August!E39</f>
        <v>483.21470130540285</v>
      </c>
      <c r="G60" s="103"/>
      <c r="H60" s="86"/>
      <c r="I60" s="93"/>
      <c r="J60" s="5"/>
      <c r="K60" s="121"/>
      <c r="L60" s="15" t="s">
        <v>11</v>
      </c>
      <c r="M60" s="16"/>
      <c r="N60" s="81">
        <f>[1]August!L39</f>
        <v>8.1158072916666661</v>
      </c>
      <c r="O60" s="81">
        <f>[1]August!M39</f>
        <v>0</v>
      </c>
      <c r="P60" s="82">
        <f>[1]August!N39</f>
        <v>4.2456690173451888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44">
        <f>[1]August!R39</f>
        <v>8.31</v>
      </c>
      <c r="Z60" s="145">
        <f>[1]August!S39</f>
        <v>6.83</v>
      </c>
      <c r="AA60" s="146">
        <f>[1]August!T39</f>
        <v>7.9491598714905169</v>
      </c>
      <c r="AB60" s="74">
        <f>[1]August!U39</f>
        <v>37</v>
      </c>
      <c r="AC60" s="68">
        <f>[1]August!V39</f>
        <v>0</v>
      </c>
      <c r="AD60" s="68">
        <f>[1]August!W39</f>
        <v>5.9422125313017142</v>
      </c>
      <c r="AE60" s="85">
        <f>[1]August!X39</f>
        <v>2202.4230000000002</v>
      </c>
      <c r="AF60" s="177">
        <f>[1]August!Y39</f>
        <v>253</v>
      </c>
      <c r="AG60" s="93"/>
    </row>
    <row r="61" spans="1:33" ht="15" thickBot="1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</row>
    <row r="62" spans="1:33" ht="15" thickTop="1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9">
    <cfRule type="cellIs" dxfId="51" priority="26" operator="between">
      <formula>2800</formula>
      <formula>5000</formula>
    </cfRule>
  </conditionalFormatting>
  <conditionalFormatting sqref="N29:N59">
    <cfRule type="cellIs" dxfId="50" priority="25" operator="between">
      <formula>560</formula>
      <formula>5000</formula>
    </cfRule>
  </conditionalFormatting>
  <conditionalFormatting sqref="Z29:Z59">
    <cfRule type="cellIs" dxfId="49" priority="24" operator="between">
      <formula>1</formula>
      <formula>6.49</formula>
    </cfRule>
  </conditionalFormatting>
  <conditionalFormatting sqref="Y29:Y59">
    <cfRule type="cellIs" dxfId="48" priority="23" operator="between">
      <formula>8.51</formula>
      <formula>14</formula>
    </cfRule>
  </conditionalFormatting>
  <conditionalFormatting sqref="AB29:AB59">
    <cfRule type="cellIs" dxfId="47" priority="22" operator="between">
      <formula>41</formula>
      <formula>200</formula>
    </cfRule>
  </conditionalFormatting>
  <conditionalFormatting sqref="D59">
    <cfRule type="cellIs" dxfId="46" priority="21" operator="between">
      <formula>2800</formula>
      <formula>5000</formula>
    </cfRule>
  </conditionalFormatting>
  <conditionalFormatting sqref="N59">
    <cfRule type="cellIs" dxfId="45" priority="20" operator="between">
      <formula>560</formula>
      <formula>5000</formula>
    </cfRule>
  </conditionalFormatting>
  <conditionalFormatting sqref="Z59">
    <cfRule type="cellIs" dxfId="44" priority="19" operator="between">
      <formula>1</formula>
      <formula>6.49</formula>
    </cfRule>
  </conditionalFormatting>
  <conditionalFormatting sqref="Y59">
    <cfRule type="cellIs" dxfId="43" priority="18" operator="between">
      <formula>8.51</formula>
      <formula>14</formula>
    </cfRule>
  </conditionalFormatting>
  <conditionalFormatting sqref="AE29:AE59">
    <cfRule type="cellIs" dxfId="42" priority="17" operator="between">
      <formula>1001</formula>
      <formula>2000</formula>
    </cfRule>
  </conditionalFormatting>
  <conditionalFormatting sqref="D59">
    <cfRule type="cellIs" dxfId="41" priority="16" operator="between">
      <formula>2800</formula>
      <formula>5000</formula>
    </cfRule>
  </conditionalFormatting>
  <conditionalFormatting sqref="D59">
    <cfRule type="cellIs" dxfId="40" priority="15" operator="between">
      <formula>2800</formula>
      <formula>5000</formula>
    </cfRule>
  </conditionalFormatting>
  <conditionalFormatting sqref="D59">
    <cfRule type="cellIs" dxfId="39" priority="14" operator="between">
      <formula>2800</formula>
      <formula>5000</formula>
    </cfRule>
  </conditionalFormatting>
  <conditionalFormatting sqref="N59">
    <cfRule type="cellIs" dxfId="38" priority="13" operator="between">
      <formula>560</formula>
      <formula>5000</formula>
    </cfRule>
  </conditionalFormatting>
  <conditionalFormatting sqref="Z59">
    <cfRule type="cellIs" dxfId="37" priority="12" operator="between">
      <formula>1</formula>
      <formula>6.49</formula>
    </cfRule>
  </conditionalFormatting>
  <conditionalFormatting sqref="Y59">
    <cfRule type="cellIs" dxfId="36" priority="11" operator="between">
      <formula>8.51</formula>
      <formula>14</formula>
    </cfRule>
  </conditionalFormatting>
  <conditionalFormatting sqref="AB59">
    <cfRule type="cellIs" dxfId="35" priority="10" operator="between">
      <formula>41</formula>
      <formula>200</formula>
    </cfRule>
  </conditionalFormatting>
  <conditionalFormatting sqref="Z59">
    <cfRule type="cellIs" dxfId="34" priority="9" operator="between">
      <formula>1</formula>
      <formula>6.49</formula>
    </cfRule>
  </conditionalFormatting>
  <conditionalFormatting sqref="Y59">
    <cfRule type="cellIs" dxfId="33" priority="8" operator="between">
      <formula>8.51</formula>
      <formula>14</formula>
    </cfRule>
  </conditionalFormatting>
  <conditionalFormatting sqref="AE59">
    <cfRule type="cellIs" dxfId="32" priority="7" operator="between">
      <formula>1001</formula>
      <formula>2000</formula>
    </cfRule>
  </conditionalFormatting>
  <conditionalFormatting sqref="D59">
    <cfRule type="cellIs" dxfId="31" priority="6" operator="between">
      <formula>2800</formula>
      <formula>5000</formula>
    </cfRule>
  </conditionalFormatting>
  <conditionalFormatting sqref="N59">
    <cfRule type="cellIs" dxfId="30" priority="5" operator="between">
      <formula>560</formula>
      <formula>5000</formula>
    </cfRule>
  </conditionalFormatting>
  <conditionalFormatting sqref="AB59">
    <cfRule type="cellIs" dxfId="29" priority="4" operator="between">
      <formula>41</formula>
      <formula>200</formula>
    </cfRule>
  </conditionalFormatting>
  <conditionalFormatting sqref="Z59">
    <cfRule type="cellIs" dxfId="28" priority="3" operator="between">
      <formula>1</formula>
      <formula>6.49</formula>
    </cfRule>
  </conditionalFormatting>
  <conditionalFormatting sqref="Y59">
    <cfRule type="cellIs" dxfId="27" priority="2" operator="between">
      <formula>8.51</formula>
      <formula>14</formula>
    </cfRule>
  </conditionalFormatting>
  <conditionalFormatting sqref="AE59">
    <cfRule type="cellIs" dxfId="26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2"/>
  <sheetViews>
    <sheetView tabSelected="1" topLeftCell="A31" zoomScaleNormal="100" workbookViewId="0">
      <selection activeCell="AF52" sqref="AF52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33203125" bestFit="1" customWidth="1"/>
    <col min="8" max="8" width="24.109375" customWidth="1"/>
    <col min="9" max="10" width="11.6640625" customWidth="1"/>
    <col min="11" max="11" width="11.44140625" customWidth="1"/>
    <col min="12" max="12" width="17.6640625" bestFit="1" customWidth="1"/>
    <col min="13" max="13" width="11.33203125" bestFit="1" customWidth="1"/>
    <col min="14" max="14" width="14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0" t="s">
        <v>110</v>
      </c>
      <c r="C3" s="111"/>
      <c r="D3" s="111"/>
      <c r="E3" s="5"/>
      <c r="F3" s="5"/>
      <c r="G3" s="5"/>
      <c r="H3" s="6"/>
    </row>
    <row r="4" spans="1:33">
      <c r="B4" s="110" t="s">
        <v>55</v>
      </c>
      <c r="C4" s="5"/>
      <c r="D4" s="5"/>
      <c r="E4" s="5"/>
      <c r="F4" s="5"/>
      <c r="G4" s="5"/>
      <c r="H4" s="6"/>
    </row>
    <row r="5" spans="1:33" ht="15" thickBot="1">
      <c r="B5" s="107" t="s">
        <v>61</v>
      </c>
      <c r="C5" s="108"/>
      <c r="D5" s="108"/>
      <c r="E5" s="108"/>
      <c r="F5" s="108"/>
      <c r="G5" s="108"/>
      <c r="H5" s="109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" thickBot="1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1"/>
      <c r="B9" s="204" t="s">
        <v>57</v>
      </c>
      <c r="C9" s="205"/>
      <c r="D9" s="205"/>
      <c r="E9" s="205"/>
      <c r="F9" s="205"/>
      <c r="G9" s="205"/>
      <c r="H9" s="217"/>
      <c r="I9" s="93"/>
      <c r="J9" s="5"/>
      <c r="K9" s="121"/>
      <c r="L9" s="204" t="s">
        <v>68</v>
      </c>
      <c r="M9" s="205"/>
      <c r="N9" s="205"/>
      <c r="O9" s="205"/>
      <c r="P9" s="205"/>
      <c r="Q9" s="205"/>
      <c r="R9" s="205"/>
      <c r="S9" s="217"/>
      <c r="T9" s="127"/>
      <c r="U9" s="8"/>
      <c r="V9" s="121"/>
      <c r="W9" s="204" t="s">
        <v>74</v>
      </c>
      <c r="X9" s="205"/>
      <c r="Y9" s="205"/>
      <c r="Z9" s="205"/>
      <c r="AA9" s="205"/>
      <c r="AB9" s="205"/>
      <c r="AC9" s="205"/>
      <c r="AD9" s="205"/>
      <c r="AE9" s="205"/>
      <c r="AF9" s="217"/>
      <c r="AG9" s="93"/>
    </row>
    <row r="10" spans="1:33" ht="15" thickTop="1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" thickBot="1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8" t="s">
        <v>15</v>
      </c>
      <c r="X25" s="219"/>
      <c r="Y25" s="219"/>
      <c r="Z25" s="219"/>
      <c r="AA25" s="219"/>
      <c r="AB25" s="219"/>
      <c r="AC25" s="219"/>
      <c r="AD25" s="219"/>
      <c r="AE25" s="219"/>
      <c r="AF25" s="220"/>
      <c r="AG25" s="93"/>
    </row>
    <row r="26" spans="1:33" ht="15" thickBot="1">
      <c r="A26" s="121"/>
      <c r="B26" s="221" t="s">
        <v>12</v>
      </c>
      <c r="C26" s="222"/>
      <c r="D26" s="222"/>
      <c r="E26" s="222"/>
      <c r="F26" s="222"/>
      <c r="G26" s="222"/>
      <c r="H26" s="223"/>
      <c r="I26" s="93"/>
      <c r="J26" s="5"/>
      <c r="K26" s="121"/>
      <c r="L26" s="221" t="s">
        <v>13</v>
      </c>
      <c r="M26" s="219"/>
      <c r="N26" s="219"/>
      <c r="O26" s="219"/>
      <c r="P26" s="220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42248</v>
      </c>
      <c r="Y26" s="224" t="s">
        <v>16</v>
      </c>
      <c r="Z26" s="206"/>
      <c r="AA26" s="225"/>
      <c r="AB26" s="226" t="s">
        <v>25</v>
      </c>
      <c r="AC26" s="227"/>
      <c r="AD26" s="227"/>
      <c r="AE26" s="228"/>
      <c r="AF26" s="29"/>
      <c r="AG26" s="93"/>
    </row>
    <row r="27" spans="1:33" s="19" customFormat="1" ht="30" customHeight="1">
      <c r="A27" s="122"/>
      <c r="B27" s="24" t="s">
        <v>2</v>
      </c>
      <c r="C27" s="42">
        <v>42248</v>
      </c>
      <c r="D27" s="208" t="s">
        <v>50</v>
      </c>
      <c r="E27" s="209"/>
      <c r="F27" s="210"/>
      <c r="G27" s="229" t="s">
        <v>97</v>
      </c>
      <c r="H27" s="203"/>
      <c r="I27" s="123"/>
      <c r="J27" s="113"/>
      <c r="K27" s="122"/>
      <c r="L27" s="24" t="s">
        <v>2</v>
      </c>
      <c r="M27" s="42">
        <f>C27</f>
        <v>42248</v>
      </c>
      <c r="N27" s="213" t="s">
        <v>51</v>
      </c>
      <c r="O27" s="209"/>
      <c r="P27" s="210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4" t="s">
        <v>44</v>
      </c>
      <c r="AC27" s="215"/>
      <c r="AD27" s="215"/>
      <c r="AE27" s="216"/>
      <c r="AF27" s="30" t="s">
        <v>24</v>
      </c>
      <c r="AG27" s="123"/>
    </row>
    <row r="28" spans="1:33" s="19" customFormat="1" ht="58.2" thickBot="1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23"/>
    </row>
    <row r="29" spans="1:33" ht="15" thickTop="1">
      <c r="A29" s="121"/>
      <c r="B29" s="11" t="s">
        <v>10</v>
      </c>
      <c r="C29" s="12">
        <v>42248</v>
      </c>
      <c r="D29" s="100">
        <f>[1]September!C8</f>
        <v>0.20555529288631078</v>
      </c>
      <c r="E29" s="67">
        <f>[1]September!D8</f>
        <v>0.12469952109265704</v>
      </c>
      <c r="F29" s="67">
        <f>[1]September!E8</f>
        <v>0.1651274069892518</v>
      </c>
      <c r="G29" s="101"/>
      <c r="H29" s="79"/>
      <c r="I29" s="93"/>
      <c r="J29" s="5"/>
      <c r="K29" s="121"/>
      <c r="L29" s="11" t="str">
        <f>B29</f>
        <v>Tuesday</v>
      </c>
      <c r="M29" s="12">
        <f>C29</f>
        <v>42248</v>
      </c>
      <c r="N29" s="67">
        <f>[1]September!L8</f>
        <v>5.614182296673456</v>
      </c>
      <c r="O29" s="67">
        <f>[1]September!M8</f>
        <v>3.6639166666666667</v>
      </c>
      <c r="P29" s="79">
        <f>[1]September!N8</f>
        <v>4.601045972660736</v>
      </c>
      <c r="Q29" s="83"/>
      <c r="R29" s="83"/>
      <c r="S29" s="83"/>
      <c r="T29" s="130"/>
      <c r="U29" s="83"/>
      <c r="V29" s="121"/>
      <c r="W29" s="11" t="str">
        <f>B29</f>
        <v>Tuesday</v>
      </c>
      <c r="X29" s="37">
        <f>C29</f>
        <v>42248</v>
      </c>
      <c r="Y29" s="140">
        <f>[1]September!R8</f>
        <v>7.83</v>
      </c>
      <c r="Z29" s="138">
        <f>[1]September!S8</f>
        <v>6.88</v>
      </c>
      <c r="AA29" s="139">
        <f>[1]September!T8</f>
        <v>7.1519999999999992</v>
      </c>
      <c r="AB29" s="71">
        <f>[1]September!U8</f>
        <v>19</v>
      </c>
      <c r="AC29" s="67">
        <f>[1]September!V8</f>
        <v>13</v>
      </c>
      <c r="AD29" s="67">
        <f>[1]September!W8</f>
        <v>16.399999999999999</v>
      </c>
      <c r="AE29" s="83">
        <f>[1]September!X8</f>
        <v>27.485999999999997</v>
      </c>
      <c r="AF29" s="175">
        <f>[1]September!Y8</f>
        <v>0</v>
      </c>
      <c r="AG29" s="93"/>
    </row>
    <row r="30" spans="1:33">
      <c r="A30" s="121"/>
      <c r="B30" s="11" t="s">
        <v>4</v>
      </c>
      <c r="C30" s="12">
        <f>C29+1</f>
        <v>42249</v>
      </c>
      <c r="D30" s="100">
        <f>[1]September!C9</f>
        <v>95.610214553665784</v>
      </c>
      <c r="E30" s="67">
        <f>[1]September!D9</f>
        <v>6.9706504482383016E-3</v>
      </c>
      <c r="F30" s="67">
        <f>[1]September!E9</f>
        <v>8.0839490470018696</v>
      </c>
      <c r="G30" s="101"/>
      <c r="H30" s="79"/>
      <c r="I30" s="93"/>
      <c r="J30" s="5"/>
      <c r="K30" s="121"/>
      <c r="L30" s="11" t="str">
        <f t="shared" ref="L30:M58" si="0">B30</f>
        <v>Wednesday</v>
      </c>
      <c r="M30" s="12">
        <f t="shared" si="0"/>
        <v>42249</v>
      </c>
      <c r="N30" s="67">
        <f>[1]September!L9</f>
        <v>8.2225208303663457</v>
      </c>
      <c r="O30" s="67">
        <f>[1]September!M9</f>
        <v>3.3284149305555553</v>
      </c>
      <c r="P30" s="79">
        <f>[1]September!N9</f>
        <v>4.3469123995188212</v>
      </c>
      <c r="Q30" s="83"/>
      <c r="R30" s="83"/>
      <c r="S30" s="83"/>
      <c r="T30" s="130"/>
      <c r="U30" s="83"/>
      <c r="V30" s="121"/>
      <c r="W30" s="11" t="str">
        <f t="shared" ref="W30:X58" si="1">B30</f>
        <v>Wednesday</v>
      </c>
      <c r="X30" s="37">
        <f t="shared" si="1"/>
        <v>42249</v>
      </c>
      <c r="Y30" s="140">
        <f>[1]September!R9</f>
        <v>8.3000000000000007</v>
      </c>
      <c r="Z30" s="138">
        <f>[1]September!S9</f>
        <v>6.86</v>
      </c>
      <c r="AA30" s="139">
        <f>[1]September!T9</f>
        <v>7.291666666666667</v>
      </c>
      <c r="AB30" s="71">
        <f>[1]September!U9</f>
        <v>19</v>
      </c>
      <c r="AC30" s="67">
        <f>[1]September!V9</f>
        <v>16</v>
      </c>
      <c r="AD30" s="67">
        <f>[1]September!W9</f>
        <v>16.666666666666668</v>
      </c>
      <c r="AE30" s="83">
        <f>[1]September!X9</f>
        <v>26.081000000000003</v>
      </c>
      <c r="AF30" s="175">
        <f>[1]September!Y9</f>
        <v>0</v>
      </c>
      <c r="AG30" s="93"/>
    </row>
    <row r="31" spans="1:33">
      <c r="A31" s="121"/>
      <c r="B31" s="11" t="s">
        <v>5</v>
      </c>
      <c r="C31" s="12">
        <f t="shared" ref="C31:C58" si="2">C30+1</f>
        <v>42250</v>
      </c>
      <c r="D31" s="100">
        <f>[1]September!C10</f>
        <v>0.44221939859016851</v>
      </c>
      <c r="E31" s="67">
        <f>[1]September!D10</f>
        <v>9.7022115580875826E-2</v>
      </c>
      <c r="F31" s="67">
        <f>[1]September!E10</f>
        <v>0.26962075708732602</v>
      </c>
      <c r="G31" s="101"/>
      <c r="H31" s="79"/>
      <c r="I31" s="93"/>
      <c r="J31" s="5"/>
      <c r="K31" s="121"/>
      <c r="L31" s="11" t="str">
        <f t="shared" si="0"/>
        <v>Thursday</v>
      </c>
      <c r="M31" s="12">
        <f t="shared" si="0"/>
        <v>42250</v>
      </c>
      <c r="N31" s="67">
        <f>[1]September!L10</f>
        <v>5.3904739616711934</v>
      </c>
      <c r="O31" s="67">
        <f>[1]September!M10</f>
        <v>3.4556909724076585</v>
      </c>
      <c r="P31" s="79">
        <f>[1]September!N10</f>
        <v>4.2775007971508652</v>
      </c>
      <c r="Q31" s="83"/>
      <c r="R31" s="83"/>
      <c r="S31" s="83"/>
      <c r="T31" s="130"/>
      <c r="U31" s="83"/>
      <c r="V31" s="121"/>
      <c r="W31" s="11" t="str">
        <f t="shared" si="1"/>
        <v>Thursday</v>
      </c>
      <c r="X31" s="37">
        <f t="shared" si="1"/>
        <v>42250</v>
      </c>
      <c r="Y31" s="140">
        <f>[1]September!R10</f>
        <v>8.26</v>
      </c>
      <c r="Z31" s="138">
        <f>[1]September!S10</f>
        <v>7.1</v>
      </c>
      <c r="AA31" s="139">
        <f>[1]September!T10</f>
        <v>7.8599999999999994</v>
      </c>
      <c r="AB31" s="71">
        <f>[1]September!U10</f>
        <v>21</v>
      </c>
      <c r="AC31" s="67">
        <f>[1]September!V10</f>
        <v>15</v>
      </c>
      <c r="AD31" s="67">
        <f>[1]September!W10</f>
        <v>17.333333333333332</v>
      </c>
      <c r="AE31" s="83">
        <f>[1]September!X10</f>
        <v>29.263999999999999</v>
      </c>
      <c r="AF31" s="175">
        <f>[1]September!Y10</f>
        <v>5</v>
      </c>
      <c r="AG31" s="93"/>
    </row>
    <row r="32" spans="1:33">
      <c r="A32" s="121"/>
      <c r="B32" s="11" t="s">
        <v>6</v>
      </c>
      <c r="C32" s="12">
        <f t="shared" si="2"/>
        <v>42251</v>
      </c>
      <c r="D32" s="100">
        <f>[1]September!C11</f>
        <v>1277.9031203850641</v>
      </c>
      <c r="E32" s="67">
        <f>[1]September!D11</f>
        <v>6.0855523688587709E-3</v>
      </c>
      <c r="F32" s="67">
        <f>[1]September!E11</f>
        <v>206.23056453013538</v>
      </c>
      <c r="G32" s="101"/>
      <c r="H32" s="79"/>
      <c r="I32" s="93"/>
      <c r="J32" s="5"/>
      <c r="K32" s="121"/>
      <c r="L32" s="11" t="str">
        <f t="shared" si="0"/>
        <v>Friday</v>
      </c>
      <c r="M32" s="12">
        <f t="shared" si="0"/>
        <v>42251</v>
      </c>
      <c r="N32" s="67">
        <f>[1]September!L11</f>
        <v>48.895413175437184</v>
      </c>
      <c r="O32" s="67">
        <f>[1]September!M11</f>
        <v>4.1069583338896436</v>
      </c>
      <c r="P32" s="79">
        <f>[1]September!N11</f>
        <v>6.8114309189877025</v>
      </c>
      <c r="Q32" s="83"/>
      <c r="R32" s="83"/>
      <c r="S32" s="83"/>
      <c r="T32" s="130"/>
      <c r="U32" s="83"/>
      <c r="V32" s="121"/>
      <c r="W32" s="11" t="str">
        <f t="shared" si="1"/>
        <v>Friday</v>
      </c>
      <c r="X32" s="37">
        <f t="shared" si="1"/>
        <v>42251</v>
      </c>
      <c r="Y32" s="140">
        <f>[1]September!R11</f>
        <v>8.3000000000000007</v>
      </c>
      <c r="Z32" s="138">
        <f>[1]September!S11</f>
        <v>7.96</v>
      </c>
      <c r="AA32" s="139">
        <f>[1]September!T11</f>
        <v>8.2086666666666659</v>
      </c>
      <c r="AB32" s="71">
        <f>[1]September!U11</f>
        <v>21</v>
      </c>
      <c r="AC32" s="67">
        <f>[1]September!V11</f>
        <v>0</v>
      </c>
      <c r="AD32" s="67">
        <f>[1]September!W11</f>
        <v>12.466666666666667</v>
      </c>
      <c r="AE32" s="83">
        <f>[1]September!X11</f>
        <v>64.471000000000004</v>
      </c>
      <c r="AF32" s="175">
        <f>[1]September!Y11</f>
        <v>1</v>
      </c>
      <c r="AG32" s="93"/>
    </row>
    <row r="33" spans="1:33">
      <c r="A33" s="121"/>
      <c r="B33" s="11" t="s">
        <v>7</v>
      </c>
      <c r="C33" s="12">
        <f t="shared" si="2"/>
        <v>42252</v>
      </c>
      <c r="D33" s="100">
        <f>[1]September!C12</f>
        <v>1152.9923481987846</v>
      </c>
      <c r="E33" s="67">
        <f>[1]September!D12</f>
        <v>526.80410397677952</v>
      </c>
      <c r="F33" s="67">
        <f>[1]September!E12</f>
        <v>661.15924661199654</v>
      </c>
      <c r="G33" s="101"/>
      <c r="H33" s="79"/>
      <c r="I33" s="93"/>
      <c r="J33" s="5"/>
      <c r="K33" s="121"/>
      <c r="L33" s="11" t="str">
        <f t="shared" si="0"/>
        <v>Saturday</v>
      </c>
      <c r="M33" s="12">
        <f t="shared" si="0"/>
        <v>42252</v>
      </c>
      <c r="N33" s="67">
        <f>[1]September!L12</f>
        <v>5.9711944492657976</v>
      </c>
      <c r="O33" s="67">
        <f>[1]September!M12</f>
        <v>4.0786221064805153</v>
      </c>
      <c r="P33" s="79">
        <f>[1]September!N12</f>
        <v>4.7894264004849312</v>
      </c>
      <c r="Q33" s="83"/>
      <c r="R33" s="83"/>
      <c r="S33" s="83"/>
      <c r="T33" s="130"/>
      <c r="U33" s="83"/>
      <c r="V33" s="121"/>
      <c r="W33" s="11" t="str">
        <f t="shared" si="1"/>
        <v>Saturday</v>
      </c>
      <c r="X33" s="37">
        <f t="shared" si="1"/>
        <v>42252</v>
      </c>
      <c r="Y33" s="140">
        <f>[1]September!R12</f>
        <v>8.1</v>
      </c>
      <c r="Z33" s="138">
        <f>[1]September!S12</f>
        <v>6.83</v>
      </c>
      <c r="AA33" s="139">
        <f>[1]September!T12</f>
        <v>7.3283333333333331</v>
      </c>
      <c r="AB33" s="71">
        <f>[1]September!U12</f>
        <v>20</v>
      </c>
      <c r="AC33" s="67">
        <f>[1]September!V12</f>
        <v>0</v>
      </c>
      <c r="AD33" s="67">
        <f>[1]September!W12</f>
        <v>9.3333333333333339</v>
      </c>
      <c r="AE33" s="83">
        <f>[1]September!X12</f>
        <v>25.150000000000002</v>
      </c>
      <c r="AF33" s="175">
        <f>[1]September!Y12</f>
        <v>0</v>
      </c>
      <c r="AG33" s="93"/>
    </row>
    <row r="34" spans="1:33">
      <c r="A34" s="121"/>
      <c r="B34" s="11" t="s">
        <v>8</v>
      </c>
      <c r="C34" s="12">
        <f t="shared" si="2"/>
        <v>42253</v>
      </c>
      <c r="D34" s="100">
        <f>[1]September!C13</f>
        <v>500.69120432692347</v>
      </c>
      <c r="E34" s="67">
        <f>[1]September!D13</f>
        <v>268.80255435115032</v>
      </c>
      <c r="F34" s="67">
        <f>[1]September!E13</f>
        <v>355.53292617157899</v>
      </c>
      <c r="G34" s="101"/>
      <c r="H34" s="79"/>
      <c r="I34" s="93"/>
      <c r="J34" s="5"/>
      <c r="K34" s="121"/>
      <c r="L34" s="11" t="str">
        <f t="shared" si="0"/>
        <v>Sunday</v>
      </c>
      <c r="M34" s="12">
        <f t="shared" si="0"/>
        <v>42253</v>
      </c>
      <c r="N34" s="67">
        <f>[1]September!L13</f>
        <v>5.2614236165814923</v>
      </c>
      <c r="O34" s="67">
        <f>[1]September!M13</f>
        <v>3.6992569444444441</v>
      </c>
      <c r="P34" s="79">
        <f>[1]September!N13</f>
        <v>4.2989897770073204</v>
      </c>
      <c r="Q34" s="83"/>
      <c r="R34" s="83"/>
      <c r="S34" s="83"/>
      <c r="T34" s="130"/>
      <c r="U34" s="83"/>
      <c r="V34" s="121"/>
      <c r="W34" s="11" t="str">
        <f t="shared" si="1"/>
        <v>Sunday</v>
      </c>
      <c r="X34" s="37">
        <f t="shared" si="1"/>
        <v>42253</v>
      </c>
      <c r="Y34" s="140">
        <f>[1]September!R13</f>
        <v>7.95</v>
      </c>
      <c r="Z34" s="138">
        <f>[1]September!S13</f>
        <v>7</v>
      </c>
      <c r="AA34" s="139">
        <f>[1]September!T13</f>
        <v>7.4833333333333334</v>
      </c>
      <c r="AB34" s="71">
        <f>[1]September!U13</f>
        <v>0</v>
      </c>
      <c r="AC34" s="67">
        <f>[1]September!V13</f>
        <v>0</v>
      </c>
      <c r="AD34" s="67">
        <f>[1]September!W13</f>
        <v>0</v>
      </c>
      <c r="AE34" s="83">
        <f>[1]September!X13</f>
        <v>29.295000000000002</v>
      </c>
      <c r="AF34" s="175">
        <f>[1]September!Y13</f>
        <v>0</v>
      </c>
      <c r="AG34" s="93"/>
    </row>
    <row r="35" spans="1:33">
      <c r="A35" s="121"/>
      <c r="B35" s="11" t="s">
        <v>9</v>
      </c>
      <c r="C35" s="12">
        <f t="shared" si="2"/>
        <v>42254</v>
      </c>
      <c r="D35" s="100">
        <f>[1]September!C14</f>
        <v>628.95985165553623</v>
      </c>
      <c r="E35" s="67">
        <f>[1]September!D14</f>
        <v>200.20105397727477</v>
      </c>
      <c r="F35" s="67">
        <f>[1]September!E14</f>
        <v>379.16192410966204</v>
      </c>
      <c r="G35" s="101"/>
      <c r="H35" s="79"/>
      <c r="I35" s="93"/>
      <c r="J35" s="5"/>
      <c r="K35" s="121"/>
      <c r="L35" s="11" t="str">
        <f t="shared" si="0"/>
        <v>Monday</v>
      </c>
      <c r="M35" s="12">
        <f t="shared" si="0"/>
        <v>42254</v>
      </c>
      <c r="N35" s="67">
        <f>[1]September!L14</f>
        <v>5.3307430585225415</v>
      </c>
      <c r="O35" s="67">
        <f>[1]September!M14</f>
        <v>3.6816111111111107</v>
      </c>
      <c r="P35" s="79">
        <f>[1]September!N14</f>
        <v>4.2166189886867471</v>
      </c>
      <c r="Q35" s="83"/>
      <c r="R35" s="83"/>
      <c r="S35" s="83"/>
      <c r="T35" s="130"/>
      <c r="U35" s="83"/>
      <c r="V35" s="121"/>
      <c r="W35" s="11" t="str">
        <f t="shared" si="1"/>
        <v>Monday</v>
      </c>
      <c r="X35" s="37">
        <f t="shared" si="1"/>
        <v>42254</v>
      </c>
      <c r="Y35" s="140">
        <f>[1]September!R14</f>
        <v>8.01</v>
      </c>
      <c r="Z35" s="138">
        <f>[1]September!S14</f>
        <v>7.71</v>
      </c>
      <c r="AA35" s="139">
        <f>[1]September!T14</f>
        <v>7.8787500000000001</v>
      </c>
      <c r="AB35" s="71">
        <f>[1]September!U14</f>
        <v>0</v>
      </c>
      <c r="AC35" s="67">
        <f>[1]September!V14</f>
        <v>0</v>
      </c>
      <c r="AD35" s="67">
        <f>[1]September!W14</f>
        <v>0</v>
      </c>
      <c r="AE35" s="83">
        <f>[1]September!X14</f>
        <v>38.085000000000001</v>
      </c>
      <c r="AF35" s="175">
        <f>[1]September!Y14</f>
        <v>0</v>
      </c>
      <c r="AG35" s="93"/>
    </row>
    <row r="36" spans="1:33">
      <c r="A36" s="121"/>
      <c r="B36" s="11" t="s">
        <v>10</v>
      </c>
      <c r="C36" s="12">
        <f t="shared" si="2"/>
        <v>42255</v>
      </c>
      <c r="D36" s="100">
        <f>[1]September!C15</f>
        <v>606.29034416537809</v>
      </c>
      <c r="E36" s="67">
        <f>[1]September!D15</f>
        <v>0</v>
      </c>
      <c r="F36" s="67">
        <f>[1]September!E15</f>
        <v>170.19040193582552</v>
      </c>
      <c r="G36" s="101"/>
      <c r="H36" s="79"/>
      <c r="I36" s="93"/>
      <c r="J36" s="5"/>
      <c r="K36" s="121"/>
      <c r="L36" s="11" t="str">
        <f t="shared" si="0"/>
        <v>Tuesday</v>
      </c>
      <c r="M36" s="12">
        <f t="shared" si="0"/>
        <v>42255</v>
      </c>
      <c r="N36" s="67">
        <f>[1]September!L15</f>
        <v>6.9410205696202532</v>
      </c>
      <c r="O36" s="67">
        <f>[1]September!M15</f>
        <v>3.7501163194444445</v>
      </c>
      <c r="P36" s="79">
        <f>[1]September!N15</f>
        <v>4.8907548591096068</v>
      </c>
      <c r="Q36" s="83"/>
      <c r="R36" s="83"/>
      <c r="S36" s="83"/>
      <c r="T36" s="130"/>
      <c r="U36" s="83"/>
      <c r="V36" s="121"/>
      <c r="W36" s="11" t="str">
        <f t="shared" si="1"/>
        <v>Tuesday</v>
      </c>
      <c r="X36" s="37">
        <f t="shared" si="1"/>
        <v>42255</v>
      </c>
      <c r="Y36" s="140">
        <f>[1]September!R15</f>
        <v>8.3000000000000007</v>
      </c>
      <c r="Z36" s="138">
        <f>[1]September!S15</f>
        <v>8.2100000000000009</v>
      </c>
      <c r="AA36" s="139">
        <f>[1]September!T15</f>
        <v>8.2533333333333321</v>
      </c>
      <c r="AB36" s="71">
        <f>[1]September!U15</f>
        <v>0</v>
      </c>
      <c r="AC36" s="67">
        <f>[1]September!V15</f>
        <v>0</v>
      </c>
      <c r="AD36" s="67">
        <f>[1]September!W15</f>
        <v>0</v>
      </c>
      <c r="AE36" s="83">
        <f>[1]September!X15</f>
        <v>37.192000000000007</v>
      </c>
      <c r="AF36" s="175">
        <f>[1]September!Y15</f>
        <v>0</v>
      </c>
      <c r="AG36" s="93"/>
    </row>
    <row r="37" spans="1:33">
      <c r="A37" s="121"/>
      <c r="B37" s="11" t="s">
        <v>4</v>
      </c>
      <c r="C37" s="12">
        <f t="shared" si="2"/>
        <v>42256</v>
      </c>
      <c r="D37" s="100">
        <f>[1]September!C16</f>
        <v>19.001185887331477</v>
      </c>
      <c r="E37" s="67">
        <f>[1]September!D16</f>
        <v>4.6743584129217194E-3</v>
      </c>
      <c r="F37" s="67">
        <f>[1]September!E16</f>
        <v>0.90658992436097652</v>
      </c>
      <c r="G37" s="101"/>
      <c r="H37" s="79"/>
      <c r="I37" s="93"/>
      <c r="J37" s="5"/>
      <c r="K37" s="121"/>
      <c r="L37" s="11" t="str">
        <f t="shared" si="0"/>
        <v>Wednesday</v>
      </c>
      <c r="M37" s="12">
        <f t="shared" si="0"/>
        <v>42256</v>
      </c>
      <c r="N37" s="67">
        <f>[1]September!L16</f>
        <v>4.7938940992620251</v>
      </c>
      <c r="O37" s="67">
        <f>[1]September!M16</f>
        <v>2.8310624999999994</v>
      </c>
      <c r="P37" s="79">
        <f>[1]September!N16</f>
        <v>3.7908011190550726</v>
      </c>
      <c r="Q37" s="83"/>
      <c r="R37" s="83"/>
      <c r="S37" s="83"/>
      <c r="T37" s="130"/>
      <c r="U37" s="83"/>
      <c r="V37" s="121"/>
      <c r="W37" s="11" t="str">
        <f t="shared" si="1"/>
        <v>Wednesday</v>
      </c>
      <c r="X37" s="37">
        <f t="shared" si="1"/>
        <v>42256</v>
      </c>
      <c r="Y37" s="140">
        <f>[1]September!R16</f>
        <v>8.25</v>
      </c>
      <c r="Z37" s="138">
        <f>[1]September!S16</f>
        <v>8.14</v>
      </c>
      <c r="AA37" s="139">
        <f>[1]September!T16</f>
        <v>8.1933333333333334</v>
      </c>
      <c r="AB37" s="71">
        <f>[1]September!U16</f>
        <v>34</v>
      </c>
      <c r="AC37" s="67">
        <f>[1]September!V16</f>
        <v>0</v>
      </c>
      <c r="AD37" s="67">
        <f>[1]September!W16</f>
        <v>13</v>
      </c>
      <c r="AE37" s="83">
        <f>[1]September!X16</f>
        <v>17.149999999999999</v>
      </c>
      <c r="AF37" s="175">
        <f>[1]September!Y16</f>
        <v>0</v>
      </c>
      <c r="AG37" s="93"/>
    </row>
    <row r="38" spans="1:33">
      <c r="A38" s="121"/>
      <c r="B38" s="11" t="s">
        <v>5</v>
      </c>
      <c r="C38" s="12">
        <f t="shared" si="2"/>
        <v>42257</v>
      </c>
      <c r="D38" s="100">
        <f>[1]September!C17</f>
        <v>1342.7202399393716</v>
      </c>
      <c r="E38" s="67">
        <f>[1]September!D17</f>
        <v>0.14878501305583994</v>
      </c>
      <c r="F38" s="67">
        <f>[1]September!E17</f>
        <v>502.75750247036331</v>
      </c>
      <c r="G38" s="101"/>
      <c r="H38" s="79"/>
      <c r="I38" s="93"/>
      <c r="J38" s="5"/>
      <c r="K38" s="121"/>
      <c r="L38" s="11" t="str">
        <f t="shared" si="0"/>
        <v>Thursday</v>
      </c>
      <c r="M38" s="12">
        <f t="shared" si="0"/>
        <v>42257</v>
      </c>
      <c r="N38" s="67">
        <f>[1]September!L17</f>
        <v>7.2028663201861907</v>
      </c>
      <c r="O38" s="67">
        <f>[1]September!M17</f>
        <v>2.5654270833333332</v>
      </c>
      <c r="P38" s="79">
        <f>[1]September!N17</f>
        <v>4.6144391061541761</v>
      </c>
      <c r="Q38" s="83"/>
      <c r="R38" s="83"/>
      <c r="S38" s="83"/>
      <c r="T38" s="130"/>
      <c r="U38" s="83"/>
      <c r="V38" s="121"/>
      <c r="W38" s="11" t="str">
        <f t="shared" si="1"/>
        <v>Thursday</v>
      </c>
      <c r="X38" s="37">
        <f t="shared" si="1"/>
        <v>42257</v>
      </c>
      <c r="Y38" s="140">
        <f>[1]September!R17</f>
        <v>8.3000000000000007</v>
      </c>
      <c r="Z38" s="138">
        <f>[1]September!S17</f>
        <v>7.94</v>
      </c>
      <c r="AA38" s="139">
        <f>[1]September!T17</f>
        <v>8.2077777777777765</v>
      </c>
      <c r="AB38" s="71">
        <f>[1]September!U17</f>
        <v>36</v>
      </c>
      <c r="AC38" s="67">
        <f>[1]September!V17</f>
        <v>14</v>
      </c>
      <c r="AD38" s="67">
        <f>[1]September!W17</f>
        <v>24.222222222222221</v>
      </c>
      <c r="AE38" s="83">
        <f>[1]September!X17</f>
        <v>39.804000000000002</v>
      </c>
      <c r="AF38" s="175">
        <f>[1]September!Y17</f>
        <v>0</v>
      </c>
      <c r="AG38" s="93"/>
    </row>
    <row r="39" spans="1:33">
      <c r="A39" s="121"/>
      <c r="B39" s="11" t="s">
        <v>6</v>
      </c>
      <c r="C39" s="12">
        <f t="shared" si="2"/>
        <v>42258</v>
      </c>
      <c r="D39" s="100">
        <f>[1]September!C18</f>
        <v>1040.3558964029949</v>
      </c>
      <c r="E39" s="67">
        <f>[1]September!D18</f>
        <v>484.86054180908201</v>
      </c>
      <c r="F39" s="67">
        <f>[1]September!E18</f>
        <v>690.25274345620267</v>
      </c>
      <c r="G39" s="101"/>
      <c r="H39" s="79"/>
      <c r="I39" s="93"/>
      <c r="J39" s="5"/>
      <c r="K39" s="121"/>
      <c r="L39" s="11" t="str">
        <f t="shared" si="0"/>
        <v>Friday</v>
      </c>
      <c r="M39" s="12">
        <f t="shared" si="0"/>
        <v>42258</v>
      </c>
      <c r="N39" s="67">
        <f>[1]September!L18</f>
        <v>5.8935503507455191</v>
      </c>
      <c r="O39" s="67">
        <f>[1]September!M18</f>
        <v>3.5440538194444442</v>
      </c>
      <c r="P39" s="79">
        <f>[1]September!N18</f>
        <v>4.9035826477566511</v>
      </c>
      <c r="Q39" s="83"/>
      <c r="R39" s="83"/>
      <c r="S39" s="83"/>
      <c r="T39" s="130"/>
      <c r="U39" s="83"/>
      <c r="V39" s="121"/>
      <c r="W39" s="11" t="str">
        <f t="shared" si="1"/>
        <v>Friday</v>
      </c>
      <c r="X39" s="37">
        <f t="shared" si="1"/>
        <v>42258</v>
      </c>
      <c r="Y39" s="140">
        <f>[1]September!R18</f>
        <v>8.3000000000000007</v>
      </c>
      <c r="Z39" s="138">
        <f>[1]September!S18</f>
        <v>8.16</v>
      </c>
      <c r="AA39" s="139">
        <f>[1]September!T18</f>
        <v>8.2471428571428582</v>
      </c>
      <c r="AB39" s="71">
        <f>[1]September!U18</f>
        <v>7</v>
      </c>
      <c r="AC39" s="67">
        <f>[1]September!V18</f>
        <v>0</v>
      </c>
      <c r="AD39" s="67">
        <f>[1]September!W18</f>
        <v>1.3846153846153846</v>
      </c>
      <c r="AE39" s="83">
        <f>[1]September!X18</f>
        <v>43.012999999999998</v>
      </c>
      <c r="AF39" s="175">
        <f>[1]September!Y18</f>
        <v>0</v>
      </c>
      <c r="AG39" s="93"/>
    </row>
    <row r="40" spans="1:33">
      <c r="A40" s="121"/>
      <c r="B40" s="11" t="s">
        <v>7</v>
      </c>
      <c r="C40" s="12">
        <f t="shared" si="2"/>
        <v>42259</v>
      </c>
      <c r="D40" s="100">
        <f>[1]September!C19</f>
        <v>1080.3229059414332</v>
      </c>
      <c r="E40" s="67">
        <f>[1]September!D19</f>
        <v>641.86062517801918</v>
      </c>
      <c r="F40" s="67">
        <f>[1]September!E19</f>
        <v>784.84243344490608</v>
      </c>
      <c r="G40" s="101"/>
      <c r="H40" s="79"/>
      <c r="I40" s="93"/>
      <c r="J40" s="5"/>
      <c r="K40" s="121"/>
      <c r="L40" s="11" t="str">
        <f t="shared" si="0"/>
        <v>Saturday</v>
      </c>
      <c r="M40" s="12">
        <f t="shared" si="0"/>
        <v>42259</v>
      </c>
      <c r="N40" s="67">
        <f>[1]September!L19</f>
        <v>7.0590989595386704</v>
      </c>
      <c r="O40" s="67">
        <f>[1]September!M19</f>
        <v>4.7782352437973019</v>
      </c>
      <c r="P40" s="79">
        <f>[1]September!N19</f>
        <v>5.5609769277401533</v>
      </c>
      <c r="Q40" s="83"/>
      <c r="R40" s="83"/>
      <c r="S40" s="83"/>
      <c r="T40" s="130"/>
      <c r="U40" s="83"/>
      <c r="V40" s="121"/>
      <c r="W40" s="11" t="str">
        <f t="shared" si="1"/>
        <v>Saturday</v>
      </c>
      <c r="X40" s="37">
        <f t="shared" si="1"/>
        <v>42259</v>
      </c>
      <c r="Y40" s="140">
        <f>[1]September!R19</f>
        <v>8.2899999999999991</v>
      </c>
      <c r="Z40" s="138">
        <f>[1]September!S19</f>
        <v>8.0500000000000007</v>
      </c>
      <c r="AA40" s="139">
        <f>[1]September!T19</f>
        <v>8.1966666666666672</v>
      </c>
      <c r="AB40" s="71">
        <f>[1]September!U19</f>
        <v>0</v>
      </c>
      <c r="AC40" s="67">
        <f>[1]September!V19</f>
        <v>0</v>
      </c>
      <c r="AD40" s="67">
        <f>[1]September!W19</f>
        <v>0</v>
      </c>
      <c r="AE40" s="83">
        <f>[1]September!X19</f>
        <v>49.733000000000004</v>
      </c>
      <c r="AF40" s="175">
        <f>[1]September!Y19</f>
        <v>0</v>
      </c>
      <c r="AG40" s="93"/>
    </row>
    <row r="41" spans="1:33">
      <c r="A41" s="121"/>
      <c r="B41" s="11" t="s">
        <v>8</v>
      </c>
      <c r="C41" s="12">
        <f t="shared" si="2"/>
        <v>42260</v>
      </c>
      <c r="D41" s="100">
        <f>[1]September!C20</f>
        <v>943.67269777425122</v>
      </c>
      <c r="E41" s="67">
        <f>[1]September!D20</f>
        <v>731.10588541666652</v>
      </c>
      <c r="F41" s="67">
        <f>[1]September!E20</f>
        <v>834.79983399574826</v>
      </c>
      <c r="G41" s="101"/>
      <c r="H41" s="79"/>
      <c r="I41" s="93"/>
      <c r="J41" s="5"/>
      <c r="K41" s="121"/>
      <c r="L41" s="11" t="str">
        <f t="shared" si="0"/>
        <v>Sunday</v>
      </c>
      <c r="M41" s="12">
        <f t="shared" si="0"/>
        <v>42260</v>
      </c>
      <c r="N41" s="67">
        <f>[1]September!L20</f>
        <v>6.2196093786160151</v>
      </c>
      <c r="O41" s="67">
        <f>[1]September!M20</f>
        <v>4.5517621527777772</v>
      </c>
      <c r="P41" s="79">
        <f>[1]September!N20</f>
        <v>5.3441376995736789</v>
      </c>
      <c r="Q41" s="83"/>
      <c r="R41" s="83"/>
      <c r="S41" s="83"/>
      <c r="T41" s="130"/>
      <c r="U41" s="83"/>
      <c r="V41" s="121"/>
      <c r="W41" s="11" t="str">
        <f t="shared" si="1"/>
        <v>Sunday</v>
      </c>
      <c r="X41" s="37">
        <f t="shared" si="1"/>
        <v>42260</v>
      </c>
      <c r="Y41" s="140">
        <f>[1]September!R20</f>
        <v>8.3000000000000007</v>
      </c>
      <c r="Z41" s="138">
        <f>[1]September!S20</f>
        <v>7.54</v>
      </c>
      <c r="AA41" s="139">
        <f>[1]September!T20</f>
        <v>7.9249999999999998</v>
      </c>
      <c r="AB41" s="71">
        <f>[1]September!U20</f>
        <v>0</v>
      </c>
      <c r="AC41" s="67">
        <f>[1]September!V20</f>
        <v>0</v>
      </c>
      <c r="AD41" s="67">
        <f>[1]September!W20</f>
        <v>0</v>
      </c>
      <c r="AE41" s="83">
        <f>[1]September!X20</f>
        <v>44.585999999999999</v>
      </c>
      <c r="AF41" s="175">
        <f>[1]September!Y20</f>
        <v>0</v>
      </c>
      <c r="AG41" s="93"/>
    </row>
    <row r="42" spans="1:33">
      <c r="A42" s="121"/>
      <c r="B42" s="11" t="s">
        <v>9</v>
      </c>
      <c r="C42" s="12">
        <f t="shared" si="2"/>
        <v>42261</v>
      </c>
      <c r="D42" s="100">
        <f>[1]September!C21</f>
        <v>1295.7182292141383</v>
      </c>
      <c r="E42" s="67">
        <f>[1]September!D21</f>
        <v>591.77445886739088</v>
      </c>
      <c r="F42" s="67">
        <f>[1]September!E21</f>
        <v>818.90892360107978</v>
      </c>
      <c r="G42" s="101"/>
      <c r="H42" s="79"/>
      <c r="I42" s="93"/>
      <c r="J42" s="5"/>
      <c r="K42" s="121"/>
      <c r="L42" s="11" t="str">
        <f t="shared" si="0"/>
        <v>Monday</v>
      </c>
      <c r="M42" s="12">
        <f t="shared" si="0"/>
        <v>42261</v>
      </c>
      <c r="N42" s="67">
        <f>[1]September!L21</f>
        <v>6.3179253500964903</v>
      </c>
      <c r="O42" s="67">
        <f>[1]September!M21</f>
        <v>4.464954861111111</v>
      </c>
      <c r="P42" s="79">
        <f>[1]September!N21</f>
        <v>5.3656149493731826</v>
      </c>
      <c r="Q42" s="83"/>
      <c r="R42" s="83"/>
      <c r="S42" s="83"/>
      <c r="T42" s="130"/>
      <c r="U42" s="83"/>
      <c r="V42" s="121"/>
      <c r="W42" s="11" t="str">
        <f t="shared" si="1"/>
        <v>Monday</v>
      </c>
      <c r="X42" s="37">
        <f t="shared" si="1"/>
        <v>42261</v>
      </c>
      <c r="Y42" s="140">
        <f>[1]September!R21</f>
        <v>8.3000000000000007</v>
      </c>
      <c r="Z42" s="138">
        <f>[1]September!S21</f>
        <v>7.3</v>
      </c>
      <c r="AA42" s="139">
        <f>[1]September!T21</f>
        <v>7.9777777777777779</v>
      </c>
      <c r="AB42" s="71">
        <f>[1]September!U21</f>
        <v>0</v>
      </c>
      <c r="AC42" s="67">
        <f>[1]September!V21</f>
        <v>0</v>
      </c>
      <c r="AD42" s="67">
        <f>[1]September!W21</f>
        <v>0</v>
      </c>
      <c r="AE42" s="83">
        <f>[1]September!X21</f>
        <v>39.950000000000003</v>
      </c>
      <c r="AF42" s="175">
        <f>[1]September!Y21</f>
        <v>0</v>
      </c>
      <c r="AG42" s="93"/>
    </row>
    <row r="43" spans="1:33">
      <c r="A43" s="121"/>
      <c r="B43" s="11" t="s">
        <v>10</v>
      </c>
      <c r="C43" s="12">
        <f t="shared" si="2"/>
        <v>42262</v>
      </c>
      <c r="D43" s="100">
        <f>[1]September!C22</f>
        <v>980.27854195149735</v>
      </c>
      <c r="E43" s="67">
        <f>[1]September!D22</f>
        <v>591.39587497626405</v>
      </c>
      <c r="F43" s="67">
        <f>[1]September!E22</f>
        <v>780.98170576180337</v>
      </c>
      <c r="G43" s="101"/>
      <c r="H43" s="79"/>
      <c r="I43" s="93"/>
      <c r="J43" s="5"/>
      <c r="K43" s="121"/>
      <c r="L43" s="11" t="str">
        <f t="shared" si="0"/>
        <v>Tuesday</v>
      </c>
      <c r="M43" s="12">
        <f t="shared" si="0"/>
        <v>42262</v>
      </c>
      <c r="N43" s="67">
        <f>[1]September!L22</f>
        <v>7.0473715277777771</v>
      </c>
      <c r="O43" s="67">
        <f>[1]September!M22</f>
        <v>4.4545885428720045</v>
      </c>
      <c r="P43" s="79">
        <f>[1]September!N22</f>
        <v>5.719358088610778</v>
      </c>
      <c r="Q43" s="83"/>
      <c r="R43" s="83"/>
      <c r="S43" s="83"/>
      <c r="T43" s="130"/>
      <c r="U43" s="83"/>
      <c r="V43" s="121"/>
      <c r="W43" s="11" t="str">
        <f t="shared" si="1"/>
        <v>Tuesday</v>
      </c>
      <c r="X43" s="37">
        <f t="shared" si="1"/>
        <v>42262</v>
      </c>
      <c r="Y43" s="140">
        <f>[1]September!R22</f>
        <v>8.27</v>
      </c>
      <c r="Z43" s="138">
        <f>[1]September!S22</f>
        <v>7.57</v>
      </c>
      <c r="AA43" s="139">
        <f>[1]September!T22</f>
        <v>7.9277777777777771</v>
      </c>
      <c r="AB43" s="71">
        <f>[1]September!U22</f>
        <v>0</v>
      </c>
      <c r="AC43" s="67">
        <f>[1]September!V22</f>
        <v>0</v>
      </c>
      <c r="AD43" s="67">
        <f>[1]September!W22</f>
        <v>0</v>
      </c>
      <c r="AE43" s="83">
        <f>[1]September!X22</f>
        <v>44.855999999999995</v>
      </c>
      <c r="AF43" s="175">
        <f>[1]September!Y22</f>
        <v>0</v>
      </c>
      <c r="AG43" s="93"/>
    </row>
    <row r="44" spans="1:33">
      <c r="A44" s="121"/>
      <c r="B44" s="11" t="s">
        <v>4</v>
      </c>
      <c r="C44" s="12">
        <f t="shared" si="2"/>
        <v>42263</v>
      </c>
      <c r="D44" s="100">
        <f>[1]September!C23</f>
        <v>1127.7834891086154</v>
      </c>
      <c r="E44" s="67">
        <f>[1]September!D23</f>
        <v>636.74705224948457</v>
      </c>
      <c r="F44" s="67">
        <f>[1]September!E23</f>
        <v>852.81710961308238</v>
      </c>
      <c r="G44" s="101"/>
      <c r="H44" s="79"/>
      <c r="I44" s="93"/>
      <c r="J44" s="5"/>
      <c r="K44" s="121"/>
      <c r="L44" s="11" t="str">
        <f t="shared" si="0"/>
        <v>Wednesday</v>
      </c>
      <c r="M44" s="12">
        <f t="shared" si="0"/>
        <v>42263</v>
      </c>
      <c r="N44" s="67">
        <f>[1]September!L23</f>
        <v>5.6083854223224847</v>
      </c>
      <c r="O44" s="67">
        <f>[1]September!M23</f>
        <v>4.016748263981607</v>
      </c>
      <c r="P44" s="79">
        <f>[1]September!N23</f>
        <v>4.843967411146318</v>
      </c>
      <c r="Q44" s="83"/>
      <c r="R44" s="83"/>
      <c r="S44" s="83"/>
      <c r="T44" s="130"/>
      <c r="U44" s="83"/>
      <c r="V44" s="121"/>
      <c r="W44" s="11" t="str">
        <f t="shared" si="1"/>
        <v>Wednesday</v>
      </c>
      <c r="X44" s="37">
        <f t="shared" si="1"/>
        <v>42263</v>
      </c>
      <c r="Y44" s="140">
        <f>[1]September!R23</f>
        <v>7.89</v>
      </c>
      <c r="Z44" s="138">
        <f>[1]September!S23</f>
        <v>7.13</v>
      </c>
      <c r="AA44" s="139">
        <f>[1]September!T23</f>
        <v>7.59</v>
      </c>
      <c r="AB44" s="71">
        <f>[1]September!U23</f>
        <v>0</v>
      </c>
      <c r="AC44" s="67">
        <f>[1]September!V23</f>
        <v>0</v>
      </c>
      <c r="AD44" s="67">
        <f>[1]September!W23</f>
        <v>0</v>
      </c>
      <c r="AE44" s="83">
        <f>[1]September!X23</f>
        <v>55.353999999999999</v>
      </c>
      <c r="AF44" s="175">
        <f>[1]September!Y23</f>
        <v>2</v>
      </c>
      <c r="AG44" s="93"/>
    </row>
    <row r="45" spans="1:33">
      <c r="A45" s="121"/>
      <c r="B45" s="11" t="s">
        <v>5</v>
      </c>
      <c r="C45" s="12">
        <f t="shared" si="2"/>
        <v>42264</v>
      </c>
      <c r="D45" s="100">
        <f>[1]September!C24</f>
        <v>960.93345847574858</v>
      </c>
      <c r="E45" s="67">
        <f>[1]September!D24</f>
        <v>343.11267475806341</v>
      </c>
      <c r="F45" s="67">
        <f>[1]September!E24</f>
        <v>647.38801910702398</v>
      </c>
      <c r="G45" s="101"/>
      <c r="H45" s="79"/>
      <c r="I45" s="93"/>
      <c r="J45" s="5"/>
      <c r="K45" s="121"/>
      <c r="L45" s="11" t="str">
        <f t="shared" si="0"/>
        <v>Thursday</v>
      </c>
      <c r="M45" s="12">
        <f t="shared" si="0"/>
        <v>42264</v>
      </c>
      <c r="N45" s="67">
        <f>[1]September!L24</f>
        <v>6.4704791700045261</v>
      </c>
      <c r="O45" s="67">
        <f>[1]September!M24</f>
        <v>3.7719548619455758</v>
      </c>
      <c r="P45" s="79">
        <f>[1]September!N24</f>
        <v>5.2089325604795462</v>
      </c>
      <c r="Q45" s="83"/>
      <c r="R45" s="83"/>
      <c r="S45" s="83"/>
      <c r="T45" s="130"/>
      <c r="U45" s="83"/>
      <c r="V45" s="121"/>
      <c r="W45" s="11" t="str">
        <f t="shared" si="1"/>
        <v>Thursday</v>
      </c>
      <c r="X45" s="37">
        <f t="shared" si="1"/>
        <v>42264</v>
      </c>
      <c r="Y45" s="140">
        <f>[1]September!R24</f>
        <v>7.97</v>
      </c>
      <c r="Z45" s="138">
        <f>[1]September!S24</f>
        <v>6.8</v>
      </c>
      <c r="AA45" s="139">
        <f>[1]September!T24</f>
        <v>7.0324999999999998</v>
      </c>
      <c r="AB45" s="71">
        <f>[1]September!U24</f>
        <v>39</v>
      </c>
      <c r="AC45" s="67">
        <f>[1]September!V24</f>
        <v>0</v>
      </c>
      <c r="AD45" s="67">
        <f>[1]September!W24</f>
        <v>22.083333333333332</v>
      </c>
      <c r="AE45" s="83">
        <f>[1]September!X24</f>
        <v>67.77</v>
      </c>
      <c r="AF45" s="175">
        <f>[1]September!Y24</f>
        <v>0</v>
      </c>
      <c r="AG45" s="93"/>
    </row>
    <row r="46" spans="1:33">
      <c r="A46" s="121"/>
      <c r="B46" s="11" t="s">
        <v>6</v>
      </c>
      <c r="C46" s="12">
        <f t="shared" si="2"/>
        <v>42265</v>
      </c>
      <c r="D46" s="100">
        <f>[1]September!C25</f>
        <v>802.71894794040259</v>
      </c>
      <c r="E46" s="67">
        <f>[1]September!D25</f>
        <v>307.28104132249615</v>
      </c>
      <c r="F46" s="67">
        <f>[1]September!E25</f>
        <v>577.53193157399085</v>
      </c>
      <c r="G46" s="101"/>
      <c r="H46" s="79"/>
      <c r="I46" s="93"/>
      <c r="J46" s="5"/>
      <c r="K46" s="121"/>
      <c r="L46" s="11" t="str">
        <f t="shared" si="0"/>
        <v>Friday</v>
      </c>
      <c r="M46" s="12">
        <f t="shared" si="0"/>
        <v>42265</v>
      </c>
      <c r="N46" s="67">
        <f>[1]September!L25</f>
        <v>6.3959947940773434</v>
      </c>
      <c r="O46" s="67">
        <f>[1]September!M25</f>
        <v>3.9331736115747025</v>
      </c>
      <c r="P46" s="79">
        <f>[1]September!N25</f>
        <v>5.2746379881953747</v>
      </c>
      <c r="Q46" s="83"/>
      <c r="R46" s="83"/>
      <c r="S46" s="83"/>
      <c r="T46" s="130"/>
      <c r="U46" s="83"/>
      <c r="V46" s="121"/>
      <c r="W46" s="11" t="str">
        <f t="shared" si="1"/>
        <v>Friday</v>
      </c>
      <c r="X46" s="37">
        <f t="shared" si="1"/>
        <v>42265</v>
      </c>
      <c r="Y46" s="140">
        <f>[1]September!R25</f>
        <v>8.1199999999999992</v>
      </c>
      <c r="Z46" s="138">
        <f>[1]September!S25</f>
        <v>6.81</v>
      </c>
      <c r="AA46" s="139">
        <f>[1]September!T25</f>
        <v>7.543333333333333</v>
      </c>
      <c r="AB46" s="71">
        <f>[1]September!U25</f>
        <v>3</v>
      </c>
      <c r="AC46" s="67">
        <f>[1]September!V25</f>
        <v>0</v>
      </c>
      <c r="AD46" s="67">
        <f>[1]September!W25</f>
        <v>0.4</v>
      </c>
      <c r="AE46" s="83">
        <f>[1]September!X25</f>
        <v>75.160000000000011</v>
      </c>
      <c r="AF46" s="175">
        <f>[1]September!Y25</f>
        <v>1</v>
      </c>
      <c r="AG46" s="93"/>
    </row>
    <row r="47" spans="1:33">
      <c r="A47" s="121"/>
      <c r="B47" s="11" t="s">
        <v>7</v>
      </c>
      <c r="C47" s="12">
        <f t="shared" si="2"/>
        <v>42266</v>
      </c>
      <c r="D47" s="100">
        <f>[1]September!C26</f>
        <v>767.54679159545901</v>
      </c>
      <c r="E47" s="67">
        <f>[1]September!D26</f>
        <v>378.91904141743976</v>
      </c>
      <c r="F47" s="67">
        <f>[1]September!E26</f>
        <v>596.0758300839459</v>
      </c>
      <c r="G47" s="101"/>
      <c r="H47" s="79"/>
      <c r="I47" s="93"/>
      <c r="J47" s="5"/>
      <c r="K47" s="121"/>
      <c r="L47" s="11" t="str">
        <f t="shared" si="0"/>
        <v>Saturday</v>
      </c>
      <c r="M47" s="12">
        <f t="shared" si="0"/>
        <v>42266</v>
      </c>
      <c r="N47" s="67">
        <f>[1]September!L26</f>
        <v>5.9182569497293889</v>
      </c>
      <c r="O47" s="67">
        <f>[1]September!M26</f>
        <v>4.5255607640743252</v>
      </c>
      <c r="P47" s="79">
        <f>[1]September!N26</f>
        <v>5.2331425820037172</v>
      </c>
      <c r="Q47" s="83"/>
      <c r="R47" s="83"/>
      <c r="S47" s="83"/>
      <c r="T47" s="130"/>
      <c r="U47" s="83"/>
      <c r="V47" s="121"/>
      <c r="W47" s="11" t="str">
        <f t="shared" si="1"/>
        <v>Saturday</v>
      </c>
      <c r="X47" s="37">
        <f t="shared" si="1"/>
        <v>42266</v>
      </c>
      <c r="Y47" s="140">
        <f>[1]September!R26</f>
        <v>8.27</v>
      </c>
      <c r="Z47" s="138">
        <f>[1]September!S26</f>
        <v>6.92</v>
      </c>
      <c r="AA47" s="139">
        <f>[1]September!T26</f>
        <v>7.6569230769230767</v>
      </c>
      <c r="AB47" s="71">
        <f>[1]September!U26</f>
        <v>35</v>
      </c>
      <c r="AC47" s="67">
        <f>[1]September!V26</f>
        <v>0</v>
      </c>
      <c r="AD47" s="67">
        <f>[1]September!W26</f>
        <v>6.8461538461538458</v>
      </c>
      <c r="AE47" s="83">
        <f>[1]September!X26</f>
        <v>114.283</v>
      </c>
      <c r="AF47" s="175">
        <f>[1]September!Y26</f>
        <v>6</v>
      </c>
      <c r="AG47" s="93"/>
    </row>
    <row r="48" spans="1:33">
      <c r="A48" s="121"/>
      <c r="B48" s="11" t="s">
        <v>8</v>
      </c>
      <c r="C48" s="12">
        <f t="shared" si="2"/>
        <v>42267</v>
      </c>
      <c r="D48" s="100">
        <f>[1]September!C27</f>
        <v>818.14753120252828</v>
      </c>
      <c r="E48" s="67">
        <f>[1]September!D27</f>
        <v>608.93427812194818</v>
      </c>
      <c r="F48" s="67">
        <f>[1]September!E27</f>
        <v>725.91642048510778</v>
      </c>
      <c r="G48" s="101"/>
      <c r="H48" s="79"/>
      <c r="I48" s="93"/>
      <c r="J48" s="5"/>
      <c r="K48" s="121"/>
      <c r="L48" s="11" t="str">
        <f t="shared" si="0"/>
        <v>Sunday</v>
      </c>
      <c r="M48" s="12">
        <f t="shared" si="0"/>
        <v>42267</v>
      </c>
      <c r="N48" s="67">
        <f>[1]September!L27</f>
        <v>6.2126701415777212</v>
      </c>
      <c r="O48" s="67">
        <f>[1]September!M27</f>
        <v>4.4310091145833335</v>
      </c>
      <c r="P48" s="79">
        <f>[1]September!N27</f>
        <v>5.189018756406174</v>
      </c>
      <c r="Q48" s="83"/>
      <c r="R48" s="83"/>
      <c r="S48" s="83"/>
      <c r="T48" s="130"/>
      <c r="U48" s="83"/>
      <c r="V48" s="121"/>
      <c r="W48" s="11" t="str">
        <f t="shared" si="1"/>
        <v>Sunday</v>
      </c>
      <c r="X48" s="37">
        <f t="shared" si="1"/>
        <v>42267</v>
      </c>
      <c r="Y48" s="140">
        <f>[1]September!R27</f>
        <v>8.3000000000000007</v>
      </c>
      <c r="Z48" s="138">
        <f>[1]September!S27</f>
        <v>7.7</v>
      </c>
      <c r="AA48" s="139">
        <f>[1]September!T27</f>
        <v>8.0776470588235298</v>
      </c>
      <c r="AB48" s="71">
        <f>[1]September!U27</f>
        <v>0</v>
      </c>
      <c r="AC48" s="67">
        <f>[1]September!V27</f>
        <v>0</v>
      </c>
      <c r="AD48" s="67">
        <f>[1]September!W27</f>
        <v>0</v>
      </c>
      <c r="AE48" s="83">
        <f>[1]September!X27</f>
        <v>63.789000000000001</v>
      </c>
      <c r="AF48" s="175">
        <f>[1]September!Y27</f>
        <v>0</v>
      </c>
      <c r="AG48" s="93"/>
    </row>
    <row r="49" spans="1:33">
      <c r="A49" s="121"/>
      <c r="B49" s="11" t="s">
        <v>9</v>
      </c>
      <c r="C49" s="12">
        <f t="shared" si="2"/>
        <v>42268</v>
      </c>
      <c r="D49" s="100">
        <f>[1]September!C28</f>
        <v>953.46037504747164</v>
      </c>
      <c r="E49" s="67">
        <f>[1]September!D28</f>
        <v>589.24301108127167</v>
      </c>
      <c r="F49" s="67">
        <f>[1]September!E28</f>
        <v>779.063414152993</v>
      </c>
      <c r="G49" s="101"/>
      <c r="H49" s="79"/>
      <c r="I49" s="93"/>
      <c r="J49" s="5"/>
      <c r="K49" s="121"/>
      <c r="L49" s="11" t="str">
        <f t="shared" si="0"/>
        <v>Monday</v>
      </c>
      <c r="M49" s="12">
        <f t="shared" si="0"/>
        <v>42268</v>
      </c>
      <c r="N49" s="67">
        <f>[1]September!L28</f>
        <v>6.6716076398160729</v>
      </c>
      <c r="O49" s="67">
        <f>[1]September!M28</f>
        <v>5.3904618111186551</v>
      </c>
      <c r="P49" s="79">
        <f>[1]September!N28</f>
        <v>5.99632234287317</v>
      </c>
      <c r="Q49" s="83"/>
      <c r="R49" s="83"/>
      <c r="S49" s="83"/>
      <c r="T49" s="130"/>
      <c r="U49" s="83"/>
      <c r="V49" s="121"/>
      <c r="W49" s="11" t="str">
        <f t="shared" si="1"/>
        <v>Monday</v>
      </c>
      <c r="X49" s="37">
        <f t="shared" si="1"/>
        <v>42268</v>
      </c>
      <c r="Y49" s="140">
        <f>[1]September!R28</f>
        <v>8.25</v>
      </c>
      <c r="Z49" s="138">
        <f>[1]September!S28</f>
        <v>7.81</v>
      </c>
      <c r="AA49" s="139">
        <f>[1]September!T28</f>
        <v>8.0133333333333336</v>
      </c>
      <c r="AB49" s="71">
        <f>[1]September!U28</f>
        <v>0</v>
      </c>
      <c r="AC49" s="67">
        <f>[1]September!V28</f>
        <v>0</v>
      </c>
      <c r="AD49" s="67">
        <f>[1]September!W28</f>
        <v>0</v>
      </c>
      <c r="AE49" s="83">
        <f>[1]September!X28</f>
        <v>58.929999999999993</v>
      </c>
      <c r="AF49" s="175">
        <f>[1]September!Y28</f>
        <v>0</v>
      </c>
      <c r="AG49" s="93"/>
    </row>
    <row r="50" spans="1:33">
      <c r="A50" s="121"/>
      <c r="B50" s="11" t="s">
        <v>10</v>
      </c>
      <c r="C50" s="12">
        <f t="shared" si="2"/>
        <v>42269</v>
      </c>
      <c r="D50" s="100">
        <f>[1]September!C29</f>
        <v>1017.3285939161511</v>
      </c>
      <c r="E50" s="67">
        <f>[1]September!D29</f>
        <v>448.85113851335308</v>
      </c>
      <c r="F50" s="67">
        <f>[1]September!E29</f>
        <v>731.17400817867554</v>
      </c>
      <c r="G50" s="101"/>
      <c r="H50" s="79"/>
      <c r="I50" s="93"/>
      <c r="J50" s="5"/>
      <c r="K50" s="121"/>
      <c r="L50" s="11" t="str">
        <f t="shared" si="0"/>
        <v>Tuesday</v>
      </c>
      <c r="M50" s="12">
        <f t="shared" si="0"/>
        <v>42269</v>
      </c>
      <c r="N50" s="67">
        <f>[1]September!L29</f>
        <v>5.9077934086190327</v>
      </c>
      <c r="O50" s="67">
        <f>[1]September!M29</f>
        <v>4.2406145833333326</v>
      </c>
      <c r="P50" s="79">
        <f>[1]September!N29</f>
        <v>5.2663075138689184</v>
      </c>
      <c r="Q50" s="83"/>
      <c r="R50" s="83"/>
      <c r="S50" s="83"/>
      <c r="T50" s="130"/>
      <c r="U50" s="83"/>
      <c r="V50" s="121"/>
      <c r="W50" s="11" t="str">
        <f t="shared" si="1"/>
        <v>Tuesday</v>
      </c>
      <c r="X50" s="37">
        <f t="shared" si="1"/>
        <v>42269</v>
      </c>
      <c r="Y50" s="140">
        <f>[1]September!R29</f>
        <v>8.2899999999999991</v>
      </c>
      <c r="Z50" s="138">
        <f>[1]September!S29</f>
        <v>8.1300000000000008</v>
      </c>
      <c r="AA50" s="139">
        <f>[1]September!T29</f>
        <v>8.1858333333333331</v>
      </c>
      <c r="AB50" s="71">
        <f>[1]September!U29</f>
        <v>11</v>
      </c>
      <c r="AC50" s="67">
        <f>[1]September!V29</f>
        <v>0</v>
      </c>
      <c r="AD50" s="67">
        <f>[1]September!W29</f>
        <v>3.8333333333333335</v>
      </c>
      <c r="AE50" s="83">
        <f>[1]September!X29</f>
        <v>60.274000000000001</v>
      </c>
      <c r="AF50" s="175">
        <f>[1]September!Y29</f>
        <v>1</v>
      </c>
      <c r="AG50" s="93"/>
    </row>
    <row r="51" spans="1:33">
      <c r="A51" s="121"/>
      <c r="B51" s="11" t="s">
        <v>4</v>
      </c>
      <c r="C51" s="12">
        <f t="shared" si="2"/>
        <v>42270</v>
      </c>
      <c r="D51" s="100">
        <f>[1]September!C30</f>
        <v>708.7587503323025</v>
      </c>
      <c r="E51" s="67">
        <f>[1]September!D30</f>
        <v>362.92447918743551</v>
      </c>
      <c r="F51" s="67">
        <f>[1]September!E30</f>
        <v>544.66346991717387</v>
      </c>
      <c r="G51" s="101"/>
      <c r="H51" s="79"/>
      <c r="I51" s="93"/>
      <c r="J51" s="5"/>
      <c r="K51" s="121"/>
      <c r="L51" s="11" t="str">
        <f t="shared" si="0"/>
        <v>Wednesday</v>
      </c>
      <c r="M51" s="12">
        <f t="shared" si="0"/>
        <v>42270</v>
      </c>
      <c r="N51" s="67">
        <f>[1]September!L30</f>
        <v>5.3508680586152604</v>
      </c>
      <c r="O51" s="67">
        <f>[1]September!M30</f>
        <v>3.9687508680555554</v>
      </c>
      <c r="P51" s="79">
        <f>[1]September!N30</f>
        <v>4.5246490536514257</v>
      </c>
      <c r="Q51" s="83"/>
      <c r="R51" s="83"/>
      <c r="S51" s="83"/>
      <c r="T51" s="130"/>
      <c r="U51" s="83"/>
      <c r="V51" s="121"/>
      <c r="W51" s="11" t="str">
        <f t="shared" si="1"/>
        <v>Wednesday</v>
      </c>
      <c r="X51" s="37">
        <f t="shared" si="1"/>
        <v>42270</v>
      </c>
      <c r="Y51" s="140">
        <f>[1]September!R30</f>
        <v>8.11</v>
      </c>
      <c r="Z51" s="138">
        <f>[1]September!S30</f>
        <v>7.14</v>
      </c>
      <c r="AA51" s="139">
        <f>[1]September!T30</f>
        <v>7.8230769230769246</v>
      </c>
      <c r="AB51" s="71">
        <f>[1]September!U30</f>
        <v>27</v>
      </c>
      <c r="AC51" s="67">
        <f>[1]September!V30</f>
        <v>8</v>
      </c>
      <c r="AD51" s="67">
        <f>[1]September!W30</f>
        <v>17.153846153846153</v>
      </c>
      <c r="AE51" s="83">
        <f>[1]September!X30</f>
        <v>63.57500000000001</v>
      </c>
      <c r="AF51" s="175">
        <f>[1]September!Y30</f>
        <v>3</v>
      </c>
      <c r="AG51" s="93"/>
    </row>
    <row r="52" spans="1:33">
      <c r="A52" s="121"/>
      <c r="B52" s="11" t="s">
        <v>5</v>
      </c>
      <c r="C52" s="12">
        <f t="shared" si="2"/>
        <v>42271</v>
      </c>
      <c r="D52" s="100">
        <f>[1]September!C31</f>
        <v>909.08190673658578</v>
      </c>
      <c r="E52" s="67">
        <f>[1]September!D31</f>
        <v>522.9484895833333</v>
      </c>
      <c r="F52" s="67">
        <f>[1]September!E31</f>
        <v>712.70590737279269</v>
      </c>
      <c r="G52" s="101"/>
      <c r="H52" s="79"/>
      <c r="I52" s="93"/>
      <c r="J52" s="5"/>
      <c r="K52" s="121"/>
      <c r="L52" s="11" t="str">
        <f t="shared" si="0"/>
        <v>Thursday</v>
      </c>
      <c r="M52" s="12">
        <f t="shared" si="0"/>
        <v>42271</v>
      </c>
      <c r="N52" s="67">
        <f>[1]September!L31</f>
        <v>5.2632222263018287</v>
      </c>
      <c r="O52" s="67">
        <f>[1]September!M31</f>
        <v>4.2185815972222223</v>
      </c>
      <c r="P52" s="79">
        <f>[1]September!N31</f>
        <v>4.6880190993586064</v>
      </c>
      <c r="Q52" s="83"/>
      <c r="R52" s="83"/>
      <c r="S52" s="83"/>
      <c r="T52" s="130"/>
      <c r="U52" s="83"/>
      <c r="V52" s="121"/>
      <c r="W52" s="11" t="str">
        <f t="shared" si="1"/>
        <v>Thursday</v>
      </c>
      <c r="X52" s="37">
        <f t="shared" si="1"/>
        <v>42271</v>
      </c>
      <c r="Y52" s="140">
        <f>[1]September!R31</f>
        <v>7.98</v>
      </c>
      <c r="Z52" s="138">
        <f>[1]September!S31</f>
        <v>7.17</v>
      </c>
      <c r="AA52" s="139">
        <f>[1]September!T31</f>
        <v>7.5370000000000008</v>
      </c>
      <c r="AB52" s="71">
        <f>[1]September!U31</f>
        <v>25</v>
      </c>
      <c r="AC52" s="67">
        <f>[1]September!V31</f>
        <v>11</v>
      </c>
      <c r="AD52" s="67">
        <f>[1]September!W31</f>
        <v>20.3</v>
      </c>
      <c r="AE52" s="83">
        <f>[1]September!X31</f>
        <v>57.845000000000006</v>
      </c>
      <c r="AF52" s="175">
        <f>[1]September!Y31</f>
        <v>1.4</v>
      </c>
      <c r="AG52" s="93"/>
    </row>
    <row r="53" spans="1:33">
      <c r="A53" s="121"/>
      <c r="B53" s="11" t="s">
        <v>6</v>
      </c>
      <c r="C53" s="12">
        <f t="shared" si="2"/>
        <v>42272</v>
      </c>
      <c r="D53" s="100">
        <f>[1]September!C32</f>
        <v>928.94571896362299</v>
      </c>
      <c r="E53" s="67">
        <f>[1]September!D32</f>
        <v>460.01540273623993</v>
      </c>
      <c r="F53" s="67">
        <f>[1]September!E32</f>
        <v>753.85782712487526</v>
      </c>
      <c r="G53" s="101"/>
      <c r="H53" s="79"/>
      <c r="I53" s="93"/>
      <c r="J53" s="5"/>
      <c r="K53" s="121"/>
      <c r="L53" s="11" t="str">
        <f t="shared" si="0"/>
        <v>Friday</v>
      </c>
      <c r="M53" s="12">
        <f t="shared" si="0"/>
        <v>42272</v>
      </c>
      <c r="N53" s="67">
        <f>[1]September!L32</f>
        <v>5.251190976301829</v>
      </c>
      <c r="O53" s="67">
        <f>[1]September!M32</f>
        <v>4.3616319455570647</v>
      </c>
      <c r="P53" s="79">
        <f>[1]September!N32</f>
        <v>4.7121243029271973</v>
      </c>
      <c r="Q53" s="83"/>
      <c r="R53" s="83"/>
      <c r="S53" s="83"/>
      <c r="T53" s="130"/>
      <c r="U53" s="83"/>
      <c r="V53" s="121"/>
      <c r="W53" s="11" t="str">
        <f t="shared" si="1"/>
        <v>Friday</v>
      </c>
      <c r="X53" s="37">
        <f t="shared" si="1"/>
        <v>42272</v>
      </c>
      <c r="Y53" s="140">
        <f>[1]September!R32</f>
        <v>7.93</v>
      </c>
      <c r="Z53" s="138">
        <f>[1]September!S32</f>
        <v>7.04</v>
      </c>
      <c r="AA53" s="139">
        <f>[1]September!T32</f>
        <v>7.4215384615384608</v>
      </c>
      <c r="AB53" s="71">
        <f>[1]September!U32</f>
        <v>25</v>
      </c>
      <c r="AC53" s="67">
        <f>[1]September!V32</f>
        <v>7</v>
      </c>
      <c r="AD53" s="67">
        <f>[1]September!W32</f>
        <v>12.76923076923077</v>
      </c>
      <c r="AE53" s="83">
        <f>[1]September!X32</f>
        <v>81.617999999999995</v>
      </c>
      <c r="AF53" s="175">
        <f>[1]September!Y32</f>
        <v>2</v>
      </c>
      <c r="AG53" s="93"/>
    </row>
    <row r="54" spans="1:33">
      <c r="A54" s="121"/>
      <c r="B54" s="11" t="s">
        <v>7</v>
      </c>
      <c r="C54" s="12">
        <f t="shared" si="2"/>
        <v>42273</v>
      </c>
      <c r="D54" s="100">
        <f>[1]September!C33</f>
        <v>948.21095828586147</v>
      </c>
      <c r="E54" s="67">
        <f>[1]September!D33</f>
        <v>552.01927045355899</v>
      </c>
      <c r="F54" s="67">
        <f>[1]September!E33</f>
        <v>753.08906224752354</v>
      </c>
      <c r="G54" s="101"/>
      <c r="H54" s="79"/>
      <c r="I54" s="93"/>
      <c r="J54" s="5"/>
      <c r="K54" s="121"/>
      <c r="L54" s="11" t="str">
        <f t="shared" si="0"/>
        <v>Saturday</v>
      </c>
      <c r="M54" s="12">
        <f t="shared" si="0"/>
        <v>42273</v>
      </c>
      <c r="N54" s="67">
        <f>[1]September!L33</f>
        <v>6.0286406301922266</v>
      </c>
      <c r="O54" s="67">
        <f>[1]September!M33</f>
        <v>4.4768038196298807</v>
      </c>
      <c r="P54" s="79">
        <f>[1]September!N33</f>
        <v>5.03458138318691</v>
      </c>
      <c r="Q54" s="83"/>
      <c r="R54" s="83"/>
      <c r="S54" s="83"/>
      <c r="T54" s="130"/>
      <c r="U54" s="83"/>
      <c r="V54" s="121"/>
      <c r="W54" s="11" t="str">
        <f t="shared" si="1"/>
        <v>Saturday</v>
      </c>
      <c r="X54" s="37">
        <f t="shared" si="1"/>
        <v>42273</v>
      </c>
      <c r="Y54" s="140">
        <f>[1]September!R33</f>
        <v>8.2899999999999991</v>
      </c>
      <c r="Z54" s="138">
        <f>[1]September!S33</f>
        <v>6.76</v>
      </c>
      <c r="AA54" s="139">
        <f>[1]September!T33</f>
        <v>7.3652941176470605</v>
      </c>
      <c r="AB54" s="71">
        <f>[1]September!U33</f>
        <v>23</v>
      </c>
      <c r="AC54" s="67">
        <f>[1]September!V33</f>
        <v>7</v>
      </c>
      <c r="AD54" s="67">
        <f>[1]September!W33</f>
        <v>14.176470588235293</v>
      </c>
      <c r="AE54" s="83">
        <f>[1]September!X33</f>
        <v>70.669000000000025</v>
      </c>
      <c r="AF54" s="175">
        <f>[1]September!Y33</f>
        <v>4</v>
      </c>
      <c r="AG54" s="93"/>
    </row>
    <row r="55" spans="1:33">
      <c r="A55" s="121"/>
      <c r="B55" s="11" t="s">
        <v>8</v>
      </c>
      <c r="C55" s="12">
        <f t="shared" si="2"/>
        <v>42274</v>
      </c>
      <c r="D55" s="100">
        <f>[1]September!C34</f>
        <v>686.38806258307557</v>
      </c>
      <c r="E55" s="67">
        <f>[1]September!D34</f>
        <v>472.83629164293069</v>
      </c>
      <c r="F55" s="67">
        <f>[1]September!E34</f>
        <v>578.24318388444806</v>
      </c>
      <c r="G55" s="101"/>
      <c r="H55" s="79"/>
      <c r="I55" s="93"/>
      <c r="J55" s="5"/>
      <c r="K55" s="121"/>
      <c r="L55" s="11" t="str">
        <f t="shared" si="0"/>
        <v>Sunday</v>
      </c>
      <c r="M55" s="12">
        <f t="shared" si="0"/>
        <v>42274</v>
      </c>
      <c r="N55" s="67">
        <f>[1]September!L34</f>
        <v>5.5196701425976222</v>
      </c>
      <c r="O55" s="67">
        <f>[1]September!M34</f>
        <v>4.020965277777778</v>
      </c>
      <c r="P55" s="79">
        <f>[1]September!N34</f>
        <v>4.8433795777636544</v>
      </c>
      <c r="Q55" s="83"/>
      <c r="R55" s="83"/>
      <c r="S55" s="83"/>
      <c r="T55" s="130"/>
      <c r="U55" s="83"/>
      <c r="V55" s="121"/>
      <c r="W55" s="11" t="str">
        <f t="shared" si="1"/>
        <v>Sunday</v>
      </c>
      <c r="X55" s="37">
        <f t="shared" si="1"/>
        <v>42274</v>
      </c>
      <c r="Y55" s="140">
        <f>[1]September!R34</f>
        <v>8.35</v>
      </c>
      <c r="Z55" s="138">
        <f>[1]September!S34</f>
        <v>6.77</v>
      </c>
      <c r="AA55" s="139">
        <f>[1]September!T34</f>
        <v>7.437391304347825</v>
      </c>
      <c r="AB55" s="71">
        <f>[1]September!U34</f>
        <v>7</v>
      </c>
      <c r="AC55" s="67">
        <f>[1]September!V34</f>
        <v>6</v>
      </c>
      <c r="AD55" s="67">
        <f>[1]September!W34</f>
        <v>6.875</v>
      </c>
      <c r="AE55" s="83">
        <f>[1]September!X34</f>
        <v>60.480000000000004</v>
      </c>
      <c r="AF55" s="175">
        <f>[1]September!Y34</f>
        <v>0</v>
      </c>
      <c r="AG55" s="93"/>
    </row>
    <row r="56" spans="1:33">
      <c r="A56" s="121"/>
      <c r="B56" s="11" t="s">
        <v>9</v>
      </c>
      <c r="C56" s="12">
        <f t="shared" si="2"/>
        <v>42275</v>
      </c>
      <c r="D56" s="100">
        <f>[1]September!C35</f>
        <v>690.37427102322044</v>
      </c>
      <c r="E56" s="67">
        <f>[1]September!D35</f>
        <v>447.60923959520125</v>
      </c>
      <c r="F56" s="67">
        <f>[1]September!E35</f>
        <v>590.03759886464354</v>
      </c>
      <c r="G56" s="101"/>
      <c r="H56" s="79"/>
      <c r="I56" s="93"/>
      <c r="J56" s="5"/>
      <c r="K56" s="121"/>
      <c r="L56" s="11" t="str">
        <f t="shared" si="0"/>
        <v>Monday</v>
      </c>
      <c r="M56" s="12">
        <f t="shared" si="0"/>
        <v>42275</v>
      </c>
      <c r="N56" s="67">
        <f>[1]September!L35</f>
        <v>6.1350625036160142</v>
      </c>
      <c r="O56" s="67">
        <f>[1]September!M35</f>
        <v>3.984640625370873</v>
      </c>
      <c r="P56" s="79">
        <f>[1]September!N35</f>
        <v>4.8400278156697736</v>
      </c>
      <c r="Q56" s="83"/>
      <c r="R56" s="83"/>
      <c r="S56" s="83"/>
      <c r="T56" s="130"/>
      <c r="U56" s="83"/>
      <c r="V56" s="121"/>
      <c r="W56" s="11" t="str">
        <f t="shared" si="1"/>
        <v>Monday</v>
      </c>
      <c r="X56" s="37">
        <f t="shared" si="1"/>
        <v>42275</v>
      </c>
      <c r="Y56" s="140">
        <f>[1]September!R35</f>
        <v>7.85</v>
      </c>
      <c r="Z56" s="138">
        <f>[1]September!S35</f>
        <v>7.32</v>
      </c>
      <c r="AA56" s="139">
        <f>[1]September!T35</f>
        <v>7.6036363636363635</v>
      </c>
      <c r="AB56" s="71">
        <f>[1]September!U35</f>
        <v>9</v>
      </c>
      <c r="AC56" s="67">
        <f>[1]September!V35</f>
        <v>6</v>
      </c>
      <c r="AD56" s="67">
        <f>[1]September!W35</f>
        <v>7.6363636363636367</v>
      </c>
      <c r="AE56" s="83">
        <f>[1]September!X35</f>
        <v>55.355000000000004</v>
      </c>
      <c r="AF56" s="175">
        <f>[1]September!Y35</f>
        <v>0</v>
      </c>
      <c r="AG56" s="93"/>
    </row>
    <row r="57" spans="1:33">
      <c r="A57" s="121"/>
      <c r="B57" s="11" t="s">
        <v>10</v>
      </c>
      <c r="C57" s="12">
        <f t="shared" si="2"/>
        <v>42276</v>
      </c>
      <c r="D57" s="100">
        <f>[1]September!C36</f>
        <v>1574.5245833333331</v>
      </c>
      <c r="E57" s="67">
        <f>[1]September!D36</f>
        <v>448.17572924974229</v>
      </c>
      <c r="F57" s="67">
        <f>[1]September!E36</f>
        <v>769.35160980606076</v>
      </c>
      <c r="G57" s="101"/>
      <c r="H57" s="79"/>
      <c r="I57" s="93"/>
      <c r="J57" s="5"/>
      <c r="K57" s="121"/>
      <c r="L57" s="11" t="str">
        <f t="shared" si="0"/>
        <v>Tuesday</v>
      </c>
      <c r="M57" s="12">
        <f t="shared" si="0"/>
        <v>42276</v>
      </c>
      <c r="N57" s="67">
        <f>[1]September!L36</f>
        <v>6.5996024325026399</v>
      </c>
      <c r="O57" s="67">
        <f>[1]September!M36</f>
        <v>4.6347899325953588</v>
      </c>
      <c r="P57" s="79">
        <f>[1]September!N36</f>
        <v>5.4663500836165966</v>
      </c>
      <c r="Q57" s="83"/>
      <c r="R57" s="83"/>
      <c r="S57" s="83"/>
      <c r="T57" s="130"/>
      <c r="U57" s="83"/>
      <c r="V57" s="121"/>
      <c r="W57" s="11" t="str">
        <f t="shared" si="1"/>
        <v>Tuesday</v>
      </c>
      <c r="X57" s="37">
        <f t="shared" si="1"/>
        <v>42276</v>
      </c>
      <c r="Y57" s="140">
        <f>[1]September!R36</f>
        <v>7.91</v>
      </c>
      <c r="Z57" s="138">
        <f>[1]September!S36</f>
        <v>7.1</v>
      </c>
      <c r="AA57" s="139">
        <f>[1]September!T36</f>
        <v>7.628181818181818</v>
      </c>
      <c r="AB57" s="71">
        <f>[1]September!U36</f>
        <v>7</v>
      </c>
      <c r="AC57" s="67">
        <f>[1]September!V36</f>
        <v>4</v>
      </c>
      <c r="AD57" s="67">
        <f>[1]September!W36</f>
        <v>5.5454545454545459</v>
      </c>
      <c r="AE57" s="83">
        <f>[1]September!X36</f>
        <v>54.144000000000005</v>
      </c>
      <c r="AF57" s="175">
        <f>[1]September!Y36</f>
        <v>0</v>
      </c>
      <c r="AG57" s="93"/>
    </row>
    <row r="58" spans="1:33">
      <c r="A58" s="121"/>
      <c r="B58" s="11" t="s">
        <v>4</v>
      </c>
      <c r="C58" s="12">
        <f t="shared" si="2"/>
        <v>42277</v>
      </c>
      <c r="D58" s="100">
        <f>[1]September!C37</f>
        <v>893.47329159545893</v>
      </c>
      <c r="E58" s="67">
        <f>[1]September!D37</f>
        <v>366.99180716705314</v>
      </c>
      <c r="F58" s="67">
        <f>[1]September!E37</f>
        <v>632.14193269217458</v>
      </c>
      <c r="G58" s="101"/>
      <c r="H58" s="79"/>
      <c r="I58" s="93"/>
      <c r="J58" s="5"/>
      <c r="K58" s="121"/>
      <c r="L58" s="11" t="str">
        <f t="shared" si="0"/>
        <v>Wednesday</v>
      </c>
      <c r="M58" s="12">
        <f t="shared" si="0"/>
        <v>42277</v>
      </c>
      <c r="N58" s="67">
        <f>[1]September!L37</f>
        <v>6.1187413249148266</v>
      </c>
      <c r="O58" s="67">
        <f>[1]September!M37</f>
        <v>3.9743229178720045</v>
      </c>
      <c r="P58" s="79">
        <f>[1]September!N37</f>
        <v>5.237009697598439</v>
      </c>
      <c r="Q58" s="83"/>
      <c r="R58" s="83"/>
      <c r="S58" s="83"/>
      <c r="T58" s="130"/>
      <c r="U58" s="83"/>
      <c r="V58" s="121"/>
      <c r="W58" s="11" t="str">
        <f t="shared" si="1"/>
        <v>Wednesday</v>
      </c>
      <c r="X58" s="37">
        <f t="shared" si="1"/>
        <v>42277</v>
      </c>
      <c r="Y58" s="140">
        <f>[1]September!R37</f>
        <v>8.2799999999999994</v>
      </c>
      <c r="Z58" s="138">
        <f>[1]September!S37</f>
        <v>7.12</v>
      </c>
      <c r="AA58" s="139">
        <f>[1]September!T37</f>
        <v>7.6725000000000003</v>
      </c>
      <c r="AB58" s="71">
        <f>[1]September!U37</f>
        <v>6</v>
      </c>
      <c r="AC58" s="67">
        <f>[1]September!V37</f>
        <v>4</v>
      </c>
      <c r="AD58" s="67">
        <f>[1]September!W37</f>
        <v>4.916666666666667</v>
      </c>
      <c r="AE58" s="83">
        <f>[1]September!X37</f>
        <v>57.60799999999999</v>
      </c>
      <c r="AF58" s="175">
        <f>[1]September!Y37</f>
        <v>0</v>
      </c>
      <c r="AG58" s="93"/>
    </row>
    <row r="59" spans="1:33" ht="15" thickBot="1">
      <c r="A59" s="121"/>
      <c r="B59" s="13"/>
      <c r="C59" s="14"/>
      <c r="D59" s="134"/>
      <c r="E59" s="77"/>
      <c r="F59" s="78"/>
      <c r="G59" s="102"/>
      <c r="H59" s="80"/>
      <c r="I59" s="93"/>
      <c r="J59" s="5"/>
      <c r="K59" s="121"/>
      <c r="L59" s="13"/>
      <c r="M59" s="14"/>
      <c r="N59" s="77"/>
      <c r="O59" s="77"/>
      <c r="P59" s="80"/>
      <c r="Q59" s="83"/>
      <c r="R59" s="83"/>
      <c r="S59" s="83"/>
      <c r="T59" s="130"/>
      <c r="U59" s="83"/>
      <c r="V59" s="121"/>
      <c r="W59" s="13"/>
      <c r="X59" s="59"/>
      <c r="Y59" s="141"/>
      <c r="Z59" s="142"/>
      <c r="AA59" s="143"/>
      <c r="AB59" s="84"/>
      <c r="AC59" s="77"/>
      <c r="AD59" s="77"/>
      <c r="AE59" s="78"/>
      <c r="AF59" s="176"/>
      <c r="AG59" s="93"/>
    </row>
    <row r="60" spans="1:33" ht="15.6" thickTop="1" thickBot="1">
      <c r="A60" s="121"/>
      <c r="B60" s="15" t="s">
        <v>11</v>
      </c>
      <c r="C60" s="16"/>
      <c r="D60" s="68">
        <f>[1]September!C39</f>
        <v>1574.5245833333331</v>
      </c>
      <c r="E60" s="68">
        <f>[1]September!D39</f>
        <v>0</v>
      </c>
      <c r="F60" s="68">
        <f>[1]September!E39</f>
        <v>547.94336061097499</v>
      </c>
      <c r="G60" s="103"/>
      <c r="H60" s="86"/>
      <c r="I60" s="93"/>
      <c r="J60" s="5"/>
      <c r="K60" s="121"/>
      <c r="L60" s="15" t="s">
        <v>11</v>
      </c>
      <c r="M60" s="16"/>
      <c r="N60" s="81">
        <f>[1]September!L39</f>
        <v>48.895413175437184</v>
      </c>
      <c r="O60" s="81">
        <f>[1]September!M39</f>
        <v>2.5654270833333332</v>
      </c>
      <c r="P60" s="82">
        <f>[1]September!N39</f>
        <v>4.9963353606872083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44">
        <f>[1]September!R39</f>
        <v>8.35</v>
      </c>
      <c r="Z60" s="145">
        <f>[1]September!S39</f>
        <v>6.76</v>
      </c>
      <c r="AA60" s="146">
        <f>[1]September!T39</f>
        <v>7.7573249549328187</v>
      </c>
      <c r="AB60" s="74">
        <f>[1]September!U39</f>
        <v>39</v>
      </c>
      <c r="AC60" s="68">
        <f>[1]September!V39</f>
        <v>0</v>
      </c>
      <c r="AD60" s="68">
        <f>[1]September!W39</f>
        <v>7.7780896826485071</v>
      </c>
      <c r="AE60" s="85">
        <f>[1]September!X39</f>
        <v>1552.97</v>
      </c>
      <c r="AF60" s="177">
        <f>[1]September!Y39</f>
        <v>26.4</v>
      </c>
      <c r="AG60" s="93"/>
    </row>
    <row r="61" spans="1:33" ht="15" thickBot="1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</row>
    <row r="62" spans="1:33" ht="15" thickTop="1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25" priority="26" operator="between">
      <formula>2800</formula>
      <formula>5000</formula>
    </cfRule>
  </conditionalFormatting>
  <conditionalFormatting sqref="N29:N58">
    <cfRule type="cellIs" dxfId="24" priority="25" operator="between">
      <formula>560</formula>
      <formula>5000</formula>
    </cfRule>
  </conditionalFormatting>
  <conditionalFormatting sqref="Z29:Z58">
    <cfRule type="cellIs" dxfId="23" priority="24" operator="between">
      <formula>1</formula>
      <formula>6.49</formula>
    </cfRule>
  </conditionalFormatting>
  <conditionalFormatting sqref="Y29:Y58">
    <cfRule type="cellIs" dxfId="22" priority="23" operator="between">
      <formula>8.51</formula>
      <formula>14</formula>
    </cfRule>
  </conditionalFormatting>
  <conditionalFormatting sqref="AB29:AB59">
    <cfRule type="cellIs" dxfId="21" priority="22" operator="between">
      <formula>41</formula>
      <formula>200</formula>
    </cfRule>
  </conditionalFormatting>
  <conditionalFormatting sqref="D59">
    <cfRule type="cellIs" dxfId="20" priority="21" operator="between">
      <formula>2800</formula>
      <formula>5000</formula>
    </cfRule>
  </conditionalFormatting>
  <conditionalFormatting sqref="N59">
    <cfRule type="cellIs" dxfId="19" priority="20" operator="between">
      <formula>560</formula>
      <formula>5000</formula>
    </cfRule>
  </conditionalFormatting>
  <conditionalFormatting sqref="Z59">
    <cfRule type="cellIs" dxfId="18" priority="19" operator="between">
      <formula>1</formula>
      <formula>6.49</formula>
    </cfRule>
  </conditionalFormatting>
  <conditionalFormatting sqref="Y59">
    <cfRule type="cellIs" dxfId="17" priority="18" operator="between">
      <formula>8.51</formula>
      <formula>14</formula>
    </cfRule>
  </conditionalFormatting>
  <conditionalFormatting sqref="AE29:AE59">
    <cfRule type="cellIs" dxfId="16" priority="17" operator="between">
      <formula>1001</formula>
      <formula>2000</formula>
    </cfRule>
  </conditionalFormatting>
  <conditionalFormatting sqref="D59">
    <cfRule type="cellIs" dxfId="15" priority="16" operator="between">
      <formula>2800</formula>
      <formula>5000</formula>
    </cfRule>
  </conditionalFormatting>
  <conditionalFormatting sqref="D59">
    <cfRule type="cellIs" dxfId="14" priority="15" operator="between">
      <formula>2800</formula>
      <formula>5000</formula>
    </cfRule>
  </conditionalFormatting>
  <conditionalFormatting sqref="D59">
    <cfRule type="cellIs" dxfId="13" priority="14" operator="between">
      <formula>2800</formula>
      <formula>5000</formula>
    </cfRule>
  </conditionalFormatting>
  <conditionalFormatting sqref="N59">
    <cfRule type="cellIs" dxfId="12" priority="13" operator="between">
      <formula>560</formula>
      <formula>5000</formula>
    </cfRule>
  </conditionalFormatting>
  <conditionalFormatting sqref="Z59">
    <cfRule type="cellIs" dxfId="11" priority="12" operator="between">
      <formula>1</formula>
      <formula>6.49</formula>
    </cfRule>
  </conditionalFormatting>
  <conditionalFormatting sqref="Y59">
    <cfRule type="cellIs" dxfId="10" priority="11" operator="between">
      <formula>8.51</formula>
      <formula>14</formula>
    </cfRule>
  </conditionalFormatting>
  <conditionalFormatting sqref="AB59">
    <cfRule type="cellIs" dxfId="9" priority="10" operator="between">
      <formula>41</formula>
      <formula>200</formula>
    </cfRule>
  </conditionalFormatting>
  <conditionalFormatting sqref="Z59">
    <cfRule type="cellIs" dxfId="8" priority="9" operator="between">
      <formula>1</formula>
      <formula>6.49</formula>
    </cfRule>
  </conditionalFormatting>
  <conditionalFormatting sqref="Y59">
    <cfRule type="cellIs" dxfId="7" priority="8" operator="between">
      <formula>8.51</formula>
      <formula>14</formula>
    </cfRule>
  </conditionalFormatting>
  <conditionalFormatting sqref="AE59">
    <cfRule type="cellIs" dxfId="6" priority="7" operator="between">
      <formula>1001</formula>
      <formula>2000</formula>
    </cfRule>
  </conditionalFormatting>
  <conditionalFormatting sqref="D59">
    <cfRule type="cellIs" dxfId="5" priority="6" operator="between">
      <formula>2800</formula>
      <formula>5000</formula>
    </cfRule>
  </conditionalFormatting>
  <conditionalFormatting sqref="N59">
    <cfRule type="cellIs" dxfId="4" priority="5" operator="between">
      <formula>560</formula>
      <formula>5000</formula>
    </cfRule>
  </conditionalFormatting>
  <conditionalFormatting sqref="AB59">
    <cfRule type="cellIs" dxfId="3" priority="4" operator="between">
      <formula>41</formula>
      <formula>200</formula>
    </cfRule>
  </conditionalFormatting>
  <conditionalFormatting sqref="Z59">
    <cfRule type="cellIs" dxfId="2" priority="3" operator="between">
      <formula>1</formula>
      <formula>6.49</formula>
    </cfRule>
  </conditionalFormatting>
  <conditionalFormatting sqref="Y59">
    <cfRule type="cellIs" dxfId="1" priority="2" operator="between">
      <formula>8.51</formula>
      <formula>14</formula>
    </cfRule>
  </conditionalFormatting>
  <conditionalFormatting sqref="AE59">
    <cfRule type="cellIs" dxfId="0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J27" zoomScale="64" zoomScaleNormal="64" workbookViewId="0">
      <selection activeCell="Y60" sqref="Y60:AF60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30.4414062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0" t="s">
        <v>56</v>
      </c>
      <c r="C3" s="111"/>
      <c r="D3" s="111"/>
      <c r="E3" s="5"/>
      <c r="F3" s="5"/>
      <c r="G3" s="5"/>
      <c r="H3" s="6"/>
    </row>
    <row r="4" spans="1:33">
      <c r="B4" s="110" t="s">
        <v>55</v>
      </c>
      <c r="C4" s="5"/>
      <c r="D4" s="5"/>
      <c r="E4" s="5"/>
      <c r="F4" s="5"/>
      <c r="G4" s="5"/>
      <c r="H4" s="6"/>
    </row>
    <row r="5" spans="1:33" ht="15" thickBot="1">
      <c r="B5" s="107" t="s">
        <v>61</v>
      </c>
      <c r="C5" s="108"/>
      <c r="D5" s="108"/>
      <c r="E5" s="108"/>
      <c r="F5" s="108"/>
      <c r="G5" s="108"/>
      <c r="H5" s="109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" thickBot="1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1"/>
      <c r="B9" s="204" t="s">
        <v>57</v>
      </c>
      <c r="C9" s="205"/>
      <c r="D9" s="205"/>
      <c r="E9" s="205"/>
      <c r="F9" s="205"/>
      <c r="G9" s="205"/>
      <c r="H9" s="217"/>
      <c r="I9" s="93"/>
      <c r="J9" s="5"/>
      <c r="K9" s="121"/>
      <c r="L9" s="204" t="s">
        <v>68</v>
      </c>
      <c r="M9" s="205"/>
      <c r="N9" s="205"/>
      <c r="O9" s="205"/>
      <c r="P9" s="205"/>
      <c r="Q9" s="205"/>
      <c r="R9" s="205"/>
      <c r="S9" s="217"/>
      <c r="T9" s="127"/>
      <c r="U9" s="8"/>
      <c r="V9" s="121"/>
      <c r="W9" s="204" t="s">
        <v>74</v>
      </c>
      <c r="X9" s="205"/>
      <c r="Y9" s="205"/>
      <c r="Z9" s="205"/>
      <c r="AA9" s="205"/>
      <c r="AB9" s="205"/>
      <c r="AC9" s="205"/>
      <c r="AD9" s="205"/>
      <c r="AE9" s="205"/>
      <c r="AF9" s="217"/>
      <c r="AG9" s="93"/>
    </row>
    <row r="10" spans="1:33" ht="15" thickTop="1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" thickBot="1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8" t="s">
        <v>15</v>
      </c>
      <c r="X25" s="219"/>
      <c r="Y25" s="219"/>
      <c r="Z25" s="219"/>
      <c r="AA25" s="219"/>
      <c r="AB25" s="219"/>
      <c r="AC25" s="219"/>
      <c r="AD25" s="219"/>
      <c r="AE25" s="219"/>
      <c r="AF25" s="220"/>
      <c r="AG25" s="93"/>
    </row>
    <row r="26" spans="1:33" ht="15" thickBot="1">
      <c r="A26" s="121"/>
      <c r="B26" s="221" t="s">
        <v>12</v>
      </c>
      <c r="C26" s="222"/>
      <c r="D26" s="222"/>
      <c r="E26" s="222"/>
      <c r="F26" s="222"/>
      <c r="G26" s="222"/>
      <c r="H26" s="223"/>
      <c r="I26" s="93"/>
      <c r="J26" s="5"/>
      <c r="K26" s="121"/>
      <c r="L26" s="221" t="s">
        <v>13</v>
      </c>
      <c r="M26" s="219"/>
      <c r="N26" s="219"/>
      <c r="O26" s="219"/>
      <c r="P26" s="220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41913</v>
      </c>
      <c r="Y26" s="224" t="s">
        <v>16</v>
      </c>
      <c r="Z26" s="206"/>
      <c r="AA26" s="225"/>
      <c r="AB26" s="226" t="s">
        <v>25</v>
      </c>
      <c r="AC26" s="227"/>
      <c r="AD26" s="227"/>
      <c r="AE26" s="228"/>
      <c r="AF26" s="29"/>
      <c r="AG26" s="93"/>
    </row>
    <row r="27" spans="1:33" s="19" customFormat="1" ht="30" customHeight="1">
      <c r="A27" s="122"/>
      <c r="B27" s="24" t="s">
        <v>2</v>
      </c>
      <c r="C27" s="42">
        <v>41913</v>
      </c>
      <c r="D27" s="208" t="s">
        <v>50</v>
      </c>
      <c r="E27" s="209"/>
      <c r="F27" s="210"/>
      <c r="G27" s="211" t="s">
        <v>97</v>
      </c>
      <c r="H27" s="212"/>
      <c r="I27" s="123"/>
      <c r="J27" s="113"/>
      <c r="K27" s="122"/>
      <c r="L27" s="24" t="s">
        <v>2</v>
      </c>
      <c r="M27" s="42">
        <f>C27</f>
        <v>41913</v>
      </c>
      <c r="N27" s="213" t="s">
        <v>51</v>
      </c>
      <c r="O27" s="209"/>
      <c r="P27" s="210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4" t="s">
        <v>44</v>
      </c>
      <c r="AC27" s="215"/>
      <c r="AD27" s="215"/>
      <c r="AE27" s="216"/>
      <c r="AF27" s="30" t="s">
        <v>24</v>
      </c>
      <c r="AG27" s="123"/>
    </row>
    <row r="28" spans="1:33" s="19" customFormat="1" ht="101.4" thickBot="1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31" t="s">
        <v>26</v>
      </c>
      <c r="AG28" s="123"/>
    </row>
    <row r="29" spans="1:33" ht="15" thickTop="1">
      <c r="A29" s="121"/>
      <c r="B29" s="135" t="s">
        <v>4</v>
      </c>
      <c r="C29" s="12">
        <f>DATE(2014,10,1)</f>
        <v>41913</v>
      </c>
      <c r="D29" s="100">
        <f>'[1]October '!C8</f>
        <v>1720.1855416666665</v>
      </c>
      <c r="E29" s="67">
        <f>'[1]October '!D8</f>
        <v>1332.7228549736869</v>
      </c>
      <c r="F29" s="67">
        <f>'[1]October '!E8</f>
        <v>1494.1257826881476</v>
      </c>
      <c r="G29" s="101"/>
      <c r="H29" s="79"/>
      <c r="I29" s="93"/>
      <c r="J29" s="5"/>
      <c r="K29" s="121"/>
      <c r="L29" s="11" t="str">
        <f>B29</f>
        <v>Wednesday</v>
      </c>
      <c r="M29" s="12">
        <f>C29</f>
        <v>41913</v>
      </c>
      <c r="N29" s="67">
        <f>'[1]October '!L8</f>
        <v>4.2165763902796636</v>
      </c>
      <c r="O29" s="67">
        <f>'[1]October '!M8</f>
        <v>1.6302647569444444</v>
      </c>
      <c r="P29" s="79">
        <f>'[1]October '!N8</f>
        <v>2.3908542046281767</v>
      </c>
      <c r="Q29" s="83"/>
      <c r="R29" s="83"/>
      <c r="S29" s="83"/>
      <c r="T29" s="130"/>
      <c r="U29" s="83"/>
      <c r="V29" s="121"/>
      <c r="W29" s="11" t="str">
        <f>B29</f>
        <v>Wednesday</v>
      </c>
      <c r="X29" s="37">
        <f>C29</f>
        <v>41913</v>
      </c>
      <c r="Y29" s="140">
        <f>'[1]October '!R8</f>
        <v>8.31</v>
      </c>
      <c r="Z29" s="138">
        <f>'[1]October '!S8</f>
        <v>7.42</v>
      </c>
      <c r="AA29" s="139">
        <f>'[1]October '!T8</f>
        <v>7.9686666666666657</v>
      </c>
      <c r="AB29" s="71">
        <f>'[1]October '!U8</f>
        <v>0</v>
      </c>
      <c r="AC29" s="67">
        <f>'[1]October '!V8</f>
        <v>0</v>
      </c>
      <c r="AD29" s="67">
        <f>'[1]October '!W8</f>
        <v>0</v>
      </c>
      <c r="AE29" s="83">
        <f>'[1]October '!X8</f>
        <v>66.207999999999984</v>
      </c>
      <c r="AF29" s="179">
        <f>'[1]October '!Y8</f>
        <v>0</v>
      </c>
      <c r="AG29" s="93"/>
    </row>
    <row r="30" spans="1:33">
      <c r="A30" s="121"/>
      <c r="B30" s="135" t="s">
        <v>5</v>
      </c>
      <c r="C30" s="12">
        <f>C29+1</f>
        <v>41914</v>
      </c>
      <c r="D30" s="100">
        <f>'[1]October '!C9</f>
        <v>1777.8298854166665</v>
      </c>
      <c r="E30" s="67">
        <f>'[1]October '!D9</f>
        <v>1126.8092496914333</v>
      </c>
      <c r="F30" s="67">
        <f>'[1]October '!E9</f>
        <v>1530.0018556873608</v>
      </c>
      <c r="G30" s="101"/>
      <c r="H30" s="79"/>
      <c r="I30" s="93"/>
      <c r="J30" s="5"/>
      <c r="K30" s="121"/>
      <c r="L30" s="11" t="str">
        <f t="shared" ref="L30:M58" si="0">B30</f>
        <v>Thursday</v>
      </c>
      <c r="M30" s="12">
        <f t="shared" si="0"/>
        <v>41914</v>
      </c>
      <c r="N30" s="67">
        <f>'[1]October '!L9</f>
        <v>4.2166006953716275</v>
      </c>
      <c r="O30" s="67">
        <f>'[1]October '!M9</f>
        <v>2.1726452546334927</v>
      </c>
      <c r="P30" s="79">
        <f>'[1]October '!N9</f>
        <v>3.1965325642595834</v>
      </c>
      <c r="Q30" s="83"/>
      <c r="R30" s="83"/>
      <c r="S30" s="83"/>
      <c r="T30" s="130"/>
      <c r="U30" s="83"/>
      <c r="V30" s="121"/>
      <c r="W30" s="11" t="str">
        <f t="shared" ref="W30:X58" si="1">B30</f>
        <v>Thursday</v>
      </c>
      <c r="X30" s="37">
        <f t="shared" si="1"/>
        <v>41914</v>
      </c>
      <c r="Y30" s="140">
        <f>'[1]October '!R9</f>
        <v>8.18</v>
      </c>
      <c r="Z30" s="138">
        <f>'[1]October '!S9</f>
        <v>6.93</v>
      </c>
      <c r="AA30" s="139">
        <f>'[1]October '!T9</f>
        <v>7.6514285714285704</v>
      </c>
      <c r="AB30" s="71">
        <f>'[1]October '!U9</f>
        <v>0</v>
      </c>
      <c r="AC30" s="67">
        <f>'[1]October '!V9</f>
        <v>0</v>
      </c>
      <c r="AD30" s="67">
        <f>'[1]October '!W9</f>
        <v>0</v>
      </c>
      <c r="AE30" s="83">
        <f>'[1]October '!X9</f>
        <v>68.453999999999994</v>
      </c>
      <c r="AF30" s="175">
        <f>'[1]October '!Y9</f>
        <v>0</v>
      </c>
      <c r="AG30" s="93"/>
    </row>
    <row r="31" spans="1:33">
      <c r="A31" s="121"/>
      <c r="B31" s="135" t="s">
        <v>6</v>
      </c>
      <c r="C31" s="12">
        <f t="shared" ref="C31:C59" si="2">C30+1</f>
        <v>41915</v>
      </c>
      <c r="D31" s="100">
        <f>'[1]October '!C10</f>
        <v>1738.9055833333332</v>
      </c>
      <c r="E31" s="67">
        <f>'[1]October '!D10</f>
        <v>1060.2441345859104</v>
      </c>
      <c r="F31" s="67">
        <f>'[1]October '!E10</f>
        <v>1501.0744370343241</v>
      </c>
      <c r="G31" s="101"/>
      <c r="H31" s="79"/>
      <c r="I31" s="93"/>
      <c r="J31" s="5"/>
      <c r="K31" s="121"/>
      <c r="L31" s="11" t="str">
        <f t="shared" si="0"/>
        <v>Friday</v>
      </c>
      <c r="M31" s="12">
        <f t="shared" si="0"/>
        <v>41915</v>
      </c>
      <c r="N31" s="67">
        <f>'[1]October '!L10</f>
        <v>5.9118767375018866</v>
      </c>
      <c r="O31" s="67">
        <f>'[1]October '!M10</f>
        <v>2.2836770833333331</v>
      </c>
      <c r="P31" s="79">
        <f>'[1]October '!N10</f>
        <v>3.5258024576782008</v>
      </c>
      <c r="Q31" s="83"/>
      <c r="R31" s="83"/>
      <c r="S31" s="83"/>
      <c r="T31" s="130"/>
      <c r="U31" s="83"/>
      <c r="V31" s="121"/>
      <c r="W31" s="11" t="str">
        <f t="shared" si="1"/>
        <v>Friday</v>
      </c>
      <c r="X31" s="37">
        <f t="shared" si="1"/>
        <v>41915</v>
      </c>
      <c r="Y31" s="140">
        <f>'[1]October '!R10</f>
        <v>8.11</v>
      </c>
      <c r="Z31" s="138">
        <f>'[1]October '!S10</f>
        <v>6.58</v>
      </c>
      <c r="AA31" s="139">
        <f>'[1]October '!T10</f>
        <v>7.2937500000000002</v>
      </c>
      <c r="AB31" s="71">
        <f>'[1]October '!U10</f>
        <v>0</v>
      </c>
      <c r="AC31" s="67">
        <f>'[1]October '!V10</f>
        <v>0</v>
      </c>
      <c r="AD31" s="67">
        <f>'[1]October '!W10</f>
        <v>0</v>
      </c>
      <c r="AE31" s="83">
        <f>'[1]October '!X10</f>
        <v>63.627999999999993</v>
      </c>
      <c r="AF31" s="175">
        <f>'[1]October '!Y10</f>
        <v>0</v>
      </c>
      <c r="AG31" s="93"/>
    </row>
    <row r="32" spans="1:33">
      <c r="A32" s="121"/>
      <c r="B32" s="135" t="s">
        <v>7</v>
      </c>
      <c r="C32" s="12">
        <f t="shared" si="2"/>
        <v>41916</v>
      </c>
      <c r="D32" s="100">
        <f>'[1]October '!C11</f>
        <v>1806.7988020833332</v>
      </c>
      <c r="E32" s="67">
        <f>'[1]October '!D11</f>
        <v>1451.2558231302894</v>
      </c>
      <c r="F32" s="67">
        <f>'[1]October '!E11</f>
        <v>1659.1423211864894</v>
      </c>
      <c r="G32" s="101"/>
      <c r="H32" s="79"/>
      <c r="I32" s="93"/>
      <c r="J32" s="5"/>
      <c r="K32" s="121"/>
      <c r="L32" s="11" t="str">
        <f t="shared" si="0"/>
        <v>Saturday</v>
      </c>
      <c r="M32" s="12">
        <f t="shared" si="0"/>
        <v>41916</v>
      </c>
      <c r="N32" s="67">
        <f>'[1]October '!L11</f>
        <v>6.0499930639002049</v>
      </c>
      <c r="O32" s="67">
        <f>'[1]October '!M11</f>
        <v>4.0015694444444438</v>
      </c>
      <c r="P32" s="79">
        <f>'[1]October '!N11</f>
        <v>5.0584557698247616</v>
      </c>
      <c r="Q32" s="83"/>
      <c r="R32" s="83"/>
      <c r="S32" s="83"/>
      <c r="T32" s="130"/>
      <c r="U32" s="83"/>
      <c r="V32" s="121"/>
      <c r="W32" s="11" t="str">
        <f t="shared" si="1"/>
        <v>Saturday</v>
      </c>
      <c r="X32" s="37">
        <f t="shared" si="1"/>
        <v>41916</v>
      </c>
      <c r="Y32" s="140">
        <f>'[1]October '!R11</f>
        <v>7.89</v>
      </c>
      <c r="Z32" s="138">
        <f>'[1]October '!S11</f>
        <v>6.87</v>
      </c>
      <c r="AA32" s="139">
        <f>'[1]October '!T11</f>
        <v>7.382307692307692</v>
      </c>
      <c r="AB32" s="71">
        <f>'[1]October '!U11</f>
        <v>0</v>
      </c>
      <c r="AC32" s="67">
        <f>'[1]October '!V11</f>
        <v>0</v>
      </c>
      <c r="AD32" s="67">
        <f>'[1]October '!W11</f>
        <v>0</v>
      </c>
      <c r="AE32" s="83">
        <f>'[1]October '!X11</f>
        <v>59.621999999999986</v>
      </c>
      <c r="AF32" s="175">
        <f>'[1]October '!Y11</f>
        <v>0</v>
      </c>
      <c r="AG32" s="93"/>
    </row>
    <row r="33" spans="1:33">
      <c r="A33" s="121"/>
      <c r="B33" s="135" t="s">
        <v>8</v>
      </c>
      <c r="C33" s="12">
        <f t="shared" si="2"/>
        <v>41917</v>
      </c>
      <c r="D33" s="100">
        <f>'[1]October '!C12</f>
        <v>1783.4853020833332</v>
      </c>
      <c r="E33" s="67">
        <f>'[1]October '!D12</f>
        <v>1344.7123959994844</v>
      </c>
      <c r="F33" s="67">
        <f>'[1]October '!E12</f>
        <v>1627.1842248672265</v>
      </c>
      <c r="G33" s="101"/>
      <c r="H33" s="79"/>
      <c r="I33" s="93"/>
      <c r="J33" s="5"/>
      <c r="K33" s="121"/>
      <c r="L33" s="11" t="str">
        <f t="shared" si="0"/>
        <v>Sunday</v>
      </c>
      <c r="M33" s="12">
        <f t="shared" si="0"/>
        <v>41917</v>
      </c>
      <c r="N33" s="67">
        <f>'[1]October '!L12</f>
        <v>5.8623079900058608</v>
      </c>
      <c r="O33" s="67">
        <f>'[1]October '!M12</f>
        <v>3.3268229166666665</v>
      </c>
      <c r="P33" s="79">
        <f>'[1]October '!N12</f>
        <v>4.4837700220994279</v>
      </c>
      <c r="Q33" s="83"/>
      <c r="R33" s="83"/>
      <c r="S33" s="83"/>
      <c r="T33" s="130"/>
      <c r="U33" s="83"/>
      <c r="V33" s="121"/>
      <c r="W33" s="11" t="str">
        <f t="shared" si="1"/>
        <v>Sunday</v>
      </c>
      <c r="X33" s="37">
        <f t="shared" si="1"/>
        <v>41917</v>
      </c>
      <c r="Y33" s="140">
        <f>'[1]October '!R12</f>
        <v>7.62</v>
      </c>
      <c r="Z33" s="138">
        <f>'[1]October '!S12</f>
        <v>6.84</v>
      </c>
      <c r="AA33" s="139">
        <f>'[1]October '!T12</f>
        <v>7.1383333333333345</v>
      </c>
      <c r="AB33" s="71">
        <f>'[1]October '!U12</f>
        <v>0</v>
      </c>
      <c r="AC33" s="67">
        <f>'[1]October '!V12</f>
        <v>0</v>
      </c>
      <c r="AD33" s="67">
        <f>'[1]October '!W12</f>
        <v>0</v>
      </c>
      <c r="AE33" s="83">
        <f>'[1]October '!X12</f>
        <v>59.578000000000003</v>
      </c>
      <c r="AF33" s="175">
        <f>'[1]October '!Y12</f>
        <v>0</v>
      </c>
      <c r="AG33" s="93"/>
    </row>
    <row r="34" spans="1:33">
      <c r="A34" s="121"/>
      <c r="B34" s="135" t="s">
        <v>9</v>
      </c>
      <c r="C34" s="12">
        <f t="shared" si="2"/>
        <v>41918</v>
      </c>
      <c r="D34" s="100">
        <f>'[1]October '!C13</f>
        <v>2005.607406487359</v>
      </c>
      <c r="E34" s="67">
        <f>'[1]October '!D13</f>
        <v>1374.2460517510308</v>
      </c>
      <c r="F34" s="67">
        <f>'[1]October '!E13</f>
        <v>1613.6600921074903</v>
      </c>
      <c r="G34" s="101"/>
      <c r="H34" s="79"/>
      <c r="I34" s="93"/>
      <c r="J34" s="5"/>
      <c r="K34" s="121"/>
      <c r="L34" s="11" t="str">
        <f t="shared" si="0"/>
        <v>Monday</v>
      </c>
      <c r="M34" s="12">
        <f t="shared" si="0"/>
        <v>41918</v>
      </c>
      <c r="N34" s="67">
        <f>'[1]October '!L13</f>
        <v>5.5010885433355963</v>
      </c>
      <c r="O34" s="67">
        <f>'[1]October '!M13</f>
        <v>3.5724159722187454</v>
      </c>
      <c r="P34" s="79">
        <f>'[1]October '!N13</f>
        <v>4.311346332851314</v>
      </c>
      <c r="Q34" s="83"/>
      <c r="R34" s="83"/>
      <c r="S34" s="83"/>
      <c r="T34" s="130"/>
      <c r="U34" s="83"/>
      <c r="V34" s="121"/>
      <c r="W34" s="11" t="str">
        <f t="shared" si="1"/>
        <v>Monday</v>
      </c>
      <c r="X34" s="37">
        <f t="shared" si="1"/>
        <v>41918</v>
      </c>
      <c r="Y34" s="140">
        <f>'[1]October '!R13</f>
        <v>7.66</v>
      </c>
      <c r="Z34" s="138">
        <f>'[1]October '!S13</f>
        <v>6.81</v>
      </c>
      <c r="AA34" s="139">
        <f>'[1]October '!T13</f>
        <v>7.0476923076923068</v>
      </c>
      <c r="AB34" s="71">
        <f>'[1]October '!U13</f>
        <v>0</v>
      </c>
      <c r="AC34" s="67">
        <f>'[1]October '!V13</f>
        <v>0</v>
      </c>
      <c r="AD34" s="67">
        <f>'[1]October '!W13</f>
        <v>0</v>
      </c>
      <c r="AE34" s="83">
        <f>'[1]October '!X13</f>
        <v>54.469000000000008</v>
      </c>
      <c r="AF34" s="175">
        <f>'[1]October '!Y13</f>
        <v>0</v>
      </c>
      <c r="AG34" s="93"/>
    </row>
    <row r="35" spans="1:33">
      <c r="A35" s="121"/>
      <c r="B35" s="135" t="s">
        <v>10</v>
      </c>
      <c r="C35" s="12">
        <f t="shared" si="2"/>
        <v>41919</v>
      </c>
      <c r="D35" s="100">
        <f>'[1]October '!C14</f>
        <v>1730.2267864583332</v>
      </c>
      <c r="E35" s="67">
        <f>'[1]October '!D14</f>
        <v>1324.5967294277614</v>
      </c>
      <c r="F35" s="67">
        <f>'[1]October '!E14</f>
        <v>1481.1470219630485</v>
      </c>
      <c r="G35" s="101"/>
      <c r="H35" s="79"/>
      <c r="I35" s="93"/>
      <c r="J35" s="5"/>
      <c r="K35" s="121"/>
      <c r="L35" s="11" t="str">
        <f t="shared" si="0"/>
        <v>Tuesday</v>
      </c>
      <c r="M35" s="12">
        <f t="shared" si="0"/>
        <v>41919</v>
      </c>
      <c r="N35" s="67">
        <f>'[1]October '!L14</f>
        <v>6.4306739619510864</v>
      </c>
      <c r="O35" s="67">
        <f>'[1]October '!M14</f>
        <v>3.0958715277777773</v>
      </c>
      <c r="P35" s="79">
        <f>'[1]October '!N14</f>
        <v>4.2163278150130923</v>
      </c>
      <c r="Q35" s="83"/>
      <c r="R35" s="83"/>
      <c r="S35" s="83"/>
      <c r="T35" s="130"/>
      <c r="U35" s="83"/>
      <c r="V35" s="121"/>
      <c r="W35" s="11" t="str">
        <f t="shared" si="1"/>
        <v>Tuesday</v>
      </c>
      <c r="X35" s="37">
        <f t="shared" si="1"/>
        <v>41919</v>
      </c>
      <c r="Y35" s="140">
        <f>'[1]October '!R14</f>
        <v>7.52</v>
      </c>
      <c r="Z35" s="138">
        <f>'[1]October '!S14</f>
        <v>6.81</v>
      </c>
      <c r="AA35" s="139">
        <f>'[1]October '!T14</f>
        <v>7.0207692307692318</v>
      </c>
      <c r="AB35" s="71">
        <f>'[1]October '!U14</f>
        <v>0</v>
      </c>
      <c r="AC35" s="67">
        <f>'[1]October '!V14</f>
        <v>0</v>
      </c>
      <c r="AD35" s="67">
        <f>'[1]October '!W14</f>
        <v>0</v>
      </c>
      <c r="AE35" s="83">
        <f>'[1]October '!X14</f>
        <v>54.618000000000002</v>
      </c>
      <c r="AF35" s="175">
        <f>'[1]October '!Y14</f>
        <v>0</v>
      </c>
      <c r="AG35" s="93"/>
    </row>
    <row r="36" spans="1:33">
      <c r="A36" s="121"/>
      <c r="B36" s="135" t="s">
        <v>4</v>
      </c>
      <c r="C36" s="12">
        <f t="shared" si="2"/>
        <v>41920</v>
      </c>
      <c r="D36" s="100">
        <f>'[1]October '!C15</f>
        <v>1490.4300835469562</v>
      </c>
      <c r="E36" s="67">
        <f>'[1]October '!D15</f>
        <v>1298.388569485815</v>
      </c>
      <c r="F36" s="67">
        <f>'[1]October '!E15</f>
        <v>1388.7171697829258</v>
      </c>
      <c r="G36" s="101"/>
      <c r="H36" s="79"/>
      <c r="I36" s="93"/>
      <c r="J36" s="5"/>
      <c r="K36" s="121"/>
      <c r="L36" s="11" t="str">
        <f t="shared" si="0"/>
        <v>Wednesday</v>
      </c>
      <c r="M36" s="12">
        <f t="shared" si="0"/>
        <v>41920</v>
      </c>
      <c r="N36" s="67">
        <f>'[1]October '!L15</f>
        <v>5.4259965360297091</v>
      </c>
      <c r="O36" s="67">
        <f>'[1]October '!M15</f>
        <v>2.5535902777777775</v>
      </c>
      <c r="P36" s="79">
        <f>'[1]October '!N15</f>
        <v>3.946170586367642</v>
      </c>
      <c r="Q36" s="83"/>
      <c r="R36" s="83"/>
      <c r="S36" s="83"/>
      <c r="T36" s="130"/>
      <c r="U36" s="83"/>
      <c r="V36" s="121"/>
      <c r="W36" s="11" t="str">
        <f t="shared" si="1"/>
        <v>Wednesday</v>
      </c>
      <c r="X36" s="37">
        <f t="shared" si="1"/>
        <v>41920</v>
      </c>
      <c r="Y36" s="140">
        <f>'[1]October '!R15</f>
        <v>8.0299999999999994</v>
      </c>
      <c r="Z36" s="138">
        <f>'[1]October '!S15</f>
        <v>6.72</v>
      </c>
      <c r="AA36" s="139">
        <f>'[1]October '!T15</f>
        <v>7.0939999999999994</v>
      </c>
      <c r="AB36" s="71">
        <f>'[1]October '!U15</f>
        <v>0</v>
      </c>
      <c r="AC36" s="67">
        <f>'[1]October '!V15</f>
        <v>0</v>
      </c>
      <c r="AD36" s="67">
        <f>'[1]October '!W15</f>
        <v>0</v>
      </c>
      <c r="AE36" s="83">
        <f>'[1]October '!X15</f>
        <v>52.887</v>
      </c>
      <c r="AF36" s="175">
        <f>'[1]October '!Y15</f>
        <v>2</v>
      </c>
      <c r="AG36" s="93"/>
    </row>
    <row r="37" spans="1:33">
      <c r="A37" s="121"/>
      <c r="B37" s="135" t="s">
        <v>5</v>
      </c>
      <c r="C37" s="12">
        <f t="shared" si="2"/>
        <v>41921</v>
      </c>
      <c r="D37" s="100">
        <f>'[1]October '!C16</f>
        <v>1820.8483124999998</v>
      </c>
      <c r="E37" s="67">
        <f>'[1]October '!D16</f>
        <v>1286.8059885152181</v>
      </c>
      <c r="F37" s="67">
        <f>'[1]October '!E16</f>
        <v>1448.7210384073892</v>
      </c>
      <c r="G37" s="101"/>
      <c r="H37" s="79"/>
      <c r="I37" s="93"/>
      <c r="J37" s="5"/>
      <c r="K37" s="121"/>
      <c r="L37" s="11" t="str">
        <f t="shared" si="0"/>
        <v>Thursday</v>
      </c>
      <c r="M37" s="12">
        <f t="shared" si="0"/>
        <v>41921</v>
      </c>
      <c r="N37" s="67">
        <f>'[1]October '!L16</f>
        <v>4.4910104192627793</v>
      </c>
      <c r="O37" s="67">
        <f>'[1]October '!M16</f>
        <v>2.6701171874999998</v>
      </c>
      <c r="P37" s="79">
        <f>'[1]October '!N16</f>
        <v>3.5553346356292064</v>
      </c>
      <c r="Q37" s="83"/>
      <c r="R37" s="83"/>
      <c r="S37" s="83"/>
      <c r="T37" s="130"/>
      <c r="U37" s="83"/>
      <c r="V37" s="121"/>
      <c r="W37" s="11" t="str">
        <f t="shared" si="1"/>
        <v>Thursday</v>
      </c>
      <c r="X37" s="37">
        <f t="shared" si="1"/>
        <v>41921</v>
      </c>
      <c r="Y37" s="140">
        <f>'[1]October '!R16</f>
        <v>7.63</v>
      </c>
      <c r="Z37" s="138">
        <f>'[1]October '!S16</f>
        <v>6.82</v>
      </c>
      <c r="AA37" s="139">
        <f>'[1]October '!T16</f>
        <v>7.0290909090909102</v>
      </c>
      <c r="AB37" s="71">
        <f>'[1]October '!U16</f>
        <v>0</v>
      </c>
      <c r="AC37" s="67">
        <f>'[1]October '!V16</f>
        <v>0</v>
      </c>
      <c r="AD37" s="67">
        <f>'[1]October '!W16</f>
        <v>0</v>
      </c>
      <c r="AE37" s="83">
        <f>'[1]October '!X16</f>
        <v>66.073999999999998</v>
      </c>
      <c r="AF37" s="175">
        <f>'[1]October '!Y16</f>
        <v>0</v>
      </c>
      <c r="AG37" s="93"/>
    </row>
    <row r="38" spans="1:33">
      <c r="A38" s="121"/>
      <c r="B38" s="135" t="s">
        <v>6</v>
      </c>
      <c r="C38" s="12">
        <f t="shared" si="2"/>
        <v>41922</v>
      </c>
      <c r="D38" s="100">
        <f>'[1]October '!C17</f>
        <v>1830.7786145833331</v>
      </c>
      <c r="E38" s="67">
        <f>'[1]October '!D17</f>
        <v>1447.7103222995331</v>
      </c>
      <c r="F38" s="67">
        <f>'[1]October '!E17</f>
        <v>1613.1752537361008</v>
      </c>
      <c r="G38" s="101"/>
      <c r="H38" s="79"/>
      <c r="I38" s="93"/>
      <c r="J38" s="5"/>
      <c r="K38" s="121"/>
      <c r="L38" s="11" t="str">
        <f t="shared" si="0"/>
        <v>Friday</v>
      </c>
      <c r="M38" s="12">
        <f t="shared" si="0"/>
        <v>41922</v>
      </c>
      <c r="N38" s="67">
        <f>'[1]October '!L17</f>
        <v>5.4979045168558756</v>
      </c>
      <c r="O38" s="67">
        <f>'[1]October '!M17</f>
        <v>2.9815989583333335</v>
      </c>
      <c r="P38" s="79">
        <f>'[1]October '!N17</f>
        <v>4.0753204338706119</v>
      </c>
      <c r="Q38" s="83"/>
      <c r="R38" s="83"/>
      <c r="S38" s="83"/>
      <c r="T38" s="130"/>
      <c r="U38" s="83"/>
      <c r="V38" s="121"/>
      <c r="W38" s="11" t="str">
        <f t="shared" si="1"/>
        <v>Friday</v>
      </c>
      <c r="X38" s="37">
        <f t="shared" si="1"/>
        <v>41922</v>
      </c>
      <c r="Y38" s="140">
        <f>'[1]October '!R17</f>
        <v>8.2799999999999994</v>
      </c>
      <c r="Z38" s="138">
        <f>'[1]October '!S17</f>
        <v>6.79</v>
      </c>
      <c r="AA38" s="139">
        <f>'[1]October '!T17</f>
        <v>7.8374999999999986</v>
      </c>
      <c r="AB38" s="71">
        <f>'[1]October '!U17</f>
        <v>0</v>
      </c>
      <c r="AC38" s="67">
        <f>'[1]October '!V17</f>
        <v>0</v>
      </c>
      <c r="AD38" s="67">
        <f>'[1]October '!W17</f>
        <v>0</v>
      </c>
      <c r="AE38" s="83">
        <f>'[1]October '!X17</f>
        <v>57.138000000000005</v>
      </c>
      <c r="AF38" s="175">
        <f>'[1]October '!Y17</f>
        <v>0</v>
      </c>
      <c r="AG38" s="93"/>
    </row>
    <row r="39" spans="1:33">
      <c r="A39" s="121"/>
      <c r="B39" s="135" t="s">
        <v>7</v>
      </c>
      <c r="C39" s="12">
        <f t="shared" si="2"/>
        <v>41923</v>
      </c>
      <c r="D39" s="100">
        <f>'[1]October '!C18</f>
        <v>1769.4435208333332</v>
      </c>
      <c r="E39" s="67">
        <f>'[1]October '!D18</f>
        <v>1588.020364583333</v>
      </c>
      <c r="F39" s="67">
        <f>'[1]October '!E18</f>
        <v>1670.1826755570021</v>
      </c>
      <c r="G39" s="101"/>
      <c r="H39" s="79"/>
      <c r="I39" s="93"/>
      <c r="J39" s="5"/>
      <c r="K39" s="121"/>
      <c r="L39" s="11" t="str">
        <f t="shared" si="0"/>
        <v>Saturday</v>
      </c>
      <c r="M39" s="12">
        <f t="shared" si="0"/>
        <v>41923</v>
      </c>
      <c r="N39" s="67">
        <f>'[1]October '!L18</f>
        <v>6.7156857664850023</v>
      </c>
      <c r="O39" s="67">
        <f>'[1]October '!M18</f>
        <v>4.0012534723149402</v>
      </c>
      <c r="P39" s="79">
        <f>'[1]October '!N18</f>
        <v>5.0447495451818938</v>
      </c>
      <c r="Q39" s="83"/>
      <c r="R39" s="83"/>
      <c r="S39" s="83"/>
      <c r="T39" s="130"/>
      <c r="U39" s="83"/>
      <c r="V39" s="121"/>
      <c r="W39" s="11" t="str">
        <f t="shared" si="1"/>
        <v>Saturday</v>
      </c>
      <c r="X39" s="37">
        <f t="shared" si="1"/>
        <v>41923</v>
      </c>
      <c r="Y39" s="140">
        <f>'[1]October '!R18</f>
        <v>8.16</v>
      </c>
      <c r="Z39" s="138">
        <f>'[1]October '!S18</f>
        <v>7.42</v>
      </c>
      <c r="AA39" s="139">
        <f>'[1]October '!T18</f>
        <v>7.7153846153846155</v>
      </c>
      <c r="AB39" s="71">
        <f>'[1]October '!U18</f>
        <v>0</v>
      </c>
      <c r="AC39" s="67">
        <f>'[1]October '!V18</f>
        <v>0</v>
      </c>
      <c r="AD39" s="67">
        <f>'[1]October '!W18</f>
        <v>0</v>
      </c>
      <c r="AE39" s="83">
        <f>'[1]October '!X18</f>
        <v>64.801000000000002</v>
      </c>
      <c r="AF39" s="175">
        <f>'[1]October '!Y18</f>
        <v>0</v>
      </c>
      <c r="AG39" s="93"/>
    </row>
    <row r="40" spans="1:33">
      <c r="A40" s="121"/>
      <c r="B40" s="135" t="s">
        <v>8</v>
      </c>
      <c r="C40" s="12">
        <f t="shared" si="2"/>
        <v>41924</v>
      </c>
      <c r="D40" s="100">
        <f>'[1]October '!C19</f>
        <v>1768.7255833333334</v>
      </c>
      <c r="E40" s="67">
        <f>'[1]October '!D19</f>
        <v>1378.6599889187282</v>
      </c>
      <c r="F40" s="67">
        <f>'[1]October '!E19</f>
        <v>1573.6410782805078</v>
      </c>
      <c r="G40" s="101"/>
      <c r="H40" s="79"/>
      <c r="I40" s="93"/>
      <c r="J40" s="5"/>
      <c r="K40" s="121"/>
      <c r="L40" s="11" t="str">
        <f t="shared" si="0"/>
        <v>Sunday</v>
      </c>
      <c r="M40" s="12">
        <f t="shared" si="0"/>
        <v>41924</v>
      </c>
      <c r="N40" s="67">
        <f>'[1]October '!L19</f>
        <v>6.1127013926903402</v>
      </c>
      <c r="O40" s="67">
        <f>'[1]October '!M19</f>
        <v>4.0223385419448219</v>
      </c>
      <c r="P40" s="79">
        <f>'[1]October '!N19</f>
        <v>4.9748543630564077</v>
      </c>
      <c r="Q40" s="83"/>
      <c r="R40" s="83"/>
      <c r="S40" s="83"/>
      <c r="T40" s="130"/>
      <c r="U40" s="83"/>
      <c r="V40" s="121"/>
      <c r="W40" s="11" t="str">
        <f t="shared" si="1"/>
        <v>Sunday</v>
      </c>
      <c r="X40" s="37">
        <f t="shared" si="1"/>
        <v>41924</v>
      </c>
      <c r="Y40" s="140">
        <f>'[1]October '!R19</f>
        <v>7.88</v>
      </c>
      <c r="Z40" s="138">
        <f>'[1]October '!S19</f>
        <v>7.25</v>
      </c>
      <c r="AA40" s="139">
        <f>'[1]October '!T19</f>
        <v>7.45</v>
      </c>
      <c r="AB40" s="71">
        <f>'[1]October '!U19</f>
        <v>0</v>
      </c>
      <c r="AC40" s="67">
        <f>'[1]October '!V19</f>
        <v>0</v>
      </c>
      <c r="AD40" s="67">
        <f>'[1]October '!W19</f>
        <v>0</v>
      </c>
      <c r="AE40" s="83">
        <f>'[1]October '!X19</f>
        <v>54.609000000000009</v>
      </c>
      <c r="AF40" s="175">
        <f>'[1]October '!Y19</f>
        <v>0</v>
      </c>
      <c r="AG40" s="93"/>
    </row>
    <row r="41" spans="1:33">
      <c r="A41" s="121"/>
      <c r="B41" s="135" t="s">
        <v>9</v>
      </c>
      <c r="C41" s="12">
        <f t="shared" si="2"/>
        <v>41925</v>
      </c>
      <c r="D41" s="100">
        <f>'[1]October '!C20</f>
        <v>1808.4884999999997</v>
      </c>
      <c r="E41" s="67">
        <f>'[1]October '!D20</f>
        <v>1087.2596874999999</v>
      </c>
      <c r="F41" s="67">
        <f>'[1]October '!E20</f>
        <v>1479.1267116225015</v>
      </c>
      <c r="G41" s="101"/>
      <c r="H41" s="79"/>
      <c r="I41" s="93"/>
      <c r="J41" s="5"/>
      <c r="K41" s="121"/>
      <c r="L41" s="11" t="str">
        <f t="shared" si="0"/>
        <v>Monday</v>
      </c>
      <c r="M41" s="12">
        <f t="shared" si="0"/>
        <v>41925</v>
      </c>
      <c r="N41" s="67">
        <f>'[1]October '!L20</f>
        <v>5.0765312543577616</v>
      </c>
      <c r="O41" s="67">
        <f>'[1]October '!M20</f>
        <v>3.0150920150942269</v>
      </c>
      <c r="P41" s="79">
        <f>'[1]October '!N20</f>
        <v>4.0451741186126497</v>
      </c>
      <c r="Q41" s="83"/>
      <c r="R41" s="83"/>
      <c r="S41" s="83"/>
      <c r="T41" s="130"/>
      <c r="U41" s="83"/>
      <c r="V41" s="121"/>
      <c r="W41" s="11" t="str">
        <f t="shared" si="1"/>
        <v>Monday</v>
      </c>
      <c r="X41" s="37">
        <f t="shared" si="1"/>
        <v>41925</v>
      </c>
      <c r="Y41" s="140">
        <f>'[1]October '!R20</f>
        <v>8.27</v>
      </c>
      <c r="Z41" s="138">
        <f>'[1]October '!S20</f>
        <v>6.66</v>
      </c>
      <c r="AA41" s="139">
        <f>'[1]October '!T20</f>
        <v>7.2088235294117649</v>
      </c>
      <c r="AB41" s="71">
        <f>'[1]October '!U20</f>
        <v>0</v>
      </c>
      <c r="AC41" s="67">
        <f>'[1]October '!V20</f>
        <v>0</v>
      </c>
      <c r="AD41" s="67">
        <f>'[1]October '!W20</f>
        <v>0</v>
      </c>
      <c r="AE41" s="83">
        <f>'[1]October '!X20</f>
        <v>67.028999999999996</v>
      </c>
      <c r="AF41" s="175">
        <f>'[1]October '!Y20</f>
        <v>8</v>
      </c>
      <c r="AG41" s="93"/>
    </row>
    <row r="42" spans="1:33">
      <c r="A42" s="121"/>
      <c r="B42" s="135" t="s">
        <v>10</v>
      </c>
      <c r="C42" s="12">
        <f t="shared" si="2"/>
        <v>41926</v>
      </c>
      <c r="D42" s="100">
        <f>'[1]October '!C21</f>
        <v>1723.5372296413843</v>
      </c>
      <c r="E42" s="100">
        <f>'[1]October '!D21</f>
        <v>8.5897481250867703E-3</v>
      </c>
      <c r="F42" s="100">
        <f>'[1]October '!E21</f>
        <v>1262.8833032293012</v>
      </c>
      <c r="G42" s="101"/>
      <c r="H42" s="79"/>
      <c r="I42" s="93"/>
      <c r="J42" s="5"/>
      <c r="K42" s="121"/>
      <c r="L42" s="11" t="str">
        <f t="shared" si="0"/>
        <v>Tuesday</v>
      </c>
      <c r="M42" s="12">
        <f t="shared" si="0"/>
        <v>41926</v>
      </c>
      <c r="N42" s="67">
        <f>'[1]October '!L21</f>
        <v>4.2264201390743255</v>
      </c>
      <c r="O42" s="67">
        <f>'[1]October '!M21</f>
        <v>2.1124079861111111</v>
      </c>
      <c r="P42" s="79">
        <f>'[1]October '!N21</f>
        <v>3.0519113861074052</v>
      </c>
      <c r="Q42" s="83"/>
      <c r="R42" s="83"/>
      <c r="S42" s="83"/>
      <c r="T42" s="130"/>
      <c r="U42" s="83"/>
      <c r="V42" s="121"/>
      <c r="W42" s="11" t="str">
        <f t="shared" si="1"/>
        <v>Tuesday</v>
      </c>
      <c r="X42" s="37">
        <f t="shared" si="1"/>
        <v>41926</v>
      </c>
      <c r="Y42" s="140">
        <f>'[1]October '!R21</f>
        <v>8.31</v>
      </c>
      <c r="Z42" s="138">
        <f>'[1]October '!S21</f>
        <v>7.2</v>
      </c>
      <c r="AA42" s="139">
        <f>'[1]October '!T21</f>
        <v>7.9049999999999994</v>
      </c>
      <c r="AB42" s="71">
        <f>'[1]October '!U21</f>
        <v>0</v>
      </c>
      <c r="AC42" s="67">
        <f>'[1]October '!V21</f>
        <v>0</v>
      </c>
      <c r="AD42" s="67">
        <f>'[1]October '!W21</f>
        <v>0</v>
      </c>
      <c r="AE42" s="83">
        <f>'[1]October '!X21</f>
        <v>134.386</v>
      </c>
      <c r="AF42" s="175">
        <f>'[1]October '!Y21</f>
        <v>109</v>
      </c>
      <c r="AG42" s="93"/>
    </row>
    <row r="43" spans="1:33">
      <c r="A43" s="121"/>
      <c r="B43" s="135" t="s">
        <v>4</v>
      </c>
      <c r="C43" s="12">
        <f t="shared" si="2"/>
        <v>41927</v>
      </c>
      <c r="D43" s="100">
        <f>'[1]October '!C22</f>
        <v>1822.9491145595973</v>
      </c>
      <c r="E43" s="100">
        <f>'[1]October '!D22</f>
        <v>2.278767891011739E-2</v>
      </c>
      <c r="F43" s="100">
        <f>'[1]October '!E22</f>
        <v>161.80328300480909</v>
      </c>
      <c r="G43" s="101"/>
      <c r="H43" s="79"/>
      <c r="I43" s="93"/>
      <c r="J43" s="5"/>
      <c r="K43" s="121"/>
      <c r="L43" s="11" t="str">
        <f t="shared" si="0"/>
        <v>Wednesday</v>
      </c>
      <c r="M43" s="12">
        <f t="shared" si="0"/>
        <v>41927</v>
      </c>
      <c r="N43" s="67">
        <f>'[1]October '!L22</f>
        <v>4.4845208361148829</v>
      </c>
      <c r="O43" s="67">
        <f>'[1]October '!M22</f>
        <v>1.3679895833333333</v>
      </c>
      <c r="P43" s="79">
        <f>'[1]October '!N22</f>
        <v>2.0673287761691541</v>
      </c>
      <c r="Q43" s="83"/>
      <c r="R43" s="83"/>
      <c r="S43" s="83"/>
      <c r="T43" s="130"/>
      <c r="U43" s="83"/>
      <c r="V43" s="121"/>
      <c r="W43" s="11" t="str">
        <f t="shared" si="1"/>
        <v>Wednesday</v>
      </c>
      <c r="X43" s="37">
        <f t="shared" si="1"/>
        <v>41927</v>
      </c>
      <c r="Y43" s="140">
        <f>'[1]October '!R22</f>
        <v>8.2100000000000009</v>
      </c>
      <c r="Z43" s="138">
        <f>'[1]October '!S22</f>
        <v>6.92</v>
      </c>
      <c r="AA43" s="139">
        <f>'[1]October '!T22</f>
        <v>7.6973333333333338</v>
      </c>
      <c r="AB43" s="71">
        <f>'[1]October '!U22</f>
        <v>0</v>
      </c>
      <c r="AC43" s="67">
        <f>'[1]October '!V22</f>
        <v>0</v>
      </c>
      <c r="AD43" s="67">
        <f>'[1]October '!W22</f>
        <v>0</v>
      </c>
      <c r="AE43" s="83">
        <f>'[1]October '!X22</f>
        <v>216.26600000000002</v>
      </c>
      <c r="AF43" s="175">
        <f>'[1]October '!Y22</f>
        <v>15</v>
      </c>
      <c r="AG43" s="93"/>
    </row>
    <row r="44" spans="1:33">
      <c r="A44" s="121"/>
      <c r="B44" s="135" t="s">
        <v>5</v>
      </c>
      <c r="C44" s="12">
        <f t="shared" si="2"/>
        <v>41928</v>
      </c>
      <c r="D44" s="100">
        <f>'[1]October '!C23</f>
        <v>1890.1965832383898</v>
      </c>
      <c r="E44" s="100">
        <f>'[1]October '!D23</f>
        <v>267.77129162216187</v>
      </c>
      <c r="F44" s="100">
        <f>'[1]October '!E23</f>
        <v>1033.826455710511</v>
      </c>
      <c r="G44" s="101"/>
      <c r="H44" s="79"/>
      <c r="I44" s="93"/>
      <c r="J44" s="5"/>
      <c r="K44" s="121"/>
      <c r="L44" s="11" t="str">
        <f t="shared" si="0"/>
        <v>Thursday</v>
      </c>
      <c r="M44" s="12">
        <f t="shared" si="0"/>
        <v>41928</v>
      </c>
      <c r="N44" s="67">
        <f>'[1]October '!L23</f>
        <v>4.9804513912995656</v>
      </c>
      <c r="O44" s="67">
        <f>'[1]October '!M23</f>
        <v>2.811192708333333</v>
      </c>
      <c r="P44" s="79">
        <f>'[1]October '!N23</f>
        <v>3.8578808239439026</v>
      </c>
      <c r="Q44" s="83"/>
      <c r="R44" s="83"/>
      <c r="S44" s="83"/>
      <c r="T44" s="130"/>
      <c r="U44" s="83"/>
      <c r="V44" s="121"/>
      <c r="W44" s="11" t="str">
        <f t="shared" si="1"/>
        <v>Thursday</v>
      </c>
      <c r="X44" s="37">
        <f t="shared" si="1"/>
        <v>41928</v>
      </c>
      <c r="Y44" s="140">
        <f>'[1]October '!R23</f>
        <v>8.27</v>
      </c>
      <c r="Z44" s="138">
        <f>'[1]October '!S23</f>
        <v>7.37</v>
      </c>
      <c r="AA44" s="139">
        <f>'[1]October '!T23</f>
        <v>7.9008333333333347</v>
      </c>
      <c r="AB44" s="71">
        <f>'[1]October '!U23</f>
        <v>0</v>
      </c>
      <c r="AC44" s="67">
        <f>'[1]October '!V23</f>
        <v>0</v>
      </c>
      <c r="AD44" s="67">
        <f>'[1]October '!W23</f>
        <v>0</v>
      </c>
      <c r="AE44" s="83">
        <f>'[1]October '!X23</f>
        <v>59.370999999999995</v>
      </c>
      <c r="AF44" s="175">
        <f>'[1]October '!Y23</f>
        <v>0.06</v>
      </c>
      <c r="AG44" s="93"/>
    </row>
    <row r="45" spans="1:33">
      <c r="A45" s="121"/>
      <c r="B45" s="135" t="s">
        <v>6</v>
      </c>
      <c r="C45" s="12">
        <f t="shared" si="2"/>
        <v>41929</v>
      </c>
      <c r="D45" s="100">
        <f>'[1]October '!C24</f>
        <v>1303.0561234334309</v>
      </c>
      <c r="E45" s="100">
        <f>'[1]October '!D24</f>
        <v>1025.9364788580999</v>
      </c>
      <c r="F45" s="100">
        <f>'[1]October '!E24</f>
        <v>1178.2103601003912</v>
      </c>
      <c r="G45" s="101"/>
      <c r="H45" s="79"/>
      <c r="I45" s="93"/>
      <c r="J45" s="5"/>
      <c r="K45" s="121"/>
      <c r="L45" s="11" t="str">
        <f t="shared" si="0"/>
        <v>Friday</v>
      </c>
      <c r="M45" s="12">
        <f t="shared" si="0"/>
        <v>41929</v>
      </c>
      <c r="N45" s="67">
        <f>'[1]October '!L24</f>
        <v>5.7603315982421233</v>
      </c>
      <c r="O45" s="67">
        <f>'[1]October '!M24</f>
        <v>2.8067265624999997</v>
      </c>
      <c r="P45" s="79">
        <f>'[1]October '!N24</f>
        <v>4.0413756156298843</v>
      </c>
      <c r="Q45" s="83"/>
      <c r="R45" s="83"/>
      <c r="S45" s="83"/>
      <c r="T45" s="130"/>
      <c r="U45" s="83"/>
      <c r="V45" s="121"/>
      <c r="W45" s="11" t="str">
        <f t="shared" si="1"/>
        <v>Friday</v>
      </c>
      <c r="X45" s="37">
        <f t="shared" si="1"/>
        <v>41929</v>
      </c>
      <c r="Y45" s="140">
        <f>'[1]October '!R24</f>
        <v>7.22</v>
      </c>
      <c r="Z45" s="138">
        <f>'[1]October '!S24</f>
        <v>6.81</v>
      </c>
      <c r="AA45" s="139">
        <f>'[1]October '!T24</f>
        <v>7.004615384615386</v>
      </c>
      <c r="AB45" s="71">
        <f>'[1]October '!U24</f>
        <v>0</v>
      </c>
      <c r="AC45" s="67">
        <f>'[1]October '!V24</f>
        <v>0</v>
      </c>
      <c r="AD45" s="67">
        <f>'[1]October '!W24</f>
        <v>0</v>
      </c>
      <c r="AE45" s="83">
        <f>'[1]October '!X24</f>
        <v>54.856999999999999</v>
      </c>
      <c r="AF45" s="175">
        <f>'[1]October '!Y24</f>
        <v>0</v>
      </c>
      <c r="AG45" s="93"/>
    </row>
    <row r="46" spans="1:33">
      <c r="A46" s="121"/>
      <c r="B46" s="135" t="s">
        <v>7</v>
      </c>
      <c r="C46" s="12">
        <f t="shared" si="2"/>
        <v>41930</v>
      </c>
      <c r="D46" s="100">
        <f>'[1]October '!C25</f>
        <v>1353.676188140869</v>
      </c>
      <c r="E46" s="100">
        <f>'[1]October '!D25</f>
        <v>1129.6688958570692</v>
      </c>
      <c r="F46" s="100">
        <f>'[1]October '!E25</f>
        <v>1234.3748907854999</v>
      </c>
      <c r="G46" s="101"/>
      <c r="H46" s="79"/>
      <c r="I46" s="93"/>
      <c r="J46" s="5"/>
      <c r="K46" s="121"/>
      <c r="L46" s="11" t="str">
        <f t="shared" si="0"/>
        <v>Saturday</v>
      </c>
      <c r="M46" s="12">
        <f t="shared" si="0"/>
        <v>41930</v>
      </c>
      <c r="N46" s="67">
        <f>'[1]October '!L25</f>
        <v>5.1778530148242909</v>
      </c>
      <c r="O46" s="67">
        <f>'[1]October '!M25</f>
        <v>2.6720312499999999</v>
      </c>
      <c r="P46" s="79">
        <f>'[1]October '!N25</f>
        <v>3.7617355571884867</v>
      </c>
      <c r="Q46" s="83"/>
      <c r="R46" s="83"/>
      <c r="S46" s="83"/>
      <c r="T46" s="130"/>
      <c r="U46" s="83"/>
      <c r="V46" s="121"/>
      <c r="W46" s="11" t="str">
        <f t="shared" si="1"/>
        <v>Saturday</v>
      </c>
      <c r="X46" s="37">
        <f t="shared" si="1"/>
        <v>41930</v>
      </c>
      <c r="Y46" s="140">
        <f>'[1]October '!R25</f>
        <v>6.9</v>
      </c>
      <c r="Z46" s="138">
        <f>'[1]October '!S25</f>
        <v>6.79</v>
      </c>
      <c r="AA46" s="139">
        <f>'[1]October '!T25</f>
        <v>6.8125</v>
      </c>
      <c r="AB46" s="71">
        <f>'[1]October '!U25</f>
        <v>24</v>
      </c>
      <c r="AC46" s="67">
        <f>'[1]October '!V25</f>
        <v>0</v>
      </c>
      <c r="AD46" s="67">
        <f>'[1]October '!W25</f>
        <v>1.4166666666666667</v>
      </c>
      <c r="AE46" s="83">
        <f>'[1]October '!X25</f>
        <v>72.692000000000007</v>
      </c>
      <c r="AF46" s="175">
        <f>'[1]October '!Y25</f>
        <v>0</v>
      </c>
      <c r="AG46" s="93"/>
    </row>
    <row r="47" spans="1:33">
      <c r="A47" s="121"/>
      <c r="B47" s="135" t="s">
        <v>8</v>
      </c>
      <c r="C47" s="12">
        <f t="shared" si="2"/>
        <v>41931</v>
      </c>
      <c r="D47" s="100">
        <f>'[1]October '!C26</f>
        <v>1685.4954375</v>
      </c>
      <c r="E47" s="100">
        <f>'[1]October '!D26</f>
        <v>1314.1018328823511</v>
      </c>
      <c r="F47" s="100">
        <f>'[1]October '!E26</f>
        <v>1452.4829178706987</v>
      </c>
      <c r="G47" s="101"/>
      <c r="H47" s="79"/>
      <c r="I47" s="93"/>
      <c r="J47" s="5"/>
      <c r="K47" s="121"/>
      <c r="L47" s="11" t="str">
        <f t="shared" si="0"/>
        <v>Sunday</v>
      </c>
      <c r="M47" s="12">
        <f t="shared" si="0"/>
        <v>41931</v>
      </c>
      <c r="N47" s="67">
        <f>'[1]October '!L26</f>
        <v>4.8552170142597619</v>
      </c>
      <c r="O47" s="67">
        <f>'[1]October '!M26</f>
        <v>2.683527777777778</v>
      </c>
      <c r="P47" s="79">
        <f>'[1]October '!N26</f>
        <v>3.9623899861268566</v>
      </c>
      <c r="Q47" s="83"/>
      <c r="R47" s="83"/>
      <c r="S47" s="83"/>
      <c r="T47" s="130"/>
      <c r="U47" s="83"/>
      <c r="V47" s="121"/>
      <c r="W47" s="11" t="str">
        <f t="shared" si="1"/>
        <v>Sunday</v>
      </c>
      <c r="X47" s="37">
        <f t="shared" si="1"/>
        <v>41931</v>
      </c>
      <c r="Y47" s="140">
        <f>'[1]October '!R26</f>
        <v>7.71</v>
      </c>
      <c r="Z47" s="138">
        <f>'[1]October '!S26</f>
        <v>6.8</v>
      </c>
      <c r="AA47" s="139">
        <f>'[1]October '!T26</f>
        <v>6.9436842105263148</v>
      </c>
      <c r="AB47" s="71">
        <f>'[1]October '!U26</f>
        <v>0</v>
      </c>
      <c r="AC47" s="67">
        <f>'[1]October '!V26</f>
        <v>0</v>
      </c>
      <c r="AD47" s="67">
        <f>'[1]October '!W26</f>
        <v>0</v>
      </c>
      <c r="AE47" s="83">
        <f>'[1]October '!X26</f>
        <v>64.082000000000008</v>
      </c>
      <c r="AF47" s="175">
        <f>'[1]October '!Y26</f>
        <v>4</v>
      </c>
      <c r="AG47" s="93"/>
    </row>
    <row r="48" spans="1:33">
      <c r="A48" s="121"/>
      <c r="B48" s="135" t="s">
        <v>9</v>
      </c>
      <c r="C48" s="12">
        <f t="shared" si="2"/>
        <v>41932</v>
      </c>
      <c r="D48" s="100">
        <f>'[1]October '!C27</f>
        <v>1641.2541493055555</v>
      </c>
      <c r="E48" s="100">
        <f>'[1]October '!D27</f>
        <v>2.4729413018212652E-2</v>
      </c>
      <c r="F48" s="100">
        <f>'[1]October '!E27</f>
        <v>608.24358559370148</v>
      </c>
      <c r="G48" s="101"/>
      <c r="H48" s="79"/>
      <c r="I48" s="93"/>
      <c r="J48" s="5"/>
      <c r="K48" s="121"/>
      <c r="L48" s="11" t="str">
        <f t="shared" si="0"/>
        <v>Monday</v>
      </c>
      <c r="M48" s="12">
        <f t="shared" si="0"/>
        <v>41932</v>
      </c>
      <c r="N48" s="67">
        <f>'[1]October '!L27</f>
        <v>4.7160798625946043</v>
      </c>
      <c r="O48" s="67">
        <f>'[1]October '!M27</f>
        <v>1.4000121527777776</v>
      </c>
      <c r="P48" s="79">
        <f>'[1]October '!N27</f>
        <v>3.0758083046260798</v>
      </c>
      <c r="Q48" s="83"/>
      <c r="R48" s="83"/>
      <c r="S48" s="83"/>
      <c r="T48" s="130"/>
      <c r="U48" s="83"/>
      <c r="V48" s="121"/>
      <c r="W48" s="11" t="str">
        <f t="shared" si="1"/>
        <v>Monday</v>
      </c>
      <c r="X48" s="37">
        <f t="shared" si="1"/>
        <v>41932</v>
      </c>
      <c r="Y48" s="140">
        <f>'[1]October '!R27</f>
        <v>7.73</v>
      </c>
      <c r="Z48" s="138">
        <f>'[1]October '!S27</f>
        <v>6.83</v>
      </c>
      <c r="AA48" s="139">
        <f>'[1]October '!T27</f>
        <v>7.0684615384615377</v>
      </c>
      <c r="AB48" s="71">
        <f>'[1]October '!U27</f>
        <v>0</v>
      </c>
      <c r="AC48" s="67">
        <f>'[1]October '!V27</f>
        <v>0</v>
      </c>
      <c r="AD48" s="67">
        <f>'[1]October '!W27</f>
        <v>0</v>
      </c>
      <c r="AE48" s="83">
        <f>'[1]October '!X27</f>
        <v>53.304999999999993</v>
      </c>
      <c r="AF48" s="175">
        <f>'[1]October '!Y27</f>
        <v>0</v>
      </c>
      <c r="AG48" s="93"/>
    </row>
    <row r="49" spans="1:37">
      <c r="A49" s="121"/>
      <c r="B49" s="135" t="s">
        <v>10</v>
      </c>
      <c r="C49" s="12">
        <f t="shared" si="2"/>
        <v>41933</v>
      </c>
      <c r="D49" s="100">
        <f>'[1]October '!C28</f>
        <v>1564.8157290954589</v>
      </c>
      <c r="E49" s="100">
        <f>'[1]October '!D28</f>
        <v>0.17710577051402651</v>
      </c>
      <c r="F49" s="100">
        <f>'[1]October '!E28</f>
        <v>1045.4090426941468</v>
      </c>
      <c r="G49" s="101"/>
      <c r="H49" s="79"/>
      <c r="I49" s="93"/>
      <c r="J49" s="5"/>
      <c r="K49" s="121"/>
      <c r="L49" s="11" t="str">
        <f t="shared" si="0"/>
        <v>Tuesday</v>
      </c>
      <c r="M49" s="12">
        <f t="shared" si="0"/>
        <v>41933</v>
      </c>
      <c r="N49" s="67">
        <f>'[1]October '!L28</f>
        <v>4.2116302083333332</v>
      </c>
      <c r="O49" s="67">
        <f>'[1]October '!M28</f>
        <v>1.8774826388888888</v>
      </c>
      <c r="P49" s="79">
        <f>'[1]October '!N28</f>
        <v>3.0736250747608502</v>
      </c>
      <c r="Q49" s="83"/>
      <c r="R49" s="83"/>
      <c r="S49" s="83"/>
      <c r="T49" s="130"/>
      <c r="U49" s="83"/>
      <c r="V49" s="121"/>
      <c r="W49" s="11" t="str">
        <f t="shared" si="1"/>
        <v>Tuesday</v>
      </c>
      <c r="X49" s="37">
        <f t="shared" si="1"/>
        <v>41933</v>
      </c>
      <c r="Y49" s="140">
        <f>'[1]October '!R28</f>
        <v>8.31</v>
      </c>
      <c r="Z49" s="138">
        <f>'[1]October '!S28</f>
        <v>8</v>
      </c>
      <c r="AA49" s="139">
        <f>'[1]October '!T28</f>
        <v>8.2650000000000006</v>
      </c>
      <c r="AB49" s="71">
        <f>'[1]October '!U28</f>
        <v>0</v>
      </c>
      <c r="AC49" s="67">
        <f>'[1]October '!V28</f>
        <v>0</v>
      </c>
      <c r="AD49" s="67">
        <f>'[1]October '!W28</f>
        <v>0</v>
      </c>
      <c r="AE49" s="83">
        <f>'[1]October '!X28</f>
        <v>52.502999999999986</v>
      </c>
      <c r="AF49" s="175">
        <f>'[1]October '!Y28</f>
        <v>0</v>
      </c>
      <c r="AG49" s="93"/>
    </row>
    <row r="50" spans="1:37">
      <c r="A50" s="121"/>
      <c r="B50" s="135" t="s">
        <v>4</v>
      </c>
      <c r="C50" s="12">
        <f t="shared" si="2"/>
        <v>41934</v>
      </c>
      <c r="D50" s="100">
        <f>'[1]October '!C29</f>
        <v>1652.1871041666666</v>
      </c>
      <c r="E50" s="100">
        <f>'[1]October '!D29</f>
        <v>1289.7242607252331</v>
      </c>
      <c r="F50" s="100">
        <f>'[1]October '!E29</f>
        <v>1390.4202752873455</v>
      </c>
      <c r="G50" s="101"/>
      <c r="H50" s="79"/>
      <c r="I50" s="93"/>
      <c r="J50" s="5"/>
      <c r="K50" s="121"/>
      <c r="L50" s="11" t="str">
        <f t="shared" si="0"/>
        <v>Wednesday</v>
      </c>
      <c r="M50" s="12">
        <f t="shared" si="0"/>
        <v>41934</v>
      </c>
      <c r="N50" s="67">
        <f>'[1]October '!L29</f>
        <v>5.6142309057447646</v>
      </c>
      <c r="O50" s="67">
        <f>'[1]October '!M29</f>
        <v>2.4029201388888888</v>
      </c>
      <c r="P50" s="79">
        <f>'[1]October '!N29</f>
        <v>3.7674583340016778</v>
      </c>
      <c r="Q50" s="83"/>
      <c r="R50" s="83"/>
      <c r="S50" s="83"/>
      <c r="T50" s="130"/>
      <c r="U50" s="83"/>
      <c r="V50" s="121"/>
      <c r="W50" s="11" t="str">
        <f t="shared" si="1"/>
        <v>Wednesday</v>
      </c>
      <c r="X50" s="37">
        <f t="shared" si="1"/>
        <v>41934</v>
      </c>
      <c r="Y50" s="140">
        <f>'[1]October '!R29</f>
        <v>8.3000000000000007</v>
      </c>
      <c r="Z50" s="138">
        <f>'[1]October '!S29</f>
        <v>7.73</v>
      </c>
      <c r="AA50" s="139">
        <f>'[1]October '!T29</f>
        <v>8.1241176470588261</v>
      </c>
      <c r="AB50" s="71">
        <f>'[1]October '!U29</f>
        <v>0</v>
      </c>
      <c r="AC50" s="67">
        <f>'[1]October '!V29</f>
        <v>0</v>
      </c>
      <c r="AD50" s="67">
        <f>'[1]October '!W29</f>
        <v>0</v>
      </c>
      <c r="AE50" s="83">
        <f>'[1]October '!X29</f>
        <v>48.768999999999991</v>
      </c>
      <c r="AF50" s="175">
        <f>'[1]October '!Y29</f>
        <v>0</v>
      </c>
      <c r="AG50" s="93"/>
    </row>
    <row r="51" spans="1:37">
      <c r="A51" s="121"/>
      <c r="B51" s="135" t="s">
        <v>5</v>
      </c>
      <c r="C51" s="12">
        <f t="shared" si="2"/>
        <v>41935</v>
      </c>
      <c r="D51" s="100">
        <f>'[1]October '!C30</f>
        <v>1822.3052604166664</v>
      </c>
      <c r="E51" s="100">
        <f>'[1]October '!D30</f>
        <v>1045.3444893697103</v>
      </c>
      <c r="F51" s="100">
        <f>'[1]October '!E30</f>
        <v>1531.9048516215571</v>
      </c>
      <c r="G51" s="101"/>
      <c r="H51" s="79"/>
      <c r="I51" s="93"/>
      <c r="J51" s="5"/>
      <c r="K51" s="121"/>
      <c r="L51" s="11" t="str">
        <f t="shared" si="0"/>
        <v>Thursday</v>
      </c>
      <c r="M51" s="12">
        <f t="shared" si="0"/>
        <v>41935</v>
      </c>
      <c r="N51" s="67">
        <f>'[1]October '!L30</f>
        <v>7.0809010417593852</v>
      </c>
      <c r="O51" s="67">
        <f>'[1]October '!M30</f>
        <v>3.3978802088896427</v>
      </c>
      <c r="P51" s="79">
        <f>'[1]October '!N30</f>
        <v>5.1588121402302285</v>
      </c>
      <c r="Q51" s="83"/>
      <c r="R51" s="83"/>
      <c r="S51" s="83"/>
      <c r="T51" s="130"/>
      <c r="U51" s="83"/>
      <c r="V51" s="121"/>
      <c r="W51" s="11" t="str">
        <f t="shared" si="1"/>
        <v>Thursday</v>
      </c>
      <c r="X51" s="37">
        <f t="shared" si="1"/>
        <v>41935</v>
      </c>
      <c r="Y51" s="140">
        <f>'[1]October '!R30</f>
        <v>8.25</v>
      </c>
      <c r="Z51" s="138">
        <f>'[1]October '!S30</f>
        <v>7.12</v>
      </c>
      <c r="AA51" s="139">
        <f>'[1]October '!T30</f>
        <v>7.91</v>
      </c>
      <c r="AB51" s="71">
        <f>'[1]October '!U30</f>
        <v>0</v>
      </c>
      <c r="AC51" s="67">
        <f>'[1]October '!V30</f>
        <v>0</v>
      </c>
      <c r="AD51" s="67">
        <f>'[1]October '!W30</f>
        <v>0</v>
      </c>
      <c r="AE51" s="83">
        <f>'[1]October '!X30</f>
        <v>58.352000000000004</v>
      </c>
      <c r="AF51" s="175">
        <f>'[1]October '!Y30</f>
        <v>0</v>
      </c>
      <c r="AG51" s="93"/>
    </row>
    <row r="52" spans="1:37">
      <c r="A52" s="121"/>
      <c r="B52" s="135" t="s">
        <v>6</v>
      </c>
      <c r="C52" s="12">
        <f t="shared" si="2"/>
        <v>41936</v>
      </c>
      <c r="D52" s="100">
        <f>'[1]October '!C31</f>
        <v>1479.5755628085665</v>
      </c>
      <c r="E52" s="100">
        <f>'[1]October '!D31</f>
        <v>1001.3459898444281</v>
      </c>
      <c r="F52" s="100">
        <f>'[1]October '!E31</f>
        <v>1286.22855321716</v>
      </c>
      <c r="G52" s="101"/>
      <c r="H52" s="133"/>
      <c r="I52" s="93"/>
      <c r="J52" s="5"/>
      <c r="K52" s="121"/>
      <c r="L52" s="11" t="str">
        <f t="shared" si="0"/>
        <v>Friday</v>
      </c>
      <c r="M52" s="12">
        <f t="shared" si="0"/>
        <v>41936</v>
      </c>
      <c r="N52" s="67">
        <f>'[1]October '!L31</f>
        <v>4.9098556005661633</v>
      </c>
      <c r="O52" s="67">
        <f>'[1]October '!M31</f>
        <v>2.5669259259278574</v>
      </c>
      <c r="P52" s="79">
        <f>'[1]October '!N31</f>
        <v>3.7070214600588427</v>
      </c>
      <c r="Q52" s="83"/>
      <c r="R52" s="83"/>
      <c r="S52" s="83"/>
      <c r="T52" s="130"/>
      <c r="U52" s="83"/>
      <c r="V52" s="121"/>
      <c r="W52" s="11" t="str">
        <f t="shared" si="1"/>
        <v>Friday</v>
      </c>
      <c r="X52" s="37">
        <f t="shared" si="1"/>
        <v>41936</v>
      </c>
      <c r="Y52" s="140">
        <f>'[1]October '!R31</f>
        <v>8.32</v>
      </c>
      <c r="Z52" s="138">
        <f>'[1]October '!S31</f>
        <v>8.0299999999999994</v>
      </c>
      <c r="AA52" s="139">
        <f>'[1]October '!T31</f>
        <v>8.2679166666666664</v>
      </c>
      <c r="AB52" s="71">
        <f>'[1]October '!U31</f>
        <v>0</v>
      </c>
      <c r="AC52" s="67">
        <f>'[1]October '!V31</f>
        <v>0</v>
      </c>
      <c r="AD52" s="67">
        <f>'[1]October '!W31</f>
        <v>0</v>
      </c>
      <c r="AE52" s="83">
        <f>'[1]October '!X31</f>
        <v>39.198999999999998</v>
      </c>
      <c r="AF52" s="175">
        <f>'[1]October '!Y31</f>
        <v>1</v>
      </c>
      <c r="AG52" s="93"/>
    </row>
    <row r="53" spans="1:37">
      <c r="A53" s="121"/>
      <c r="B53" s="135" t="s">
        <v>7</v>
      </c>
      <c r="C53" s="12">
        <f t="shared" si="2"/>
        <v>41937</v>
      </c>
      <c r="D53" s="100">
        <f>'[1]October '!C32</f>
        <v>1501.3914271070689</v>
      </c>
      <c r="E53" s="100">
        <f>'[1]October '!D32</f>
        <v>1304.3826863137751</v>
      </c>
      <c r="F53" s="100">
        <f>'[1]October '!E32</f>
        <v>1407.3205645057069</v>
      </c>
      <c r="G53" s="137"/>
      <c r="H53" s="136"/>
      <c r="I53" s="93"/>
      <c r="J53" s="5"/>
      <c r="K53" s="121"/>
      <c r="L53" s="11" t="str">
        <f t="shared" si="0"/>
        <v>Saturday</v>
      </c>
      <c r="M53" s="12">
        <f t="shared" si="0"/>
        <v>41937</v>
      </c>
      <c r="N53" s="67">
        <f>'[1]October '!L32</f>
        <v>5.5538437545431982</v>
      </c>
      <c r="O53" s="67">
        <f>'[1]October '!M32</f>
        <v>2.1845104166666665</v>
      </c>
      <c r="P53" s="79">
        <f>'[1]October '!N32</f>
        <v>3.3750346748275049</v>
      </c>
      <c r="Q53" s="83"/>
      <c r="R53" s="83"/>
      <c r="S53" s="83"/>
      <c r="T53" s="130"/>
      <c r="U53" s="83"/>
      <c r="V53" s="121"/>
      <c r="W53" s="11" t="str">
        <f t="shared" si="1"/>
        <v>Saturday</v>
      </c>
      <c r="X53" s="37">
        <f t="shared" si="1"/>
        <v>41937</v>
      </c>
      <c r="Y53" s="140">
        <f>'[1]October '!R32</f>
        <v>7.55</v>
      </c>
      <c r="Z53" s="138">
        <f>'[1]October '!S32</f>
        <v>6.79</v>
      </c>
      <c r="AA53" s="139">
        <f>'[1]October '!T32</f>
        <v>7.0129166666666665</v>
      </c>
      <c r="AB53" s="71">
        <f>'[1]October '!U32</f>
        <v>0</v>
      </c>
      <c r="AC53" s="67">
        <f>'[1]October '!V32</f>
        <v>0</v>
      </c>
      <c r="AD53" s="67">
        <f>'[1]October '!W32</f>
        <v>0</v>
      </c>
      <c r="AE53" s="83">
        <f>'[1]October '!X32</f>
        <v>66.884000000000015</v>
      </c>
      <c r="AF53" s="175">
        <f>'[1]October '!Y32</f>
        <v>0</v>
      </c>
      <c r="AG53" s="93"/>
    </row>
    <row r="54" spans="1:37">
      <c r="A54" s="121"/>
      <c r="B54" s="135" t="s">
        <v>8</v>
      </c>
      <c r="C54" s="12">
        <f t="shared" si="2"/>
        <v>41938</v>
      </c>
      <c r="D54" s="100">
        <f>'[1]October '!C33</f>
        <v>1471.8310101555717</v>
      </c>
      <c r="E54" s="100">
        <f>'[1]October '!D33</f>
        <v>1374.7687421061198</v>
      </c>
      <c r="F54" s="100">
        <f>'[1]October '!E33</f>
        <v>1426.4063569287898</v>
      </c>
      <c r="G54" s="101"/>
      <c r="H54" s="79"/>
      <c r="I54" s="93"/>
      <c r="J54" s="5"/>
      <c r="K54" s="121"/>
      <c r="L54" s="11" t="str">
        <f t="shared" si="0"/>
        <v>Sunday</v>
      </c>
      <c r="M54" s="12">
        <f t="shared" si="0"/>
        <v>41938</v>
      </c>
      <c r="N54" s="67">
        <f>'[1]October '!L33</f>
        <v>6.0062430588006972</v>
      </c>
      <c r="O54" s="67">
        <f>'[1]October '!M33</f>
        <v>2.0142135416666664</v>
      </c>
      <c r="P54" s="79">
        <f>'[1]October '!N33</f>
        <v>4.0067809623286674</v>
      </c>
      <c r="Q54" s="83"/>
      <c r="R54" s="83"/>
      <c r="S54" s="83"/>
      <c r="T54" s="130"/>
      <c r="U54" s="83"/>
      <c r="V54" s="121"/>
      <c r="W54" s="11" t="str">
        <f t="shared" si="1"/>
        <v>Sunday</v>
      </c>
      <c r="X54" s="37">
        <f t="shared" si="1"/>
        <v>41938</v>
      </c>
      <c r="Y54" s="140">
        <f>'[1]October '!R33</f>
        <v>7.25</v>
      </c>
      <c r="Z54" s="138">
        <f>'[1]October '!S33</f>
        <v>6.8</v>
      </c>
      <c r="AA54" s="139">
        <f>'[1]October '!T33</f>
        <v>7.0179999999999998</v>
      </c>
      <c r="AB54" s="71">
        <f>'[1]October '!U33</f>
        <v>0</v>
      </c>
      <c r="AC54" s="67">
        <f>'[1]October '!V33</f>
        <v>0</v>
      </c>
      <c r="AD54" s="67">
        <f>'[1]October '!W33</f>
        <v>0</v>
      </c>
      <c r="AE54" s="83">
        <f>'[1]October '!X33</f>
        <v>57.489000000000004</v>
      </c>
      <c r="AF54" s="175">
        <f>'[1]October '!Y33</f>
        <v>0</v>
      </c>
      <c r="AG54" s="93"/>
    </row>
    <row r="55" spans="1:37">
      <c r="A55" s="121"/>
      <c r="B55" s="135" t="s">
        <v>9</v>
      </c>
      <c r="C55" s="12">
        <f t="shared" si="2"/>
        <v>41939</v>
      </c>
      <c r="D55" s="100">
        <f>'[1]October '!C34</f>
        <v>1479.6065524631076</v>
      </c>
      <c r="E55" s="100">
        <f>'[1]October '!D34</f>
        <v>1232.2149576212564</v>
      </c>
      <c r="F55" s="100">
        <f>'[1]October '!E34</f>
        <v>1394.2019547037194</v>
      </c>
      <c r="G55" s="101"/>
      <c r="H55" s="79"/>
      <c r="I55" s="93"/>
      <c r="J55" s="5"/>
      <c r="K55" s="121"/>
      <c r="L55" s="11" t="str">
        <f t="shared" si="0"/>
        <v>Monday</v>
      </c>
      <c r="M55" s="12">
        <f t="shared" si="0"/>
        <v>41939</v>
      </c>
      <c r="N55" s="67">
        <f>'[1]October '!L34</f>
        <v>5.1579062530597044</v>
      </c>
      <c r="O55" s="67">
        <f>'[1]October '!M34</f>
        <v>0.95320312500000004</v>
      </c>
      <c r="P55" s="79">
        <f>'[1]October '!N34</f>
        <v>2.6032817204478707</v>
      </c>
      <c r="Q55" s="83"/>
      <c r="R55" s="83"/>
      <c r="S55" s="83"/>
      <c r="T55" s="130"/>
      <c r="U55" s="83"/>
      <c r="V55" s="121"/>
      <c r="W55" s="11" t="str">
        <f t="shared" si="1"/>
        <v>Monday</v>
      </c>
      <c r="X55" s="37">
        <f t="shared" si="1"/>
        <v>41939</v>
      </c>
      <c r="Y55" s="140">
        <f>'[1]October '!R34</f>
        <v>7.62</v>
      </c>
      <c r="Z55" s="138">
        <f>'[1]October '!S34</f>
        <v>6.81</v>
      </c>
      <c r="AA55" s="139">
        <f>'[1]October '!T34</f>
        <v>7.1380000000000026</v>
      </c>
      <c r="AB55" s="71">
        <f>'[1]October '!U34</f>
        <v>0</v>
      </c>
      <c r="AC55" s="67">
        <f>'[1]October '!V34</f>
        <v>0</v>
      </c>
      <c r="AD55" s="67">
        <f>'[1]October '!W34</f>
        <v>0</v>
      </c>
      <c r="AE55" s="83">
        <f>'[1]October '!X34</f>
        <v>62.654000000000003</v>
      </c>
      <c r="AF55" s="175">
        <f>'[1]October '!Y34</f>
        <v>0</v>
      </c>
      <c r="AG55" s="93"/>
    </row>
    <row r="56" spans="1:37">
      <c r="A56" s="121"/>
      <c r="B56" s="135" t="s">
        <v>10</v>
      </c>
      <c r="C56" s="12">
        <f t="shared" si="2"/>
        <v>41940</v>
      </c>
      <c r="D56" s="100">
        <f>'[1]October '!C35</f>
        <v>1442.5003543802895</v>
      </c>
      <c r="E56" s="100">
        <f>'[1]October '!D35</f>
        <v>1183.5688227030437</v>
      </c>
      <c r="F56" s="100">
        <f>'[1]October '!E35</f>
        <v>1294.8700462465588</v>
      </c>
      <c r="G56" s="101"/>
      <c r="H56" s="79"/>
      <c r="I56" s="93"/>
      <c r="J56" s="5"/>
      <c r="K56" s="121"/>
      <c r="L56" s="11" t="str">
        <f t="shared" si="0"/>
        <v>Tuesday</v>
      </c>
      <c r="M56" s="12">
        <f t="shared" si="0"/>
        <v>41940</v>
      </c>
      <c r="N56" s="67">
        <f>'[1]October '!L35</f>
        <v>3.5169045142597617</v>
      </c>
      <c r="O56" s="67">
        <f>'[1]October '!M35</f>
        <v>1.0199097222222222</v>
      </c>
      <c r="P56" s="79">
        <f>'[1]October '!N35</f>
        <v>1.8015960837988434</v>
      </c>
      <c r="Q56" s="83"/>
      <c r="R56" s="83"/>
      <c r="S56" s="83"/>
      <c r="T56" s="130"/>
      <c r="U56" s="83"/>
      <c r="V56" s="121"/>
      <c r="W56" s="11" t="str">
        <f t="shared" si="1"/>
        <v>Tuesday</v>
      </c>
      <c r="X56" s="37">
        <f t="shared" si="1"/>
        <v>41940</v>
      </c>
      <c r="Y56" s="140">
        <f>'[1]October '!R35</f>
        <v>7.52</v>
      </c>
      <c r="Z56" s="138">
        <f>'[1]October '!S35</f>
        <v>6.8</v>
      </c>
      <c r="AA56" s="139">
        <f>'[1]October '!T35</f>
        <v>7.0623529411764725</v>
      </c>
      <c r="AB56" s="71">
        <f>'[1]October '!U35</f>
        <v>0</v>
      </c>
      <c r="AC56" s="67">
        <f>'[1]October '!V35</f>
        <v>0</v>
      </c>
      <c r="AD56" s="67">
        <f>'[1]October '!W35</f>
        <v>0</v>
      </c>
      <c r="AE56" s="83">
        <f>'[1]October '!X35</f>
        <v>63.211000000000006</v>
      </c>
      <c r="AF56" s="175">
        <f>'[1]October '!Y35</f>
        <v>0</v>
      </c>
      <c r="AG56" s="93"/>
    </row>
    <row r="57" spans="1:37">
      <c r="A57" s="121"/>
      <c r="B57" s="135" t="s">
        <v>4</v>
      </c>
      <c r="C57" s="12">
        <f t="shared" si="2"/>
        <v>41941</v>
      </c>
      <c r="D57" s="100">
        <f>'[1]October '!C36</f>
        <v>1607.0756770833332</v>
      </c>
      <c r="E57" s="100">
        <f>'[1]October '!D36</f>
        <v>1281.6541350606283</v>
      </c>
      <c r="F57" s="100">
        <f>'[1]October '!E36</f>
        <v>1487.3558883546905</v>
      </c>
      <c r="G57" s="101"/>
      <c r="H57" s="79"/>
      <c r="I57" s="93"/>
      <c r="J57" s="5"/>
      <c r="K57" s="121"/>
      <c r="L57" s="11" t="str">
        <f t="shared" si="0"/>
        <v>Wednesday</v>
      </c>
      <c r="M57" s="12">
        <f t="shared" si="0"/>
        <v>41941</v>
      </c>
      <c r="N57" s="67">
        <f>'[1]October '!L36</f>
        <v>3.692196180555555</v>
      </c>
      <c r="O57" s="67">
        <f>'[1]October '!M36</f>
        <v>1.3622109375</v>
      </c>
      <c r="P57" s="79">
        <f>'[1]October '!N36</f>
        <v>2.3016238667168567</v>
      </c>
      <c r="Q57" s="83"/>
      <c r="R57" s="83"/>
      <c r="S57" s="83"/>
      <c r="T57" s="130"/>
      <c r="U57" s="83"/>
      <c r="V57" s="121"/>
      <c r="W57" s="11" t="str">
        <f t="shared" si="1"/>
        <v>Wednesday</v>
      </c>
      <c r="X57" s="37">
        <f t="shared" si="1"/>
        <v>41941</v>
      </c>
      <c r="Y57" s="140">
        <f>'[1]October '!R36</f>
        <v>7.96</v>
      </c>
      <c r="Z57" s="138">
        <f>'[1]October '!S36</f>
        <v>6.76</v>
      </c>
      <c r="AA57" s="139">
        <f>'[1]October '!T36</f>
        <v>7.2560000000000002</v>
      </c>
      <c r="AB57" s="71">
        <f>'[1]October '!U36</f>
        <v>0</v>
      </c>
      <c r="AC57" s="67">
        <f>'[1]October '!V36</f>
        <v>0</v>
      </c>
      <c r="AD57" s="67">
        <f>'[1]October '!W36</f>
        <v>0</v>
      </c>
      <c r="AE57" s="83">
        <f>'[1]October '!X36</f>
        <v>58.615999999999993</v>
      </c>
      <c r="AF57" s="175">
        <f>'[1]October '!Y36</f>
        <v>0</v>
      </c>
      <c r="AG57" s="93"/>
    </row>
    <row r="58" spans="1:37">
      <c r="A58" s="121"/>
      <c r="B58" s="135" t="s">
        <v>5</v>
      </c>
      <c r="C58" s="12">
        <f t="shared" si="2"/>
        <v>41942</v>
      </c>
      <c r="D58" s="100">
        <f>'[1]October '!C37</f>
        <v>1955.634406439887</v>
      </c>
      <c r="E58" s="100">
        <f>'[1]October '!D37</f>
        <v>1538.4712294277615</v>
      </c>
      <c r="F58" s="100">
        <f>'[1]October '!E37</f>
        <v>1711.451603095443</v>
      </c>
      <c r="G58" s="101"/>
      <c r="H58" s="79"/>
      <c r="I58" s="93"/>
      <c r="J58" s="5"/>
      <c r="K58" s="121"/>
      <c r="L58" s="11" t="str">
        <f t="shared" si="0"/>
        <v>Thursday</v>
      </c>
      <c r="M58" s="12">
        <f t="shared" si="0"/>
        <v>41942</v>
      </c>
      <c r="N58" s="67">
        <f>'[1]October '!L37</f>
        <v>5.3508680569463305</v>
      </c>
      <c r="O58" s="67">
        <f>'[1]October '!M37</f>
        <v>2.0156475694444445</v>
      </c>
      <c r="P58" s="79">
        <f>'[1]October '!N37</f>
        <v>3.4676650031716738</v>
      </c>
      <c r="Q58" s="83"/>
      <c r="R58" s="83"/>
      <c r="S58" s="83"/>
      <c r="T58" s="130"/>
      <c r="U58" s="83"/>
      <c r="V58" s="121"/>
      <c r="W58" s="11" t="str">
        <f t="shared" si="1"/>
        <v>Thursday</v>
      </c>
      <c r="X58" s="37">
        <f t="shared" si="1"/>
        <v>41942</v>
      </c>
      <c r="Y58" s="140">
        <f>'[1]October '!R37</f>
        <v>7.81</v>
      </c>
      <c r="Z58" s="138">
        <f>'[1]October '!S37</f>
        <v>6.8</v>
      </c>
      <c r="AA58" s="139">
        <f>'[1]October '!T37</f>
        <v>7.0783333333333323</v>
      </c>
      <c r="AB58" s="71">
        <f>'[1]October '!U37</f>
        <v>0</v>
      </c>
      <c r="AC58" s="67">
        <f>'[1]October '!V37</f>
        <v>0</v>
      </c>
      <c r="AD58" s="67">
        <f>'[1]October '!W37</f>
        <v>0</v>
      </c>
      <c r="AE58" s="83">
        <f>'[1]October '!X37</f>
        <v>62.841999999999999</v>
      </c>
      <c r="AF58" s="175">
        <f>'[1]October '!Y37</f>
        <v>0</v>
      </c>
      <c r="AG58" s="93"/>
    </row>
    <row r="59" spans="1:37" ht="15" thickBot="1">
      <c r="A59" s="121"/>
      <c r="B59" s="135" t="s">
        <v>6</v>
      </c>
      <c r="C59" s="14">
        <f t="shared" si="2"/>
        <v>41943</v>
      </c>
      <c r="D59" s="134">
        <f>'[1]October '!C38</f>
        <v>2025.5396151529947</v>
      </c>
      <c r="E59" s="134">
        <f>'[1]October '!D38</f>
        <v>1561.4169373813204</v>
      </c>
      <c r="F59" s="178">
        <f>'[1]October '!E38</f>
        <v>1770.7286617978282</v>
      </c>
      <c r="G59" s="102"/>
      <c r="H59" s="80"/>
      <c r="I59" s="93"/>
      <c r="J59" s="5"/>
      <c r="K59" s="121"/>
      <c r="L59" s="13" t="str">
        <f>B59</f>
        <v>Friday</v>
      </c>
      <c r="M59" s="14">
        <f>C59</f>
        <v>41943</v>
      </c>
      <c r="N59" s="77">
        <f>'[1]October '!L38</f>
        <v>5.5145416740841338</v>
      </c>
      <c r="O59" s="77">
        <f>'[1]October '!M38</f>
        <v>2.8802326388888888</v>
      </c>
      <c r="P59" s="80">
        <f>'[1]October '!N38</f>
        <v>4.0880687915772151</v>
      </c>
      <c r="Q59" s="83"/>
      <c r="R59" s="83"/>
      <c r="S59" s="83"/>
      <c r="T59" s="130"/>
      <c r="U59" s="83"/>
      <c r="V59" s="121"/>
      <c r="W59" s="13" t="str">
        <f>B59</f>
        <v>Friday</v>
      </c>
      <c r="X59" s="59">
        <f>C59</f>
        <v>41943</v>
      </c>
      <c r="Y59" s="140">
        <f>'[1]October '!R38</f>
        <v>7.92</v>
      </c>
      <c r="Z59" s="138">
        <f>'[1]October '!S38</f>
        <v>6.84</v>
      </c>
      <c r="AA59" s="139">
        <f>'[1]October '!T38</f>
        <v>7.1607692307692314</v>
      </c>
      <c r="AB59" s="84">
        <f>'[1]October '!U38</f>
        <v>0</v>
      </c>
      <c r="AC59" s="77">
        <f>'[1]October '!V38</f>
        <v>0</v>
      </c>
      <c r="AD59" s="77">
        <f>'[1]October '!W38</f>
        <v>0</v>
      </c>
      <c r="AE59" s="80">
        <f>'[1]October '!X38</f>
        <v>57.311</v>
      </c>
      <c r="AF59" s="176">
        <f>'[1]October '!Y38</f>
        <v>0</v>
      </c>
      <c r="AG59" s="93"/>
    </row>
    <row r="60" spans="1:37" ht="15.6" thickTop="1" thickBot="1">
      <c r="A60" s="121"/>
      <c r="B60" s="15" t="s">
        <v>11</v>
      </c>
      <c r="C60" s="16"/>
      <c r="D60" s="86">
        <f>'[1]October '!C39</f>
        <v>2025.5396151529947</v>
      </c>
      <c r="E60" s="86">
        <f>'[1]October '!D39</f>
        <v>8.5897481250867703E-3</v>
      </c>
      <c r="F60" s="86">
        <f>'[1]October '!E39</f>
        <v>1379.2910405699474</v>
      </c>
      <c r="G60" s="103"/>
      <c r="H60" s="86"/>
      <c r="I60" s="93"/>
      <c r="J60" s="5"/>
      <c r="K60" s="121"/>
      <c r="L60" s="15" t="s">
        <v>11</v>
      </c>
      <c r="M60" s="16"/>
      <c r="N60" s="81">
        <f>'[1]October '!L39</f>
        <v>7.0809010417593852</v>
      </c>
      <c r="O60" s="81">
        <f>'[1]October '!M39</f>
        <v>0.95320312500000004</v>
      </c>
      <c r="P60" s="81">
        <f>'[1]October '!N39</f>
        <v>3.677228755186611</v>
      </c>
      <c r="Q60" s="115"/>
      <c r="R60" s="115"/>
      <c r="S60" s="115"/>
      <c r="T60" s="131"/>
      <c r="U60" s="115"/>
      <c r="V60" s="121"/>
      <c r="W60" s="15" t="s">
        <v>11</v>
      </c>
      <c r="X60" s="157"/>
      <c r="Y60" s="158">
        <f>'[1]October '!R39</f>
        <v>8.32</v>
      </c>
      <c r="Z60" s="158">
        <f>'[1]October '!S39</f>
        <v>6.58</v>
      </c>
      <c r="AA60" s="158">
        <f>'[1]October '!T39</f>
        <v>7.4020510045814918</v>
      </c>
      <c r="AB60" s="144">
        <f>'[1]October '!U39</f>
        <v>24</v>
      </c>
      <c r="AC60" s="144">
        <f>'[1]October '!V39</f>
        <v>0</v>
      </c>
      <c r="AD60" s="144">
        <f>'[1]October '!W39</f>
        <v>4.5698924731182797E-2</v>
      </c>
      <c r="AE60" s="144">
        <f>'[1]October '!X39</f>
        <v>2071.9040000000005</v>
      </c>
      <c r="AF60" s="177">
        <f>'[1]October '!Y39</f>
        <v>139.06</v>
      </c>
      <c r="AG60" s="93"/>
    </row>
    <row r="61" spans="1:37" ht="15" thickBot="1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56"/>
      <c r="Z61" s="156"/>
      <c r="AA61" s="156"/>
      <c r="AB61" s="125"/>
      <c r="AC61" s="125"/>
      <c r="AD61" s="125"/>
      <c r="AE61" s="125"/>
      <c r="AF61" s="125"/>
      <c r="AG61" s="126"/>
      <c r="AK61" t="str">
        <f>IF(SUM(E61:AH61)=0,"",SUM(E61:AH61))</f>
        <v/>
      </c>
    </row>
    <row r="62" spans="1:37" ht="15" thickTop="1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E42:F59 D29:D59">
    <cfRule type="cellIs" dxfId="301" priority="18" operator="between">
      <formula>2800</formula>
      <formula>5000</formula>
    </cfRule>
  </conditionalFormatting>
  <conditionalFormatting sqref="N29:N59">
    <cfRule type="cellIs" dxfId="300" priority="17" operator="between">
      <formula>560</formula>
      <formula>5000</formula>
    </cfRule>
  </conditionalFormatting>
  <conditionalFormatting sqref="E42:F59 D29:D59">
    <cfRule type="cellIs" dxfId="299" priority="16" operator="between">
      <formula>2800</formula>
      <formula>5000</formula>
    </cfRule>
  </conditionalFormatting>
  <conditionalFormatting sqref="N29:N59">
    <cfRule type="cellIs" dxfId="298" priority="14" operator="between">
      <formula>560</formula>
      <formula>5000</formula>
    </cfRule>
  </conditionalFormatting>
  <conditionalFormatting sqref="N59">
    <cfRule type="cellIs" dxfId="297" priority="13" operator="between">
      <formula>560</formula>
      <formula>5000</formula>
    </cfRule>
  </conditionalFormatting>
  <conditionalFormatting sqref="Z29:Z59">
    <cfRule type="cellIs" dxfId="296" priority="12" operator="between">
      <formula>1</formula>
      <formula>6.49</formula>
    </cfRule>
  </conditionalFormatting>
  <conditionalFormatting sqref="Y29:Y59">
    <cfRule type="cellIs" dxfId="295" priority="11" operator="between">
      <formula>8.51</formula>
      <formula>14</formula>
    </cfRule>
  </conditionalFormatting>
  <conditionalFormatting sqref="AB29:AB59">
    <cfRule type="cellIs" dxfId="294" priority="10" operator="between">
      <formula>41</formula>
      <formula>200</formula>
    </cfRule>
  </conditionalFormatting>
  <conditionalFormatting sqref="Z59">
    <cfRule type="cellIs" dxfId="293" priority="9" operator="between">
      <formula>1</formula>
      <formula>6.49</formula>
    </cfRule>
  </conditionalFormatting>
  <conditionalFormatting sqref="Y59">
    <cfRule type="cellIs" dxfId="292" priority="8" operator="between">
      <formula>8.51</formula>
      <formula>14</formula>
    </cfRule>
  </conditionalFormatting>
  <conditionalFormatting sqref="AE29:AE59">
    <cfRule type="cellIs" dxfId="291" priority="7" operator="between">
      <formula>1001</formula>
      <formula>2000</formula>
    </cfRule>
  </conditionalFormatting>
  <conditionalFormatting sqref="N59">
    <cfRule type="cellIs" dxfId="290" priority="5" operator="between">
      <formula>560</formula>
      <formula>5000</formula>
    </cfRule>
  </conditionalFormatting>
  <conditionalFormatting sqref="AB59">
    <cfRule type="cellIs" dxfId="289" priority="4" operator="between">
      <formula>41</formula>
      <formula>200</formula>
    </cfRule>
  </conditionalFormatting>
  <conditionalFormatting sqref="Z59">
    <cfRule type="cellIs" dxfId="288" priority="3" operator="between">
      <formula>1</formula>
      <formula>6.49</formula>
    </cfRule>
  </conditionalFormatting>
  <conditionalFormatting sqref="Y59">
    <cfRule type="cellIs" dxfId="287" priority="2" operator="between">
      <formula>8.51</formula>
      <formula>14</formula>
    </cfRule>
  </conditionalFormatting>
  <conditionalFormatting sqref="AE59">
    <cfRule type="cellIs" dxfId="286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A28" zoomScaleNormal="100" workbookViewId="0">
      <selection activeCell="H40" sqref="H40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6.3320312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0" t="s">
        <v>56</v>
      </c>
      <c r="C3" s="111"/>
      <c r="D3" s="111"/>
      <c r="E3" s="5"/>
      <c r="F3" s="5"/>
      <c r="G3" s="5"/>
      <c r="H3" s="6"/>
    </row>
    <row r="4" spans="1:33">
      <c r="B4" s="110" t="s">
        <v>55</v>
      </c>
      <c r="C4" s="5"/>
      <c r="D4" s="5"/>
      <c r="E4" s="5"/>
      <c r="F4" s="5"/>
      <c r="G4" s="5"/>
      <c r="H4" s="6"/>
    </row>
    <row r="5" spans="1:33" ht="15" thickBot="1">
      <c r="B5" s="107" t="s">
        <v>61</v>
      </c>
      <c r="C5" s="108"/>
      <c r="D5" s="108"/>
      <c r="E5" s="108"/>
      <c r="F5" s="108"/>
      <c r="G5" s="108"/>
      <c r="H5" s="109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" thickBot="1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1"/>
      <c r="B9" s="204" t="s">
        <v>57</v>
      </c>
      <c r="C9" s="205"/>
      <c r="D9" s="205"/>
      <c r="E9" s="205"/>
      <c r="F9" s="205"/>
      <c r="G9" s="205"/>
      <c r="H9" s="217"/>
      <c r="I9" s="93"/>
      <c r="J9" s="5"/>
      <c r="K9" s="121"/>
      <c r="L9" s="204" t="s">
        <v>68</v>
      </c>
      <c r="M9" s="205"/>
      <c r="N9" s="205"/>
      <c r="O9" s="205"/>
      <c r="P9" s="205"/>
      <c r="Q9" s="205"/>
      <c r="R9" s="205"/>
      <c r="S9" s="217"/>
      <c r="T9" s="127"/>
      <c r="U9" s="8"/>
      <c r="V9" s="121"/>
      <c r="W9" s="204" t="s">
        <v>74</v>
      </c>
      <c r="X9" s="205"/>
      <c r="Y9" s="205"/>
      <c r="Z9" s="205"/>
      <c r="AA9" s="205"/>
      <c r="AB9" s="205"/>
      <c r="AC9" s="205"/>
      <c r="AD9" s="205"/>
      <c r="AE9" s="205"/>
      <c r="AF9" s="217"/>
      <c r="AG9" s="93"/>
    </row>
    <row r="10" spans="1:33" ht="15" thickTop="1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" thickBot="1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8" t="s">
        <v>15</v>
      </c>
      <c r="X25" s="219"/>
      <c r="Y25" s="219"/>
      <c r="Z25" s="219"/>
      <c r="AA25" s="219"/>
      <c r="AB25" s="219"/>
      <c r="AC25" s="219"/>
      <c r="AD25" s="219"/>
      <c r="AE25" s="219"/>
      <c r="AF25" s="220"/>
      <c r="AG25" s="93"/>
    </row>
    <row r="26" spans="1:33" ht="15" thickBot="1">
      <c r="A26" s="121"/>
      <c r="B26" s="221" t="s">
        <v>12</v>
      </c>
      <c r="C26" s="222"/>
      <c r="D26" s="222"/>
      <c r="E26" s="222"/>
      <c r="F26" s="222"/>
      <c r="G26" s="222"/>
      <c r="H26" s="223"/>
      <c r="I26" s="93"/>
      <c r="J26" s="5"/>
      <c r="K26" s="121"/>
      <c r="L26" s="221" t="s">
        <v>13</v>
      </c>
      <c r="M26" s="219"/>
      <c r="N26" s="219"/>
      <c r="O26" s="219"/>
      <c r="P26" s="220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41944</v>
      </c>
      <c r="Y26" s="224" t="s">
        <v>16</v>
      </c>
      <c r="Z26" s="206"/>
      <c r="AA26" s="225"/>
      <c r="AB26" s="226" t="s">
        <v>25</v>
      </c>
      <c r="AC26" s="227"/>
      <c r="AD26" s="227"/>
      <c r="AE26" s="228"/>
      <c r="AF26" s="29"/>
      <c r="AG26" s="93"/>
    </row>
    <row r="27" spans="1:33" s="19" customFormat="1" ht="30" customHeight="1">
      <c r="A27" s="122"/>
      <c r="B27" s="24" t="s">
        <v>2</v>
      </c>
      <c r="C27" s="42">
        <v>41944</v>
      </c>
      <c r="D27" s="208" t="s">
        <v>50</v>
      </c>
      <c r="E27" s="209"/>
      <c r="F27" s="210"/>
      <c r="G27" s="211" t="s">
        <v>97</v>
      </c>
      <c r="H27" s="212"/>
      <c r="I27" s="123"/>
      <c r="J27" s="113"/>
      <c r="K27" s="122"/>
      <c r="L27" s="24" t="s">
        <v>2</v>
      </c>
      <c r="M27" s="42">
        <f>C27</f>
        <v>41944</v>
      </c>
      <c r="N27" s="213" t="s">
        <v>51</v>
      </c>
      <c r="O27" s="209"/>
      <c r="P27" s="210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4" t="s">
        <v>44</v>
      </c>
      <c r="AC27" s="215"/>
      <c r="AD27" s="215"/>
      <c r="AE27" s="216"/>
      <c r="AF27" s="30" t="s">
        <v>24</v>
      </c>
      <c r="AG27" s="123"/>
    </row>
    <row r="28" spans="1:33" s="19" customFormat="1" ht="101.4" thickBot="1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171" t="s">
        <v>26</v>
      </c>
      <c r="AG28" s="123"/>
    </row>
    <row r="29" spans="1:33" ht="15" thickTop="1">
      <c r="A29" s="121"/>
      <c r="B29" s="11" t="s">
        <v>7</v>
      </c>
      <c r="C29" s="12">
        <v>41944</v>
      </c>
      <c r="D29" s="100">
        <f>[1]November!C8</f>
        <v>1952.4892916666665</v>
      </c>
      <c r="E29" s="67">
        <f>[1]November!D8</f>
        <v>1171.3641056620279</v>
      </c>
      <c r="F29" s="67">
        <f>[1]November!E8</f>
        <v>1591.147319950669</v>
      </c>
      <c r="G29" s="101"/>
      <c r="H29" s="79"/>
      <c r="I29" s="93"/>
      <c r="J29" s="5"/>
      <c r="K29" s="121"/>
      <c r="L29" s="11" t="str">
        <f>B29</f>
        <v>Saturday</v>
      </c>
      <c r="M29" s="12">
        <f>C29</f>
        <v>41944</v>
      </c>
      <c r="N29" s="67">
        <f>[1]November!L8</f>
        <v>5.4911597250037714</v>
      </c>
      <c r="O29" s="67">
        <f>[1]November!M8</f>
        <v>1.6668750002781549</v>
      </c>
      <c r="P29" s="79">
        <f>[1]November!N8</f>
        <v>3.5024448189629167</v>
      </c>
      <c r="Q29" s="83"/>
      <c r="R29" s="83"/>
      <c r="S29" s="83"/>
      <c r="T29" s="130"/>
      <c r="U29" s="83"/>
      <c r="V29" s="121"/>
      <c r="W29" s="11" t="str">
        <f>B29</f>
        <v>Saturday</v>
      </c>
      <c r="X29" s="37">
        <f>C29</f>
        <v>41944</v>
      </c>
      <c r="Y29" s="140">
        <f>[1]November!R8</f>
        <v>8.2899999999999991</v>
      </c>
      <c r="Z29" s="138">
        <f>[1]November!S8</f>
        <v>6.73</v>
      </c>
      <c r="AA29" s="148">
        <f>[1]November!T8</f>
        <v>7.5346666666666655</v>
      </c>
      <c r="AB29" s="71">
        <f>[1]November!U8</f>
        <v>0</v>
      </c>
      <c r="AC29" s="67">
        <f>[1]November!V8</f>
        <v>0</v>
      </c>
      <c r="AD29" s="67">
        <f>[1]November!W8</f>
        <v>0</v>
      </c>
      <c r="AE29" s="83">
        <f>[1]November!X8</f>
        <v>98.254000000000005</v>
      </c>
      <c r="AF29" s="173">
        <f>[1]November!Y8</f>
        <v>13</v>
      </c>
      <c r="AG29" s="93"/>
    </row>
    <row r="30" spans="1:33">
      <c r="A30" s="121"/>
      <c r="B30" s="11" t="s">
        <v>8</v>
      </c>
      <c r="C30" s="12">
        <f>C29+1</f>
        <v>41945</v>
      </c>
      <c r="D30" s="100">
        <f>[1]November!C9</f>
        <v>1518.7494582383897</v>
      </c>
      <c r="E30" s="67">
        <f>[1]November!D9</f>
        <v>0</v>
      </c>
      <c r="F30" s="67">
        <f>[1]November!E9</f>
        <v>1073.7801021218158</v>
      </c>
      <c r="G30" s="101"/>
      <c r="H30" s="79"/>
      <c r="I30" s="93"/>
      <c r="J30" s="5"/>
      <c r="K30" s="121"/>
      <c r="L30" s="11" t="str">
        <f t="shared" ref="L30:M58" si="0">B30</f>
        <v>Sunday</v>
      </c>
      <c r="M30" s="12">
        <f t="shared" si="0"/>
        <v>41945</v>
      </c>
      <c r="N30" s="67">
        <f>[1]November!L9</f>
        <v>4.7044496546321444</v>
      </c>
      <c r="O30" s="67">
        <f>[1]November!M9</f>
        <v>0</v>
      </c>
      <c r="P30" s="79">
        <f>[1]November!N9</f>
        <v>1.1389882090781573</v>
      </c>
      <c r="Q30" s="83"/>
      <c r="R30" s="83"/>
      <c r="S30" s="83"/>
      <c r="T30" s="130"/>
      <c r="U30" s="83"/>
      <c r="V30" s="121"/>
      <c r="W30" s="11" t="str">
        <f t="shared" ref="W30:X58" si="1">B30</f>
        <v>Sunday</v>
      </c>
      <c r="X30" s="37">
        <f t="shared" si="1"/>
        <v>41945</v>
      </c>
      <c r="Y30" s="140">
        <f>[1]November!R9</f>
        <v>8.32</v>
      </c>
      <c r="Z30" s="138">
        <f>[1]November!S9</f>
        <v>7.94</v>
      </c>
      <c r="AA30" s="139">
        <f>[1]November!T9</f>
        <v>8.2645833333333343</v>
      </c>
      <c r="AB30" s="71">
        <f>[1]November!U9</f>
        <v>0</v>
      </c>
      <c r="AC30" s="67">
        <f>[1]November!V9</f>
        <v>0</v>
      </c>
      <c r="AD30" s="67">
        <f>[1]November!W9</f>
        <v>0</v>
      </c>
      <c r="AE30" s="83">
        <f>[1]November!X9</f>
        <v>34.777000000000001</v>
      </c>
      <c r="AF30" s="173">
        <f>[1]November!Y9</f>
        <v>0</v>
      </c>
      <c r="AG30" s="93"/>
    </row>
    <row r="31" spans="1:33">
      <c r="A31" s="121"/>
      <c r="B31" s="11" t="s">
        <v>9</v>
      </c>
      <c r="C31" s="12">
        <f t="shared" ref="C31:C58" si="2">C30+1</f>
        <v>41946</v>
      </c>
      <c r="D31" s="100">
        <f>[1]November!C10</f>
        <v>0</v>
      </c>
      <c r="E31" s="67">
        <f>[1]November!D10</f>
        <v>0</v>
      </c>
      <c r="F31" s="67">
        <f>[1]November!E10</f>
        <v>0</v>
      </c>
      <c r="G31" s="101"/>
      <c r="H31" s="79"/>
      <c r="I31" s="93"/>
      <c r="J31" s="5"/>
      <c r="K31" s="121"/>
      <c r="L31" s="11" t="str">
        <f t="shared" si="0"/>
        <v>Monday</v>
      </c>
      <c r="M31" s="12">
        <f t="shared" si="0"/>
        <v>41946</v>
      </c>
      <c r="N31" s="67">
        <f>[1]November!L10</f>
        <v>1.7465972222222221</v>
      </c>
      <c r="O31" s="67">
        <f>[1]November!M10</f>
        <v>0</v>
      </c>
      <c r="P31" s="79">
        <f>[1]November!N10</f>
        <v>0.87560599320023125</v>
      </c>
      <c r="Q31" s="83"/>
      <c r="R31" s="83"/>
      <c r="S31" s="83"/>
      <c r="T31" s="130"/>
      <c r="U31" s="83"/>
      <c r="V31" s="121"/>
      <c r="W31" s="11" t="str">
        <f t="shared" si="1"/>
        <v>Monday</v>
      </c>
      <c r="X31" s="37">
        <f t="shared" si="1"/>
        <v>41946</v>
      </c>
      <c r="Y31" s="140">
        <f>[1]November!R10</f>
        <v>8.32</v>
      </c>
      <c r="Z31" s="138">
        <f>[1]November!S10</f>
        <v>7.7</v>
      </c>
      <c r="AA31" s="139">
        <f>[1]November!T10</f>
        <v>8.1847368421052629</v>
      </c>
      <c r="AB31" s="71">
        <f>[1]November!U10</f>
        <v>5</v>
      </c>
      <c r="AC31" s="67">
        <f>[1]November!V10</f>
        <v>0</v>
      </c>
      <c r="AD31" s="67">
        <f>[1]November!W10</f>
        <v>0.26315789473684209</v>
      </c>
      <c r="AE31" s="83">
        <f>[1]November!X10</f>
        <v>35.789000000000001</v>
      </c>
      <c r="AF31" s="173">
        <f>[1]November!Y10</f>
        <v>0</v>
      </c>
      <c r="AG31" s="93"/>
    </row>
    <row r="32" spans="1:33">
      <c r="A32" s="121"/>
      <c r="B32" s="11" t="s">
        <v>10</v>
      </c>
      <c r="C32" s="12">
        <f t="shared" si="2"/>
        <v>41947</v>
      </c>
      <c r="D32" s="100">
        <f>[1]November!C11</f>
        <v>0</v>
      </c>
      <c r="E32" s="67">
        <f>[1]November!D11</f>
        <v>0</v>
      </c>
      <c r="F32" s="67">
        <f>[1]November!E11</f>
        <v>0</v>
      </c>
      <c r="G32" s="101"/>
      <c r="H32" s="79"/>
      <c r="I32" s="93"/>
      <c r="J32" s="5"/>
      <c r="K32" s="121"/>
      <c r="L32" s="11" t="str">
        <f t="shared" si="0"/>
        <v>Tuesday</v>
      </c>
      <c r="M32" s="12">
        <f t="shared" si="0"/>
        <v>41947</v>
      </c>
      <c r="N32" s="67">
        <f>[1]November!L11</f>
        <v>183.97130210419496</v>
      </c>
      <c r="O32" s="67">
        <f>[1]November!M11</f>
        <v>0.92681539351875997</v>
      </c>
      <c r="P32" s="79">
        <f>[1]November!N11</f>
        <v>10.574734604711528</v>
      </c>
      <c r="Q32" s="83"/>
      <c r="R32" s="83"/>
      <c r="S32" s="83"/>
      <c r="T32" s="130"/>
      <c r="U32" s="83"/>
      <c r="V32" s="121"/>
      <c r="W32" s="11" t="str">
        <f t="shared" si="1"/>
        <v>Tuesday</v>
      </c>
      <c r="X32" s="37">
        <f t="shared" si="1"/>
        <v>41947</v>
      </c>
      <c r="Y32" s="140">
        <f>[1]November!R11</f>
        <v>8.3000000000000007</v>
      </c>
      <c r="Z32" s="138">
        <f>[1]November!S11</f>
        <v>7.71</v>
      </c>
      <c r="AA32" s="139">
        <f>[1]November!T11</f>
        <v>8.0762499999999999</v>
      </c>
      <c r="AB32" s="71">
        <f>[1]November!U11</f>
        <v>0</v>
      </c>
      <c r="AC32" s="67">
        <f>[1]November!V11</f>
        <v>0</v>
      </c>
      <c r="AD32" s="67">
        <f>[1]November!W11</f>
        <v>0</v>
      </c>
      <c r="AE32" s="83">
        <f>[1]November!X11</f>
        <v>18.251000000000001</v>
      </c>
      <c r="AF32" s="173">
        <f>[1]November!Y11</f>
        <v>0</v>
      </c>
      <c r="AG32" s="93"/>
    </row>
    <row r="33" spans="1:33">
      <c r="A33" s="121"/>
      <c r="B33" s="11" t="s">
        <v>4</v>
      </c>
      <c r="C33" s="12">
        <f t="shared" si="2"/>
        <v>41948</v>
      </c>
      <c r="D33" s="100">
        <f>[1]November!C12</f>
        <v>0</v>
      </c>
      <c r="E33" s="67">
        <f>[1]November!D12</f>
        <v>0</v>
      </c>
      <c r="F33" s="67">
        <f>[1]November!E12</f>
        <v>0</v>
      </c>
      <c r="G33" s="101"/>
      <c r="H33" s="79"/>
      <c r="I33" s="93"/>
      <c r="J33" s="5"/>
      <c r="K33" s="121"/>
      <c r="L33" s="11" t="str">
        <f t="shared" si="0"/>
        <v>Wednesday</v>
      </c>
      <c r="M33" s="12">
        <f t="shared" si="0"/>
        <v>41948</v>
      </c>
      <c r="N33" s="67">
        <f>[1]November!L12</f>
        <v>8.6265520820352766</v>
      </c>
      <c r="O33" s="67">
        <f>[1]November!M12</f>
        <v>1.1138263888888889</v>
      </c>
      <c r="P33" s="79">
        <f>[1]November!N12</f>
        <v>2.5149701846836061</v>
      </c>
      <c r="Q33" s="83"/>
      <c r="R33" s="83"/>
      <c r="S33" s="83"/>
      <c r="T33" s="130"/>
      <c r="U33" s="83"/>
      <c r="V33" s="121"/>
      <c r="W33" s="11" t="str">
        <f t="shared" si="1"/>
        <v>Wednesday</v>
      </c>
      <c r="X33" s="37">
        <f t="shared" si="1"/>
        <v>41948</v>
      </c>
      <c r="Y33" s="140">
        <f>[1]November!R12</f>
        <v>8.3000000000000007</v>
      </c>
      <c r="Z33" s="138">
        <f>[1]November!S12</f>
        <v>7.8</v>
      </c>
      <c r="AA33" s="139">
        <f>[1]November!T12</f>
        <v>8.1359999999999992</v>
      </c>
      <c r="AB33" s="71">
        <f>[1]November!U12</f>
        <v>0</v>
      </c>
      <c r="AC33" s="67">
        <f>[1]November!V12</f>
        <v>0</v>
      </c>
      <c r="AD33" s="67">
        <f>[1]November!W12</f>
        <v>0</v>
      </c>
      <c r="AE33" s="83">
        <f>[1]November!X12</f>
        <v>18.523000000000003</v>
      </c>
      <c r="AF33" s="173">
        <f>[1]November!Y12</f>
        <v>1</v>
      </c>
      <c r="AG33" s="93"/>
    </row>
    <row r="34" spans="1:33">
      <c r="A34" s="121"/>
      <c r="B34" s="11" t="s">
        <v>5</v>
      </c>
      <c r="C34" s="12">
        <f t="shared" si="2"/>
        <v>41949</v>
      </c>
      <c r="D34" s="100">
        <f>[1]November!C13</f>
        <v>204.30375000015064</v>
      </c>
      <c r="E34" s="67">
        <f>[1]November!D13</f>
        <v>0</v>
      </c>
      <c r="F34" s="67">
        <f>[1]November!E13</f>
        <v>9.4410511184264347</v>
      </c>
      <c r="G34" s="101"/>
      <c r="H34" s="79"/>
      <c r="I34" s="93"/>
      <c r="J34" s="5"/>
      <c r="K34" s="121"/>
      <c r="L34" s="11" t="str">
        <f t="shared" si="0"/>
        <v>Thursday</v>
      </c>
      <c r="M34" s="12">
        <f t="shared" si="0"/>
        <v>41949</v>
      </c>
      <c r="N34" s="67">
        <f>[1]November!L13</f>
        <v>2.4165920138888888</v>
      </c>
      <c r="O34" s="67">
        <f>[1]November!M13</f>
        <v>0</v>
      </c>
      <c r="P34" s="79">
        <f>[1]November!N13</f>
        <v>1.2102475405093192</v>
      </c>
      <c r="Q34" s="83"/>
      <c r="R34" s="83"/>
      <c r="S34" s="83"/>
      <c r="T34" s="130"/>
      <c r="U34" s="83"/>
      <c r="V34" s="121"/>
      <c r="W34" s="11" t="str">
        <f t="shared" si="1"/>
        <v>Thursday</v>
      </c>
      <c r="X34" s="37">
        <f t="shared" si="1"/>
        <v>41949</v>
      </c>
      <c r="Y34" s="140">
        <f>[1]November!R13</f>
        <v>8.2799999999999994</v>
      </c>
      <c r="Z34" s="138">
        <f>[1]November!S13</f>
        <v>7.77</v>
      </c>
      <c r="AA34" s="139">
        <f>[1]November!T13</f>
        <v>8.0133333333333336</v>
      </c>
      <c r="AB34" s="71">
        <f>[1]November!U13</f>
        <v>0</v>
      </c>
      <c r="AC34" s="67">
        <f>[1]November!V13</f>
        <v>0</v>
      </c>
      <c r="AD34" s="67">
        <f>[1]November!W13</f>
        <v>0</v>
      </c>
      <c r="AE34" s="83">
        <f>[1]November!X13</f>
        <v>24.814999999999998</v>
      </c>
      <c r="AF34" s="173">
        <f>[1]November!Y13</f>
        <v>0</v>
      </c>
      <c r="AG34" s="93"/>
    </row>
    <row r="35" spans="1:33">
      <c r="A35" s="121"/>
      <c r="B35" s="11" t="s">
        <v>6</v>
      </c>
      <c r="C35" s="12">
        <f t="shared" si="2"/>
        <v>41950</v>
      </c>
      <c r="D35" s="100">
        <f>[1]November!C14</f>
        <v>1762.9586770833332</v>
      </c>
      <c r="E35" s="67">
        <f>[1]November!D14</f>
        <v>2.7419546458986584E-2</v>
      </c>
      <c r="F35" s="67">
        <f>[1]November!E14</f>
        <v>832.25400742882812</v>
      </c>
      <c r="G35" s="101"/>
      <c r="H35" s="79"/>
      <c r="I35" s="93"/>
      <c r="J35" s="5"/>
      <c r="K35" s="121"/>
      <c r="L35" s="11" t="str">
        <f t="shared" si="0"/>
        <v>Friday</v>
      </c>
      <c r="M35" s="12">
        <f t="shared" si="0"/>
        <v>41950</v>
      </c>
      <c r="N35" s="67">
        <f>[1]November!L14</f>
        <v>3.5321927083333331</v>
      </c>
      <c r="O35" s="67">
        <f>[1]November!M14</f>
        <v>0.6077300347222222</v>
      </c>
      <c r="P35" s="79">
        <f>[1]November!N14</f>
        <v>2.2423024450271618</v>
      </c>
      <c r="Q35" s="83"/>
      <c r="R35" s="83"/>
      <c r="S35" s="83"/>
      <c r="T35" s="130"/>
      <c r="U35" s="83"/>
      <c r="V35" s="121"/>
      <c r="W35" s="11" t="str">
        <f t="shared" si="1"/>
        <v>Friday</v>
      </c>
      <c r="X35" s="37">
        <f t="shared" si="1"/>
        <v>41950</v>
      </c>
      <c r="Y35" s="140">
        <f>[1]November!R14</f>
        <v>8.3000000000000007</v>
      </c>
      <c r="Z35" s="138">
        <f>[1]November!S14</f>
        <v>7.98</v>
      </c>
      <c r="AA35" s="139">
        <f>[1]November!T14</f>
        <v>8.1433333333333344</v>
      </c>
      <c r="AB35" s="71">
        <f>[1]November!U14</f>
        <v>0</v>
      </c>
      <c r="AC35" s="67">
        <f>[1]November!V14</f>
        <v>0</v>
      </c>
      <c r="AD35" s="67">
        <f>[1]November!W14</f>
        <v>0</v>
      </c>
      <c r="AE35" s="83">
        <f>[1]November!X14</f>
        <v>34.896000000000001</v>
      </c>
      <c r="AF35" s="173">
        <f>[1]November!Y14</f>
        <v>0</v>
      </c>
      <c r="AG35" s="93"/>
    </row>
    <row r="36" spans="1:33">
      <c r="A36" s="121"/>
      <c r="B36" s="11" t="s">
        <v>7</v>
      </c>
      <c r="C36" s="12">
        <f t="shared" si="2"/>
        <v>41951</v>
      </c>
      <c r="D36" s="100">
        <f>[1]November!C15</f>
        <v>1708.9262604166668</v>
      </c>
      <c r="E36" s="67">
        <f>[1]November!D15</f>
        <v>10.193554316138783</v>
      </c>
      <c r="F36" s="67">
        <f>[1]November!E15</f>
        <v>1270.2866010214811</v>
      </c>
      <c r="G36" s="101"/>
      <c r="H36" s="79"/>
      <c r="I36" s="93"/>
      <c r="J36" s="5"/>
      <c r="K36" s="121"/>
      <c r="L36" s="11" t="str">
        <f t="shared" si="0"/>
        <v>Saturday</v>
      </c>
      <c r="M36" s="12">
        <f t="shared" si="0"/>
        <v>41951</v>
      </c>
      <c r="N36" s="67">
        <f>[1]November!L15</f>
        <v>4.1398072934283148</v>
      </c>
      <c r="O36" s="67">
        <f>[1]November!M15</f>
        <v>1.7849027777777775</v>
      </c>
      <c r="P36" s="79">
        <f>[1]November!N15</f>
        <v>2.7140254268751103</v>
      </c>
      <c r="Q36" s="83"/>
      <c r="R36" s="83"/>
      <c r="S36" s="83"/>
      <c r="T36" s="130"/>
      <c r="U36" s="83"/>
      <c r="V36" s="121"/>
      <c r="W36" s="11" t="str">
        <f t="shared" si="1"/>
        <v>Saturday</v>
      </c>
      <c r="X36" s="37">
        <f t="shared" si="1"/>
        <v>41951</v>
      </c>
      <c r="Y36" s="140">
        <f>[1]November!R15</f>
        <v>8.2899999999999991</v>
      </c>
      <c r="Z36" s="138">
        <f>[1]November!S15</f>
        <v>7.81</v>
      </c>
      <c r="AA36" s="139">
        <f>[1]November!T15</f>
        <v>8.1419999999999995</v>
      </c>
      <c r="AB36" s="71">
        <f>[1]November!U15</f>
        <v>0</v>
      </c>
      <c r="AC36" s="67">
        <f>[1]November!V15</f>
        <v>0</v>
      </c>
      <c r="AD36" s="67">
        <f>[1]November!W15</f>
        <v>0</v>
      </c>
      <c r="AE36" s="83">
        <f>[1]November!X15</f>
        <v>41.211999999999996</v>
      </c>
      <c r="AF36" s="173">
        <f>[1]November!Y15</f>
        <v>0</v>
      </c>
      <c r="AG36" s="93"/>
    </row>
    <row r="37" spans="1:33">
      <c r="A37" s="121"/>
      <c r="B37" s="11" t="s">
        <v>8</v>
      </c>
      <c r="C37" s="12">
        <f t="shared" si="2"/>
        <v>41952</v>
      </c>
      <c r="D37" s="100">
        <f>[1]November!C16</f>
        <v>1753.3015208333331</v>
      </c>
      <c r="E37" s="67">
        <f>[1]November!D16</f>
        <v>1260.2977918565537</v>
      </c>
      <c r="F37" s="67">
        <f>[1]November!E16</f>
        <v>1469.9247923972521</v>
      </c>
      <c r="G37" s="101"/>
      <c r="H37" s="79"/>
      <c r="I37" s="93"/>
      <c r="J37" s="5"/>
      <c r="K37" s="121"/>
      <c r="L37" s="11" t="str">
        <f t="shared" si="0"/>
        <v>Sunday</v>
      </c>
      <c r="M37" s="12">
        <f t="shared" si="0"/>
        <v>41952</v>
      </c>
      <c r="N37" s="67">
        <f>[1]November!L16</f>
        <v>5.6241597276926036</v>
      </c>
      <c r="O37" s="67">
        <f>[1]November!M16</f>
        <v>2.3925052083333331</v>
      </c>
      <c r="P37" s="79">
        <f>[1]November!N16</f>
        <v>3.4881833652206007</v>
      </c>
      <c r="Q37" s="83"/>
      <c r="R37" s="83"/>
      <c r="S37" s="83"/>
      <c r="T37" s="130"/>
      <c r="U37" s="83"/>
      <c r="V37" s="121"/>
      <c r="W37" s="11" t="str">
        <f t="shared" si="1"/>
        <v>Sunday</v>
      </c>
      <c r="X37" s="37">
        <f t="shared" si="1"/>
        <v>41952</v>
      </c>
      <c r="Y37" s="140">
        <f>[1]November!R16</f>
        <v>8.06</v>
      </c>
      <c r="Z37" s="138">
        <f>[1]November!S16</f>
        <v>6.7</v>
      </c>
      <c r="AA37" s="139">
        <f>[1]November!T16</f>
        <v>7.1116666666666655</v>
      </c>
      <c r="AB37" s="71">
        <f>[1]November!U16</f>
        <v>0</v>
      </c>
      <c r="AC37" s="67">
        <f>[1]November!V16</f>
        <v>0</v>
      </c>
      <c r="AD37" s="67">
        <f>[1]November!W16</f>
        <v>0</v>
      </c>
      <c r="AE37" s="83">
        <f>[1]November!X16</f>
        <v>48.943999999999996</v>
      </c>
      <c r="AF37" s="173">
        <f>[1]November!Y16</f>
        <v>0</v>
      </c>
      <c r="AG37" s="93"/>
    </row>
    <row r="38" spans="1:33">
      <c r="A38" s="121"/>
      <c r="B38" s="11" t="s">
        <v>9</v>
      </c>
      <c r="C38" s="12">
        <f t="shared" si="2"/>
        <v>41953</v>
      </c>
      <c r="D38" s="100">
        <f>[1]November!C17</f>
        <v>1354.2725004035101</v>
      </c>
      <c r="E38" s="67">
        <f>[1]November!D17</f>
        <v>1214.7276458570691</v>
      </c>
      <c r="F38" s="67">
        <f>[1]November!E17</f>
        <v>1283.5173503230767</v>
      </c>
      <c r="G38" s="101"/>
      <c r="H38" s="79"/>
      <c r="I38" s="93"/>
      <c r="J38" s="5"/>
      <c r="K38" s="121"/>
      <c r="L38" s="11" t="str">
        <f t="shared" si="0"/>
        <v>Monday</v>
      </c>
      <c r="M38" s="12">
        <f t="shared" si="0"/>
        <v>41953</v>
      </c>
      <c r="N38" s="67">
        <f>[1]November!L17</f>
        <v>4.4090399308337105</v>
      </c>
      <c r="O38" s="67">
        <f>[1]November!M17</f>
        <v>1.329501736111111</v>
      </c>
      <c r="P38" s="79">
        <f>[1]November!N17</f>
        <v>2.9673515143133136</v>
      </c>
      <c r="Q38" s="83"/>
      <c r="R38" s="83"/>
      <c r="S38" s="83"/>
      <c r="T38" s="130"/>
      <c r="U38" s="83"/>
      <c r="V38" s="121"/>
      <c r="W38" s="11" t="str">
        <f t="shared" si="1"/>
        <v>Monday</v>
      </c>
      <c r="X38" s="37">
        <f t="shared" si="1"/>
        <v>41953</v>
      </c>
      <c r="Y38" s="140">
        <f>[1]November!R17</f>
        <v>7.87</v>
      </c>
      <c r="Z38" s="138">
        <f>[1]November!S17</f>
        <v>6.84</v>
      </c>
      <c r="AA38" s="139">
        <f>[1]November!T17</f>
        <v>7.3142857142857158</v>
      </c>
      <c r="AB38" s="71">
        <f>[1]November!U17</f>
        <v>0</v>
      </c>
      <c r="AC38" s="67">
        <f>[1]November!V17</f>
        <v>0</v>
      </c>
      <c r="AD38" s="67">
        <f>[1]November!W17</f>
        <v>0</v>
      </c>
      <c r="AE38" s="83">
        <f>[1]November!X17</f>
        <v>69.259999999999991</v>
      </c>
      <c r="AF38" s="173">
        <f>[1]November!Y17</f>
        <v>0</v>
      </c>
      <c r="AG38" s="93"/>
    </row>
    <row r="39" spans="1:33">
      <c r="A39" s="121"/>
      <c r="B39" s="11" t="s">
        <v>10</v>
      </c>
      <c r="C39" s="12">
        <f t="shared" si="2"/>
        <v>41954</v>
      </c>
      <c r="D39" s="100">
        <f>[1]November!C18</f>
        <v>1269.2935213555229</v>
      </c>
      <c r="E39" s="67">
        <f>[1]November!D18</f>
        <v>8.6152181989746154E-3</v>
      </c>
      <c r="F39" s="67">
        <f>[1]November!E18</f>
        <v>579.23234329912145</v>
      </c>
      <c r="G39" s="101"/>
      <c r="H39" s="79"/>
      <c r="I39" s="93"/>
      <c r="J39" s="5"/>
      <c r="K39" s="121"/>
      <c r="L39" s="11" t="str">
        <f t="shared" si="0"/>
        <v>Tuesday</v>
      </c>
      <c r="M39" s="12">
        <f t="shared" si="0"/>
        <v>41954</v>
      </c>
      <c r="N39" s="67">
        <f>[1]November!L18</f>
        <v>3.5191770833333331</v>
      </c>
      <c r="O39" s="67">
        <f>[1]November!M18</f>
        <v>0.32034722231494051</v>
      </c>
      <c r="P39" s="79">
        <f>[1]November!N18</f>
        <v>1.8118011791126596</v>
      </c>
      <c r="Q39" s="83"/>
      <c r="R39" s="83"/>
      <c r="S39" s="83"/>
      <c r="T39" s="130"/>
      <c r="U39" s="83"/>
      <c r="V39" s="121"/>
      <c r="W39" s="11" t="str">
        <f t="shared" si="1"/>
        <v>Tuesday</v>
      </c>
      <c r="X39" s="37">
        <f t="shared" si="1"/>
        <v>41954</v>
      </c>
      <c r="Y39" s="140">
        <f>[1]November!R18</f>
        <v>8.2899999999999991</v>
      </c>
      <c r="Z39" s="138">
        <f>[1]November!S18</f>
        <v>7.48</v>
      </c>
      <c r="AA39" s="139">
        <f>[1]November!T18</f>
        <v>7.7992307692307703</v>
      </c>
      <c r="AB39" s="71">
        <f>[1]November!U18</f>
        <v>0</v>
      </c>
      <c r="AC39" s="67">
        <f>[1]November!V18</f>
        <v>0</v>
      </c>
      <c r="AD39" s="67">
        <f>[1]November!W18</f>
        <v>0</v>
      </c>
      <c r="AE39" s="83">
        <f>[1]November!X18</f>
        <v>62.332000000000008</v>
      </c>
      <c r="AF39" s="173">
        <f>[1]November!Y18</f>
        <v>0</v>
      </c>
      <c r="AG39" s="93"/>
    </row>
    <row r="40" spans="1:33" ht="31.8">
      <c r="A40" s="121"/>
      <c r="B40" s="11" t="s">
        <v>4</v>
      </c>
      <c r="C40" s="12">
        <f t="shared" si="2"/>
        <v>41955</v>
      </c>
      <c r="D40" s="100">
        <f>[1]November!C19</f>
        <v>1517.0472183464897</v>
      </c>
      <c r="E40" s="67">
        <f>[1]November!D19</f>
        <v>0.22189741085312562</v>
      </c>
      <c r="F40" s="67">
        <f>[1]November!E19</f>
        <v>1047.5444943941329</v>
      </c>
      <c r="G40" s="101">
        <v>41.9</v>
      </c>
      <c r="H40" s="174" t="s">
        <v>107</v>
      </c>
      <c r="I40" s="93"/>
      <c r="J40" s="5"/>
      <c r="K40" s="121"/>
      <c r="L40" s="11" t="str">
        <f t="shared" si="0"/>
        <v>Wednesday</v>
      </c>
      <c r="M40" s="12">
        <f t="shared" si="0"/>
        <v>41955</v>
      </c>
      <c r="N40" s="67">
        <f>[1]November!L19</f>
        <v>3.5741319444444439</v>
      </c>
      <c r="O40" s="67">
        <f>[1]November!M19</f>
        <v>0.70405902777777762</v>
      </c>
      <c r="P40" s="79">
        <f>[1]November!N19</f>
        <v>1.9595345654937919</v>
      </c>
      <c r="Q40" s="83"/>
      <c r="R40" s="83"/>
      <c r="S40" s="83"/>
      <c r="T40" s="130"/>
      <c r="U40" s="83"/>
      <c r="V40" s="121"/>
      <c r="W40" s="11" t="str">
        <f t="shared" si="1"/>
        <v>Wednesday</v>
      </c>
      <c r="X40" s="37">
        <f t="shared" si="1"/>
        <v>41955</v>
      </c>
      <c r="Y40" s="140">
        <f>[1]November!R19</f>
        <v>8.26</v>
      </c>
      <c r="Z40" s="138">
        <f>[1]November!S19</f>
        <v>7.79</v>
      </c>
      <c r="AA40" s="139">
        <f>[1]November!T19</f>
        <v>7.984</v>
      </c>
      <c r="AB40" s="71">
        <f>[1]November!U19</f>
        <v>0</v>
      </c>
      <c r="AC40" s="67">
        <f>[1]November!V19</f>
        <v>0</v>
      </c>
      <c r="AD40" s="67">
        <f>[1]November!W19</f>
        <v>0</v>
      </c>
      <c r="AE40" s="83">
        <f>[1]November!X19</f>
        <v>48.834999999999994</v>
      </c>
      <c r="AF40" s="173">
        <f>[1]November!Y19</f>
        <v>0</v>
      </c>
      <c r="AG40" s="93"/>
    </row>
    <row r="41" spans="1:33">
      <c r="A41" s="121"/>
      <c r="B41" s="11" t="s">
        <v>5</v>
      </c>
      <c r="C41" s="12">
        <f t="shared" si="2"/>
        <v>41956</v>
      </c>
      <c r="D41" s="100">
        <f>[1]November!C20</f>
        <v>1795.3426458333333</v>
      </c>
      <c r="E41" s="67">
        <f>[1]November!D20</f>
        <v>1161.0633129035102</v>
      </c>
      <c r="F41" s="67">
        <f>[1]November!E20</f>
        <v>1429.9759429213912</v>
      </c>
      <c r="G41" s="101"/>
      <c r="H41" s="79"/>
      <c r="I41" s="93"/>
      <c r="J41" s="5"/>
      <c r="K41" s="121"/>
      <c r="L41" s="11" t="str">
        <f t="shared" si="0"/>
        <v>Thursday</v>
      </c>
      <c r="M41" s="12">
        <f t="shared" si="0"/>
        <v>41956</v>
      </c>
      <c r="N41" s="67">
        <f>[1]November!L20</f>
        <v>4.1270651042593851</v>
      </c>
      <c r="O41" s="67">
        <f>[1]November!M20</f>
        <v>1.4942569444444442</v>
      </c>
      <c r="P41" s="79">
        <f>[1]November!N20</f>
        <v>2.5237700195351129</v>
      </c>
      <c r="Q41" s="83"/>
      <c r="R41" s="83"/>
      <c r="S41" s="83"/>
      <c r="T41" s="130"/>
      <c r="U41" s="83"/>
      <c r="V41" s="121"/>
      <c r="W41" s="11" t="str">
        <f t="shared" si="1"/>
        <v>Thursday</v>
      </c>
      <c r="X41" s="37">
        <f t="shared" si="1"/>
        <v>41956</v>
      </c>
      <c r="Y41" s="140">
        <f>[1]November!R20</f>
        <v>8.0299999999999994</v>
      </c>
      <c r="Z41" s="138">
        <f>[1]November!S20</f>
        <v>6.8</v>
      </c>
      <c r="AA41" s="139">
        <f>[1]November!T20</f>
        <v>7.3466666666666676</v>
      </c>
      <c r="AB41" s="71">
        <f>[1]November!U20</f>
        <v>0</v>
      </c>
      <c r="AC41" s="67">
        <f>[1]November!V20</f>
        <v>0</v>
      </c>
      <c r="AD41" s="67">
        <f>[1]November!W20</f>
        <v>0</v>
      </c>
      <c r="AE41" s="83">
        <f>[1]November!X20</f>
        <v>51.477000000000004</v>
      </c>
      <c r="AF41" s="173">
        <f>[1]November!Y20</f>
        <v>0</v>
      </c>
      <c r="AG41" s="93"/>
    </row>
    <row r="42" spans="1:33">
      <c r="A42" s="121"/>
      <c r="B42" s="11" t="s">
        <v>6</v>
      </c>
      <c r="C42" s="12">
        <f t="shared" si="2"/>
        <v>41957</v>
      </c>
      <c r="D42" s="100">
        <f>[1]November!C21</f>
        <v>1893.3586145833333</v>
      </c>
      <c r="E42" s="67">
        <f>[1]November!D21</f>
        <v>1010.2338032226562</v>
      </c>
      <c r="F42" s="67">
        <f>[1]November!E21</f>
        <v>1624.5062157692453</v>
      </c>
      <c r="G42" s="101"/>
      <c r="H42" s="174"/>
      <c r="I42" s="93"/>
      <c r="J42" s="5"/>
      <c r="K42" s="121"/>
      <c r="L42" s="11" t="str">
        <f t="shared" si="0"/>
        <v>Friday</v>
      </c>
      <c r="M42" s="12">
        <f t="shared" si="0"/>
        <v>41957</v>
      </c>
      <c r="N42" s="67">
        <f>[1]November!L21</f>
        <v>5.4090744182671573</v>
      </c>
      <c r="O42" s="67">
        <f>[1]November!M21</f>
        <v>0.38201041666666669</v>
      </c>
      <c r="P42" s="79">
        <f>[1]November!N21</f>
        <v>2.5404288459580471</v>
      </c>
      <c r="Q42" s="83"/>
      <c r="R42" s="83"/>
      <c r="S42" s="83"/>
      <c r="T42" s="130"/>
      <c r="U42" s="83"/>
      <c r="V42" s="121"/>
      <c r="W42" s="11" t="str">
        <f t="shared" si="1"/>
        <v>Friday</v>
      </c>
      <c r="X42" s="37">
        <f t="shared" si="1"/>
        <v>41957</v>
      </c>
      <c r="Y42" s="140">
        <f>[1]November!R21</f>
        <v>7.39</v>
      </c>
      <c r="Z42" s="138">
        <f>[1]November!S21</f>
        <v>6.81</v>
      </c>
      <c r="AA42" s="139">
        <f>[1]November!T21</f>
        <v>7.1142857142857139</v>
      </c>
      <c r="AB42" s="71">
        <f>[1]November!U21</f>
        <v>0</v>
      </c>
      <c r="AC42" s="67">
        <f>[1]November!V21</f>
        <v>0</v>
      </c>
      <c r="AD42" s="67">
        <f>[1]November!W21</f>
        <v>0</v>
      </c>
      <c r="AE42" s="83">
        <f>[1]November!X21</f>
        <v>46.003</v>
      </c>
      <c r="AF42" s="173">
        <f>[1]November!Y21</f>
        <v>0</v>
      </c>
      <c r="AG42" s="93"/>
    </row>
    <row r="43" spans="1:33">
      <c r="A43" s="121"/>
      <c r="B43" s="11" t="s">
        <v>7</v>
      </c>
      <c r="C43" s="12">
        <f t="shared" si="2"/>
        <v>41958</v>
      </c>
      <c r="D43" s="100">
        <f>[1]November!C22</f>
        <v>1490.8999580010307</v>
      </c>
      <c r="E43" s="67">
        <f>[1]November!D22</f>
        <v>1284.5417088555228</v>
      </c>
      <c r="F43" s="67">
        <f>[1]November!E22</f>
        <v>1409.4908850775823</v>
      </c>
      <c r="G43" s="101"/>
      <c r="H43" s="79"/>
      <c r="I43" s="93"/>
      <c r="J43" s="5"/>
      <c r="K43" s="121"/>
      <c r="L43" s="11" t="str">
        <f t="shared" si="0"/>
        <v>Saturday</v>
      </c>
      <c r="M43" s="12">
        <f t="shared" si="0"/>
        <v>41958</v>
      </c>
      <c r="N43" s="67">
        <f>[1]November!L22</f>
        <v>1.0929965277777776</v>
      </c>
      <c r="O43" s="67">
        <f>[1]November!M22</f>
        <v>0</v>
      </c>
      <c r="P43" s="79">
        <f>[1]November!N22</f>
        <v>0.37671636284722215</v>
      </c>
      <c r="Q43" s="83"/>
      <c r="R43" s="83"/>
      <c r="S43" s="83"/>
      <c r="T43" s="130"/>
      <c r="U43" s="83"/>
      <c r="V43" s="121"/>
      <c r="W43" s="11" t="str">
        <f t="shared" si="1"/>
        <v>Saturday</v>
      </c>
      <c r="X43" s="37">
        <f t="shared" si="1"/>
        <v>41958</v>
      </c>
      <c r="Y43" s="140">
        <f>[1]November!R22</f>
        <v>8.3000000000000007</v>
      </c>
      <c r="Z43" s="138">
        <f>[1]November!S22</f>
        <v>6.9</v>
      </c>
      <c r="AA43" s="139">
        <f>[1]November!T22</f>
        <v>7.7072727272727271</v>
      </c>
      <c r="AB43" s="71">
        <f>[1]November!U22</f>
        <v>0</v>
      </c>
      <c r="AC43" s="67">
        <f>[1]November!V22</f>
        <v>0</v>
      </c>
      <c r="AD43" s="67">
        <f>[1]November!W22</f>
        <v>0</v>
      </c>
      <c r="AE43" s="83">
        <f>[1]November!X22</f>
        <v>48.254999999999995</v>
      </c>
      <c r="AF43" s="173">
        <f>[1]November!Y22</f>
        <v>1</v>
      </c>
      <c r="AG43" s="93"/>
    </row>
    <row r="44" spans="1:33">
      <c r="A44" s="121"/>
      <c r="B44" s="11" t="s">
        <v>8</v>
      </c>
      <c r="C44" s="12">
        <f t="shared" si="2"/>
        <v>41959</v>
      </c>
      <c r="D44" s="100">
        <f>[1]November!C23</f>
        <v>1532.7349478454589</v>
      </c>
      <c r="E44" s="67">
        <f>[1]November!D23</f>
        <v>662.12562462022572</v>
      </c>
      <c r="F44" s="67">
        <f>[1]November!E23</f>
        <v>1176.1857065354097</v>
      </c>
      <c r="G44" s="101"/>
      <c r="H44" s="79"/>
      <c r="I44" s="93"/>
      <c r="J44" s="5"/>
      <c r="K44" s="121"/>
      <c r="L44" s="11" t="str">
        <f t="shared" si="0"/>
        <v>Sunday</v>
      </c>
      <c r="M44" s="12">
        <f t="shared" si="0"/>
        <v>41959</v>
      </c>
      <c r="N44" s="67">
        <f>[1]November!L23</f>
        <v>1.2806111111111109</v>
      </c>
      <c r="O44" s="67">
        <f>[1]November!M23</f>
        <v>0</v>
      </c>
      <c r="P44" s="79">
        <f>[1]November!N23</f>
        <v>0.36153880931712962</v>
      </c>
      <c r="Q44" s="83"/>
      <c r="R44" s="83"/>
      <c r="S44" s="83"/>
      <c r="T44" s="130"/>
      <c r="U44" s="83"/>
      <c r="V44" s="121"/>
      <c r="W44" s="11" t="str">
        <f t="shared" si="1"/>
        <v>Sunday</v>
      </c>
      <c r="X44" s="37">
        <f t="shared" si="1"/>
        <v>41959</v>
      </c>
      <c r="Y44" s="140">
        <f>[1]November!R23</f>
        <v>8.32</v>
      </c>
      <c r="Z44" s="138">
        <f>[1]November!S23</f>
        <v>7.96</v>
      </c>
      <c r="AA44" s="139">
        <f>[1]November!T23</f>
        <v>8.2500000000000018</v>
      </c>
      <c r="AB44" s="71">
        <f>[1]November!U23</f>
        <v>0</v>
      </c>
      <c r="AC44" s="67">
        <f>[1]November!V23</f>
        <v>0</v>
      </c>
      <c r="AD44" s="67">
        <f>[1]November!W23</f>
        <v>0</v>
      </c>
      <c r="AE44" s="83">
        <f>[1]November!X23</f>
        <v>52.424999999999997</v>
      </c>
      <c r="AF44" s="173">
        <f>[1]November!Y23</f>
        <v>1</v>
      </c>
      <c r="AG44" s="93"/>
    </row>
    <row r="45" spans="1:33">
      <c r="A45" s="121"/>
      <c r="B45" s="11" t="s">
        <v>9</v>
      </c>
      <c r="C45" s="12">
        <f t="shared" si="2"/>
        <v>41960</v>
      </c>
      <c r="D45" s="100">
        <f>[1]November!C24</f>
        <v>1752.8543958333332</v>
      </c>
      <c r="E45" s="67">
        <f>[1]November!D24</f>
        <v>1332.2026675211589</v>
      </c>
      <c r="F45" s="67">
        <f>[1]November!E24</f>
        <v>1526.2213340585497</v>
      </c>
      <c r="G45" s="101"/>
      <c r="H45" s="79"/>
      <c r="I45" s="93"/>
      <c r="J45" s="5"/>
      <c r="K45" s="121"/>
      <c r="L45" s="11" t="str">
        <f t="shared" si="0"/>
        <v>Monday</v>
      </c>
      <c r="M45" s="12">
        <f t="shared" si="0"/>
        <v>41960</v>
      </c>
      <c r="N45" s="67">
        <f>[1]November!L24</f>
        <v>2.3114947916666666</v>
      </c>
      <c r="O45" s="67">
        <f>[1]November!M24</f>
        <v>4.2200520833333331E-2</v>
      </c>
      <c r="P45" s="79">
        <f>[1]November!N24</f>
        <v>0.91353958092222887</v>
      </c>
      <c r="Q45" s="83"/>
      <c r="R45" s="83"/>
      <c r="S45" s="83"/>
      <c r="T45" s="130"/>
      <c r="U45" s="83"/>
      <c r="V45" s="121"/>
      <c r="W45" s="11" t="str">
        <f t="shared" si="1"/>
        <v>Monday</v>
      </c>
      <c r="X45" s="37">
        <f t="shared" si="1"/>
        <v>41960</v>
      </c>
      <c r="Y45" s="140">
        <f>[1]November!R24</f>
        <v>8.31</v>
      </c>
      <c r="Z45" s="138">
        <f>[1]November!S24</f>
        <v>8.2200000000000006</v>
      </c>
      <c r="AA45" s="139">
        <f>[1]November!T24</f>
        <v>8.2949999999999999</v>
      </c>
      <c r="AB45" s="71">
        <f>[1]November!U24</f>
        <v>0</v>
      </c>
      <c r="AC45" s="67">
        <f>[1]November!V24</f>
        <v>0</v>
      </c>
      <c r="AD45" s="67">
        <f>[1]November!W24</f>
        <v>0</v>
      </c>
      <c r="AE45" s="83">
        <f>[1]November!X24</f>
        <v>44.219999999999992</v>
      </c>
      <c r="AF45" s="173">
        <f>[1]November!Y24</f>
        <v>0</v>
      </c>
      <c r="AG45" s="93"/>
    </row>
    <row r="46" spans="1:33">
      <c r="A46" s="121"/>
      <c r="B46" s="11" t="s">
        <v>10</v>
      </c>
      <c r="C46" s="12">
        <f t="shared" si="2"/>
        <v>41961</v>
      </c>
      <c r="D46" s="100">
        <f>[1]November!C25</f>
        <v>1544.3383230116103</v>
      </c>
      <c r="E46" s="67">
        <f>[1]November!D25</f>
        <v>1254.2546769409178</v>
      </c>
      <c r="F46" s="67">
        <f>[1]November!E25</f>
        <v>1393.3209304576451</v>
      </c>
      <c r="G46" s="101"/>
      <c r="H46" s="79"/>
      <c r="I46" s="93"/>
      <c r="J46" s="5"/>
      <c r="K46" s="121"/>
      <c r="L46" s="11" t="str">
        <f t="shared" si="0"/>
        <v>Tuesday</v>
      </c>
      <c r="M46" s="12">
        <f t="shared" si="0"/>
        <v>41961</v>
      </c>
      <c r="N46" s="67">
        <f>[1]November!L25</f>
        <v>1.4430086805555553</v>
      </c>
      <c r="O46" s="67">
        <f>[1]November!M25</f>
        <v>0</v>
      </c>
      <c r="P46" s="79">
        <f>[1]November!N25</f>
        <v>0.71066102430555567</v>
      </c>
      <c r="Q46" s="83"/>
      <c r="R46" s="83"/>
      <c r="S46" s="83"/>
      <c r="T46" s="130"/>
      <c r="U46" s="83"/>
      <c r="V46" s="121"/>
      <c r="W46" s="11" t="str">
        <f t="shared" si="1"/>
        <v>Tuesday</v>
      </c>
      <c r="X46" s="37">
        <f t="shared" si="1"/>
        <v>41961</v>
      </c>
      <c r="Y46" s="140">
        <f>[1]November!R25</f>
        <v>8.31</v>
      </c>
      <c r="Z46" s="138">
        <f>[1]November!S25</f>
        <v>7.4649999999999999</v>
      </c>
      <c r="AA46" s="139">
        <f>[1]November!T25</f>
        <v>8.1543749999999999</v>
      </c>
      <c r="AB46" s="71">
        <f>[1]November!U25</f>
        <v>0</v>
      </c>
      <c r="AC46" s="67">
        <f>[1]November!V25</f>
        <v>0</v>
      </c>
      <c r="AD46" s="67">
        <f>[1]November!W25</f>
        <v>0</v>
      </c>
      <c r="AE46" s="83">
        <f>[1]November!X25</f>
        <v>70.353999999999999</v>
      </c>
      <c r="AF46" s="173">
        <f>[1]November!Y25</f>
        <v>0</v>
      </c>
      <c r="AG46" s="93"/>
    </row>
    <row r="47" spans="1:33">
      <c r="A47" s="121"/>
      <c r="B47" s="11" t="s">
        <v>4</v>
      </c>
      <c r="C47" s="12">
        <f t="shared" si="2"/>
        <v>41962</v>
      </c>
      <c r="D47" s="100">
        <f>[1]November!C26</f>
        <v>1680.6186249999998</v>
      </c>
      <c r="E47" s="67">
        <f>[1]November!D26</f>
        <v>1040.7995379943845</v>
      </c>
      <c r="F47" s="67">
        <f>[1]November!E26</f>
        <v>1315.7285041919042</v>
      </c>
      <c r="G47" s="101"/>
      <c r="H47" s="79"/>
      <c r="I47" s="93"/>
      <c r="J47" s="5"/>
      <c r="K47" s="121"/>
      <c r="L47" s="11" t="str">
        <f t="shared" si="0"/>
        <v>Wednesday</v>
      </c>
      <c r="M47" s="12">
        <f t="shared" si="0"/>
        <v>41962</v>
      </c>
      <c r="N47" s="67">
        <f>[1]November!L26</f>
        <v>0.88127083333333334</v>
      </c>
      <c r="O47" s="67">
        <f>[1]November!M26</f>
        <v>-9.3576388888888876E-3</v>
      </c>
      <c r="P47" s="79">
        <f>[1]November!N26</f>
        <v>0.23837065972222218</v>
      </c>
      <c r="Q47" s="83"/>
      <c r="R47" s="83"/>
      <c r="S47" s="83"/>
      <c r="T47" s="130"/>
      <c r="U47" s="83"/>
      <c r="V47" s="121"/>
      <c r="W47" s="11" t="str">
        <f t="shared" si="1"/>
        <v>Wednesday</v>
      </c>
      <c r="X47" s="37">
        <f t="shared" si="1"/>
        <v>41962</v>
      </c>
      <c r="Y47" s="140">
        <f>[1]November!R26</f>
        <v>8.31</v>
      </c>
      <c r="Z47" s="138">
        <f>[1]November!S26</f>
        <v>6.81</v>
      </c>
      <c r="AA47" s="139">
        <f>[1]November!T26</f>
        <v>7.6822222222222223</v>
      </c>
      <c r="AB47" s="71">
        <f>[1]November!U26</f>
        <v>0</v>
      </c>
      <c r="AC47" s="67">
        <f>[1]November!V26</f>
        <v>0</v>
      </c>
      <c r="AD47" s="67">
        <f>[1]November!W26</f>
        <v>0</v>
      </c>
      <c r="AE47" s="83">
        <f>[1]November!X26</f>
        <v>64.423000000000002</v>
      </c>
      <c r="AF47" s="173">
        <f>[1]November!Y26</f>
        <v>0</v>
      </c>
      <c r="AG47" s="93"/>
    </row>
    <row r="48" spans="1:33">
      <c r="A48" s="121"/>
      <c r="B48" s="11" t="s">
        <v>5</v>
      </c>
      <c r="C48" s="12">
        <f t="shared" si="2"/>
        <v>41963</v>
      </c>
      <c r="D48" s="100">
        <f>[1]November!C27</f>
        <v>1823.0389479166668</v>
      </c>
      <c r="E48" s="67">
        <f>[1]November!D27</f>
        <v>1090.3582820807562</v>
      </c>
      <c r="F48" s="67">
        <f>[1]November!E27</f>
        <v>1429.7407213782985</v>
      </c>
      <c r="G48" s="101"/>
      <c r="H48" s="79"/>
      <c r="I48" s="93"/>
      <c r="J48" s="5"/>
      <c r="K48" s="121"/>
      <c r="L48" s="11" t="str">
        <f t="shared" si="0"/>
        <v>Thursday</v>
      </c>
      <c r="M48" s="12">
        <f t="shared" si="0"/>
        <v>41963</v>
      </c>
      <c r="N48" s="67">
        <f>[1]November!L27</f>
        <v>30.525225694629881</v>
      </c>
      <c r="O48" s="67">
        <f>[1]November!M27</f>
        <v>0</v>
      </c>
      <c r="P48" s="79">
        <f>[1]November!N27</f>
        <v>1.7717124566204323</v>
      </c>
      <c r="Q48" s="83"/>
      <c r="R48" s="83"/>
      <c r="S48" s="83"/>
      <c r="T48" s="130"/>
      <c r="U48" s="83"/>
      <c r="V48" s="121"/>
      <c r="W48" s="11" t="str">
        <f t="shared" si="1"/>
        <v>Thursday</v>
      </c>
      <c r="X48" s="37">
        <f t="shared" si="1"/>
        <v>41963</v>
      </c>
      <c r="Y48" s="140">
        <f>[1]November!R27</f>
        <v>7.87</v>
      </c>
      <c r="Z48" s="138">
        <f>[1]November!S27</f>
        <v>6.83</v>
      </c>
      <c r="AA48" s="139">
        <f>[1]November!T27</f>
        <v>7.1553846153846159</v>
      </c>
      <c r="AB48" s="71">
        <f>[1]November!U27</f>
        <v>0</v>
      </c>
      <c r="AC48" s="67">
        <f>[1]November!V27</f>
        <v>0</v>
      </c>
      <c r="AD48" s="67">
        <f>[1]November!W27</f>
        <v>0</v>
      </c>
      <c r="AE48" s="83">
        <f>[1]November!X27</f>
        <v>58.986999999999995</v>
      </c>
      <c r="AF48" s="173">
        <f>[1]November!Y27</f>
        <v>0</v>
      </c>
      <c r="AG48" s="93"/>
    </row>
    <row r="49" spans="1:37">
      <c r="A49" s="121"/>
      <c r="B49" s="11" t="s">
        <v>6</v>
      </c>
      <c r="C49" s="12">
        <f t="shared" si="2"/>
        <v>41964</v>
      </c>
      <c r="D49" s="100">
        <f>[1]November!C28</f>
        <v>1797.4126770833332</v>
      </c>
      <c r="E49" s="67">
        <f>[1]November!D28</f>
        <v>1339.8624892035589</v>
      </c>
      <c r="F49" s="67">
        <f>[1]November!E28</f>
        <v>1445.6920652201618</v>
      </c>
      <c r="G49" s="101"/>
      <c r="H49" s="79"/>
      <c r="I49" s="93"/>
      <c r="J49" s="5"/>
      <c r="K49" s="121"/>
      <c r="L49" s="11" t="str">
        <f t="shared" si="0"/>
        <v>Friday</v>
      </c>
      <c r="M49" s="12">
        <f t="shared" si="0"/>
        <v>41964</v>
      </c>
      <c r="N49" s="67">
        <f>[1]November!L28</f>
        <v>1.4776076388888888</v>
      </c>
      <c r="O49" s="67">
        <f>[1]November!M28</f>
        <v>0</v>
      </c>
      <c r="P49" s="79">
        <f>[1]November!N28</f>
        <v>0.77488187210648141</v>
      </c>
      <c r="Q49" s="83"/>
      <c r="R49" s="83"/>
      <c r="S49" s="83"/>
      <c r="T49" s="130"/>
      <c r="U49" s="83"/>
      <c r="V49" s="121"/>
      <c r="W49" s="11" t="str">
        <f t="shared" si="1"/>
        <v>Friday</v>
      </c>
      <c r="X49" s="37">
        <f t="shared" si="1"/>
        <v>41964</v>
      </c>
      <c r="Y49" s="140">
        <f>[1]November!R28</f>
        <v>7.4</v>
      </c>
      <c r="Z49" s="138">
        <f>[1]November!S28</f>
        <v>6.79</v>
      </c>
      <c r="AA49" s="139">
        <f>[1]November!T28</f>
        <v>6.9009090909090904</v>
      </c>
      <c r="AB49" s="71">
        <f>[1]November!U28</f>
        <v>0</v>
      </c>
      <c r="AC49" s="67">
        <f>[1]November!V28</f>
        <v>0</v>
      </c>
      <c r="AD49" s="67">
        <f>[1]November!W28</f>
        <v>0</v>
      </c>
      <c r="AE49" s="83">
        <f>[1]November!X28</f>
        <v>62.124000000000017</v>
      </c>
      <c r="AF49" s="173">
        <f>[1]November!Y28</f>
        <v>0</v>
      </c>
      <c r="AG49" s="93"/>
    </row>
    <row r="50" spans="1:37">
      <c r="A50" s="121"/>
      <c r="B50" s="11" t="s">
        <v>7</v>
      </c>
      <c r="C50" s="12">
        <f t="shared" si="2"/>
        <v>41965</v>
      </c>
      <c r="D50" s="100">
        <f>[1]November!C29</f>
        <v>1465.6479929843479</v>
      </c>
      <c r="E50" s="67">
        <f>[1]November!D29</f>
        <v>1306.6476842176648</v>
      </c>
      <c r="F50" s="67">
        <f>[1]November!E29</f>
        <v>1398.6923776682158</v>
      </c>
      <c r="G50" s="101"/>
      <c r="H50" s="79"/>
      <c r="I50" s="93"/>
      <c r="J50" s="5"/>
      <c r="K50" s="121"/>
      <c r="L50" s="11" t="str">
        <f t="shared" si="0"/>
        <v>Saturday</v>
      </c>
      <c r="M50" s="12">
        <f t="shared" si="0"/>
        <v>41965</v>
      </c>
      <c r="N50" s="67">
        <f>[1]November!L29</f>
        <v>0.85617939814790656</v>
      </c>
      <c r="O50" s="67">
        <f>[1]November!M29</f>
        <v>0</v>
      </c>
      <c r="P50" s="79">
        <f>[1]November!N29</f>
        <v>0.29331682822144056</v>
      </c>
      <c r="Q50" s="83"/>
      <c r="R50" s="83"/>
      <c r="S50" s="83"/>
      <c r="T50" s="130"/>
      <c r="U50" s="83"/>
      <c r="V50" s="121"/>
      <c r="W50" s="11" t="str">
        <f t="shared" si="1"/>
        <v>Saturday</v>
      </c>
      <c r="X50" s="37">
        <f t="shared" si="1"/>
        <v>41965</v>
      </c>
      <c r="Y50" s="140">
        <f>[1]November!R29</f>
        <v>7.94</v>
      </c>
      <c r="Z50" s="138">
        <f>[1]November!S29</f>
        <v>6.79</v>
      </c>
      <c r="AA50" s="139">
        <f>[1]November!T29</f>
        <v>6.993125</v>
      </c>
      <c r="AB50" s="71">
        <f>[1]November!U29</f>
        <v>0</v>
      </c>
      <c r="AC50" s="67">
        <f>[1]November!V29</f>
        <v>0</v>
      </c>
      <c r="AD50" s="67">
        <f>[1]November!W29</f>
        <v>0</v>
      </c>
      <c r="AE50" s="83">
        <f>[1]November!X29</f>
        <v>63.202000000000005</v>
      </c>
      <c r="AF50" s="173">
        <f>[1]November!Y29</f>
        <v>0</v>
      </c>
      <c r="AG50" s="93"/>
    </row>
    <row r="51" spans="1:37">
      <c r="A51" s="121"/>
      <c r="B51" s="11" t="s">
        <v>8</v>
      </c>
      <c r="C51" s="12">
        <f t="shared" si="2"/>
        <v>41966</v>
      </c>
      <c r="D51" s="100">
        <f>[1]November!C30</f>
        <v>1604.155</v>
      </c>
      <c r="E51" s="67">
        <f>[1]November!D30</f>
        <v>1482.2421250237358</v>
      </c>
      <c r="F51" s="67">
        <f>[1]November!E30</f>
        <v>1548.1585227815131</v>
      </c>
      <c r="G51" s="101"/>
      <c r="H51" s="79"/>
      <c r="I51" s="93"/>
      <c r="J51" s="5"/>
      <c r="K51" s="121"/>
      <c r="L51" s="11" t="str">
        <f t="shared" si="0"/>
        <v>Sunday</v>
      </c>
      <c r="M51" s="12">
        <f t="shared" si="0"/>
        <v>41966</v>
      </c>
      <c r="N51" s="67">
        <f>[1]November!L30</f>
        <v>1.6197100694444444</v>
      </c>
      <c r="O51" s="67">
        <f>[1]November!M30</f>
        <v>0</v>
      </c>
      <c r="P51" s="79">
        <f>[1]November!N30</f>
        <v>0.56039783468362192</v>
      </c>
      <c r="Q51" s="83"/>
      <c r="R51" s="83"/>
      <c r="S51" s="83"/>
      <c r="T51" s="130"/>
      <c r="U51" s="83"/>
      <c r="V51" s="121"/>
      <c r="W51" s="11" t="str">
        <f t="shared" si="1"/>
        <v>Sunday</v>
      </c>
      <c r="X51" s="37">
        <f t="shared" si="1"/>
        <v>41966</v>
      </c>
      <c r="Y51" s="140">
        <f>[1]November!R30</f>
        <v>7.51</v>
      </c>
      <c r="Z51" s="138">
        <f>[1]November!S30</f>
        <v>6.8</v>
      </c>
      <c r="AA51" s="139">
        <f>[1]November!T30</f>
        <v>7.0626666666666642</v>
      </c>
      <c r="AB51" s="71">
        <f>[1]November!U30</f>
        <v>0</v>
      </c>
      <c r="AC51" s="67">
        <f>[1]November!V30</f>
        <v>0</v>
      </c>
      <c r="AD51" s="67">
        <f>[1]November!W30</f>
        <v>0</v>
      </c>
      <c r="AE51" s="83">
        <f>[1]November!X30</f>
        <v>67.301000000000002</v>
      </c>
      <c r="AF51" s="173">
        <f>[1]November!Y30</f>
        <v>0</v>
      </c>
      <c r="AG51" s="93"/>
    </row>
    <row r="52" spans="1:37">
      <c r="A52" s="121"/>
      <c r="B52" s="11" t="s">
        <v>9</v>
      </c>
      <c r="C52" s="12">
        <f t="shared" si="2"/>
        <v>41967</v>
      </c>
      <c r="D52" s="100">
        <f>[1]November!C31</f>
        <v>1738.928625</v>
      </c>
      <c r="E52" s="67">
        <f>[1]November!D31</f>
        <v>1469.9006147257487</v>
      </c>
      <c r="F52" s="67">
        <f>[1]November!E31</f>
        <v>1602.3339624803327</v>
      </c>
      <c r="G52" s="101"/>
      <c r="H52" s="133"/>
      <c r="I52" s="93"/>
      <c r="J52" s="5"/>
      <c r="K52" s="121"/>
      <c r="L52" s="11" t="str">
        <f t="shared" si="0"/>
        <v>Monday</v>
      </c>
      <c r="M52" s="12">
        <f t="shared" si="0"/>
        <v>41967</v>
      </c>
      <c r="N52" s="67">
        <f>[1]November!L31</f>
        <v>1.3827065972222221</v>
      </c>
      <c r="O52" s="67">
        <f>[1]November!M31</f>
        <v>-1.1204861111111112E-2</v>
      </c>
      <c r="P52" s="79">
        <f>[1]November!N31</f>
        <v>0.34033052422049348</v>
      </c>
      <c r="Q52" s="83"/>
      <c r="R52" s="83"/>
      <c r="S52" s="83"/>
      <c r="T52" s="130"/>
      <c r="U52" s="83"/>
      <c r="V52" s="121"/>
      <c r="W52" s="11" t="str">
        <f t="shared" si="1"/>
        <v>Monday</v>
      </c>
      <c r="X52" s="37">
        <f t="shared" si="1"/>
        <v>41967</v>
      </c>
      <c r="Y52" s="140">
        <f>[1]November!R31</f>
        <v>7.39</v>
      </c>
      <c r="Z52" s="138">
        <f>[1]November!S31</f>
        <v>6.79</v>
      </c>
      <c r="AA52" s="139">
        <f>[1]November!T31</f>
        <v>7.0361538461538462</v>
      </c>
      <c r="AB52" s="71">
        <f>[1]November!U31</f>
        <v>0</v>
      </c>
      <c r="AC52" s="67">
        <f>[1]November!V31</f>
        <v>0</v>
      </c>
      <c r="AD52" s="67">
        <f>[1]November!W31</f>
        <v>0</v>
      </c>
      <c r="AE52" s="83">
        <f>[1]November!X31</f>
        <v>70.274000000000001</v>
      </c>
      <c r="AF52" s="173">
        <f>[1]November!Y31</f>
        <v>4</v>
      </c>
      <c r="AG52" s="93"/>
    </row>
    <row r="53" spans="1:37">
      <c r="A53" s="121"/>
      <c r="B53" s="11" t="s">
        <v>10</v>
      </c>
      <c r="C53" s="12">
        <f t="shared" si="2"/>
        <v>41968</v>
      </c>
      <c r="D53" s="100">
        <f>[1]November!C32</f>
        <v>1785.2400208333347</v>
      </c>
      <c r="E53" s="67">
        <f>[1]November!D32</f>
        <v>1295.2505407647027</v>
      </c>
      <c r="F53" s="67">
        <f>[1]November!E32</f>
        <v>1521.127637607716</v>
      </c>
      <c r="G53" s="101"/>
      <c r="H53" s="79"/>
      <c r="I53" s="93"/>
      <c r="J53" s="5"/>
      <c r="K53" s="121"/>
      <c r="L53" s="11" t="str">
        <f t="shared" si="0"/>
        <v>Tuesday</v>
      </c>
      <c r="M53" s="12">
        <f t="shared" si="0"/>
        <v>41968</v>
      </c>
      <c r="N53" s="67">
        <f>[1]November!L32</f>
        <v>0.54902604166666658</v>
      </c>
      <c r="O53" s="67">
        <f>[1]November!M32</f>
        <v>0</v>
      </c>
      <c r="P53" s="79">
        <f>[1]November!N32</f>
        <v>8.7483543113425932E-2</v>
      </c>
      <c r="Q53" s="83"/>
      <c r="R53" s="83"/>
      <c r="S53" s="83"/>
      <c r="T53" s="130"/>
      <c r="U53" s="83"/>
      <c r="V53" s="121"/>
      <c r="W53" s="11" t="str">
        <f t="shared" si="1"/>
        <v>Tuesday</v>
      </c>
      <c r="X53" s="37">
        <f t="shared" si="1"/>
        <v>41968</v>
      </c>
      <c r="Y53" s="140">
        <f>[1]November!R32</f>
        <v>8.32</v>
      </c>
      <c r="Z53" s="138">
        <f>[1]November!S32</f>
        <v>6.74</v>
      </c>
      <c r="AA53" s="139">
        <f>[1]November!T32</f>
        <v>7.2615384615384624</v>
      </c>
      <c r="AB53" s="71">
        <f>[1]November!U32</f>
        <v>0</v>
      </c>
      <c r="AC53" s="67">
        <f>[1]November!V32</f>
        <v>0</v>
      </c>
      <c r="AD53" s="67">
        <f>[1]November!W32</f>
        <v>0</v>
      </c>
      <c r="AE53" s="83">
        <f>[1]November!X32</f>
        <v>50.190999999999995</v>
      </c>
      <c r="AF53" s="173">
        <f>[1]November!Y32</f>
        <v>0</v>
      </c>
      <c r="AG53" s="93"/>
    </row>
    <row r="54" spans="1:37">
      <c r="A54" s="121"/>
      <c r="B54" s="11" t="s">
        <v>4</v>
      </c>
      <c r="C54" s="12">
        <f t="shared" si="2"/>
        <v>41969</v>
      </c>
      <c r="D54" s="100">
        <f>[1]November!C33</f>
        <v>1459.1119378560381</v>
      </c>
      <c r="E54" s="67">
        <f>[1]November!D33</f>
        <v>8.9112737467075924E-3</v>
      </c>
      <c r="F54" s="67">
        <f>[1]November!E33</f>
        <v>814.50761456619011</v>
      </c>
      <c r="G54" s="101"/>
      <c r="H54" s="79"/>
      <c r="I54" s="93"/>
      <c r="J54" s="5"/>
      <c r="K54" s="121"/>
      <c r="L54" s="11" t="str">
        <f t="shared" si="0"/>
        <v>Wednesday</v>
      </c>
      <c r="M54" s="12">
        <f t="shared" si="0"/>
        <v>41969</v>
      </c>
      <c r="N54" s="67">
        <f>[1]November!L33</f>
        <v>1.0469739583333333</v>
      </c>
      <c r="O54" s="67">
        <f>[1]November!M33</f>
        <v>0</v>
      </c>
      <c r="P54" s="79">
        <f>[1]November!N33</f>
        <v>0.14547001591435185</v>
      </c>
      <c r="Q54" s="83"/>
      <c r="R54" s="83"/>
      <c r="S54" s="83"/>
      <c r="T54" s="130"/>
      <c r="U54" s="83"/>
      <c r="V54" s="121"/>
      <c r="W54" s="11" t="str">
        <f t="shared" si="1"/>
        <v>Wednesday</v>
      </c>
      <c r="X54" s="37">
        <f t="shared" si="1"/>
        <v>41969</v>
      </c>
      <c r="Y54" s="140">
        <f>[1]November!R33</f>
        <v>8.34</v>
      </c>
      <c r="Z54" s="138">
        <f>[1]November!S33</f>
        <v>6.69</v>
      </c>
      <c r="AA54" s="139">
        <f>[1]November!T33</f>
        <v>7.1711764705882359</v>
      </c>
      <c r="AB54" s="71">
        <f>[1]November!U33</f>
        <v>0</v>
      </c>
      <c r="AC54" s="67">
        <f>[1]November!V33</f>
        <v>0</v>
      </c>
      <c r="AD54" s="67">
        <f>[1]November!W33</f>
        <v>0</v>
      </c>
      <c r="AE54" s="83">
        <f>[1]November!X33</f>
        <v>48.546999999999997</v>
      </c>
      <c r="AF54" s="173">
        <f>[1]November!Y33</f>
        <v>0</v>
      </c>
      <c r="AG54" s="93"/>
    </row>
    <row r="55" spans="1:37">
      <c r="A55" s="121"/>
      <c r="B55" s="11" t="s">
        <v>5</v>
      </c>
      <c r="C55" s="12">
        <f t="shared" si="2"/>
        <v>41970</v>
      </c>
      <c r="D55" s="100">
        <f>[1]November!C34</f>
        <v>48.326261233143065</v>
      </c>
      <c r="E55" s="67">
        <f>[1]November!D34</f>
        <v>1.2316195217863422E-3</v>
      </c>
      <c r="F55" s="67">
        <f>[1]November!E34</f>
        <v>4.1563731301069931</v>
      </c>
      <c r="G55" s="101"/>
      <c r="H55" s="79"/>
      <c r="I55" s="93"/>
      <c r="J55" s="5"/>
      <c r="K55" s="121"/>
      <c r="L55" s="11" t="str">
        <f t="shared" si="0"/>
        <v>Thursday</v>
      </c>
      <c r="M55" s="12">
        <f t="shared" si="0"/>
        <v>41970</v>
      </c>
      <c r="N55" s="67">
        <f>[1]November!L34</f>
        <v>0.30803645833333332</v>
      </c>
      <c r="O55" s="67">
        <f>[1]November!M34</f>
        <v>0</v>
      </c>
      <c r="P55" s="79">
        <f>[1]November!N34</f>
        <v>2.0533637152777777E-2</v>
      </c>
      <c r="Q55" s="83"/>
      <c r="R55" s="83"/>
      <c r="S55" s="83"/>
      <c r="T55" s="130"/>
      <c r="U55" s="83"/>
      <c r="V55" s="121"/>
      <c r="W55" s="11" t="str">
        <f t="shared" si="1"/>
        <v>Thursday</v>
      </c>
      <c r="X55" s="37">
        <f t="shared" si="1"/>
        <v>41970</v>
      </c>
      <c r="Y55" s="140">
        <f>[1]November!R34</f>
        <v>8.3000000000000007</v>
      </c>
      <c r="Z55" s="138">
        <f>[1]November!S34</f>
        <v>7.31</v>
      </c>
      <c r="AA55" s="139">
        <f>[1]November!T34</f>
        <v>7.8299999999999992</v>
      </c>
      <c r="AB55" s="71">
        <f>[1]November!U34</f>
        <v>0</v>
      </c>
      <c r="AC55" s="67">
        <f>[1]November!V34</f>
        <v>0</v>
      </c>
      <c r="AD55" s="67">
        <f>[1]November!W34</f>
        <v>0</v>
      </c>
      <c r="AE55" s="83">
        <f>[1]November!X34</f>
        <v>147.11700000000002</v>
      </c>
      <c r="AF55" s="173">
        <f>[1]November!Y34</f>
        <v>29</v>
      </c>
      <c r="AG55" s="93"/>
    </row>
    <row r="56" spans="1:37">
      <c r="A56" s="121"/>
      <c r="B56" s="11" t="s">
        <v>6</v>
      </c>
      <c r="C56" s="12">
        <f t="shared" si="2"/>
        <v>41971</v>
      </c>
      <c r="D56" s="100">
        <f>[1]November!C35</f>
        <v>1946.2525476345484</v>
      </c>
      <c r="E56" s="67">
        <f>[1]November!D35</f>
        <v>0.1383603911832324</v>
      </c>
      <c r="F56" s="67">
        <f>[1]November!E35</f>
        <v>1137.4413923763291</v>
      </c>
      <c r="G56" s="101"/>
      <c r="H56" s="79"/>
      <c r="I56" s="93"/>
      <c r="J56" s="5"/>
      <c r="K56" s="121"/>
      <c r="L56" s="11" t="str">
        <f t="shared" si="0"/>
        <v>Friday</v>
      </c>
      <c r="M56" s="12">
        <f t="shared" si="0"/>
        <v>41971</v>
      </c>
      <c r="N56" s="67">
        <f>[1]November!L35</f>
        <v>7.3079027777777776</v>
      </c>
      <c r="O56" s="67">
        <f>[1]November!M35</f>
        <v>0</v>
      </c>
      <c r="P56" s="79">
        <f>[1]November!N35</f>
        <v>4.0853378573752916</v>
      </c>
      <c r="Q56" s="83"/>
      <c r="R56" s="83"/>
      <c r="S56" s="83"/>
      <c r="T56" s="130"/>
      <c r="U56" s="83"/>
      <c r="V56" s="121"/>
      <c r="W56" s="11" t="str">
        <f t="shared" si="1"/>
        <v>Friday</v>
      </c>
      <c r="X56" s="37">
        <f t="shared" si="1"/>
        <v>41971</v>
      </c>
      <c r="Y56" s="140">
        <f>[1]November!R35</f>
        <v>8.2899999999999991</v>
      </c>
      <c r="Z56" s="138">
        <f>[1]November!S35</f>
        <v>7.73</v>
      </c>
      <c r="AA56" s="139">
        <f>[1]November!T35</f>
        <v>8.0861538461538469</v>
      </c>
      <c r="AB56" s="71">
        <f>[1]November!U35</f>
        <v>0</v>
      </c>
      <c r="AC56" s="67">
        <f>[1]November!V35</f>
        <v>0</v>
      </c>
      <c r="AD56" s="67">
        <f>[1]November!W35</f>
        <v>0</v>
      </c>
      <c r="AE56" s="83">
        <f>[1]November!X35</f>
        <v>44.800999999999995</v>
      </c>
      <c r="AF56" s="173">
        <f>[1]November!Y35</f>
        <v>0</v>
      </c>
      <c r="AG56" s="93"/>
    </row>
    <row r="57" spans="1:37">
      <c r="A57" s="121"/>
      <c r="B57" s="11" t="s">
        <v>7</v>
      </c>
      <c r="C57" s="12">
        <f t="shared" si="2"/>
        <v>41972</v>
      </c>
      <c r="D57" s="100">
        <f>[1]November!C36</f>
        <v>1374.3404067484537</v>
      </c>
      <c r="E57" s="67">
        <f>[1]November!D36</f>
        <v>1057.9347188924153</v>
      </c>
      <c r="F57" s="67">
        <f>[1]November!E36</f>
        <v>1220.2149123624918</v>
      </c>
      <c r="G57" s="101"/>
      <c r="H57" s="79"/>
      <c r="I57" s="93"/>
      <c r="J57" s="5"/>
      <c r="K57" s="121"/>
      <c r="L57" s="11" t="str">
        <f t="shared" si="0"/>
        <v>Saturday</v>
      </c>
      <c r="M57" s="12">
        <f t="shared" si="0"/>
        <v>41972</v>
      </c>
      <c r="N57" s="67">
        <f>[1]November!L36</f>
        <v>7.1208836815754575</v>
      </c>
      <c r="O57" s="67">
        <f>[1]November!M36</f>
        <v>4.9281336805555549</v>
      </c>
      <c r="P57" s="79">
        <f>[1]November!N36</f>
        <v>5.8132172834202134</v>
      </c>
      <c r="Q57" s="83"/>
      <c r="R57" s="83"/>
      <c r="S57" s="83"/>
      <c r="T57" s="130"/>
      <c r="U57" s="83"/>
      <c r="V57" s="121"/>
      <c r="W57" s="11" t="str">
        <f t="shared" si="1"/>
        <v>Saturday</v>
      </c>
      <c r="X57" s="37">
        <f t="shared" si="1"/>
        <v>41972</v>
      </c>
      <c r="Y57" s="140">
        <f>[1]November!R36</f>
        <v>7.74</v>
      </c>
      <c r="Z57" s="138">
        <f>[1]November!S36</f>
        <v>6.73</v>
      </c>
      <c r="AA57" s="139">
        <f>[1]November!T36</f>
        <v>7.0054166666666653</v>
      </c>
      <c r="AB57" s="71">
        <f>[1]November!U36</f>
        <v>0</v>
      </c>
      <c r="AC57" s="67">
        <f>[1]November!V36</f>
        <v>0</v>
      </c>
      <c r="AD57" s="67">
        <f>[1]November!W36</f>
        <v>0</v>
      </c>
      <c r="AE57" s="83">
        <f>[1]November!X36</f>
        <v>42.545000000000009</v>
      </c>
      <c r="AF57" s="173">
        <f>[1]November!Y36</f>
        <v>0</v>
      </c>
      <c r="AG57" s="93"/>
    </row>
    <row r="58" spans="1:37">
      <c r="A58" s="121"/>
      <c r="B58" s="11" t="s">
        <v>8</v>
      </c>
      <c r="C58" s="12">
        <f t="shared" si="2"/>
        <v>41973</v>
      </c>
      <c r="D58" s="100">
        <f>[1]November!C37</f>
        <v>1642.2381354166666</v>
      </c>
      <c r="E58" s="67">
        <f>[1]November!D37</f>
        <v>1248.0389679429795</v>
      </c>
      <c r="F58" s="67">
        <f>[1]November!E37</f>
        <v>1446.4841988872481</v>
      </c>
      <c r="G58" s="101"/>
      <c r="H58" s="79"/>
      <c r="I58" s="93"/>
      <c r="J58" s="5"/>
      <c r="K58" s="121"/>
      <c r="L58" s="11" t="str">
        <f t="shared" si="0"/>
        <v>Sunday</v>
      </c>
      <c r="M58" s="12">
        <f t="shared" si="0"/>
        <v>41973</v>
      </c>
      <c r="N58" s="67">
        <f>[1]November!L37</f>
        <v>7.1863385416666654</v>
      </c>
      <c r="O58" s="67">
        <f>[1]November!M37</f>
        <v>5.2673420191738343</v>
      </c>
      <c r="P58" s="79">
        <f>[1]November!N37</f>
        <v>6.1666663106132917</v>
      </c>
      <c r="Q58" s="83"/>
      <c r="R58" s="83"/>
      <c r="S58" s="83"/>
      <c r="T58" s="130"/>
      <c r="U58" s="83"/>
      <c r="V58" s="121"/>
      <c r="W58" s="11" t="str">
        <f t="shared" si="1"/>
        <v>Sunday</v>
      </c>
      <c r="X58" s="37">
        <f t="shared" si="1"/>
        <v>41973</v>
      </c>
      <c r="Y58" s="140">
        <f>[1]November!R37</f>
        <v>7.8</v>
      </c>
      <c r="Z58" s="138">
        <f>[1]November!S37</f>
        <v>6.68</v>
      </c>
      <c r="AA58" s="139">
        <f>[1]November!T37</f>
        <v>7.0355555555555567</v>
      </c>
      <c r="AB58" s="71">
        <f>[1]November!U37</f>
        <v>0</v>
      </c>
      <c r="AC58" s="67">
        <f>[1]November!V37</f>
        <v>0</v>
      </c>
      <c r="AD58" s="67">
        <f>[1]November!W37</f>
        <v>0</v>
      </c>
      <c r="AE58" s="83">
        <f>[1]November!X37</f>
        <v>60.555000000000007</v>
      </c>
      <c r="AF58" s="173">
        <f>[1]November!Y37</f>
        <v>2</v>
      </c>
      <c r="AG58" s="93"/>
    </row>
    <row r="59" spans="1:37" ht="15" thickBot="1">
      <c r="A59" s="121"/>
      <c r="B59" s="13"/>
      <c r="C59" s="14"/>
      <c r="D59" s="168" t="str">
        <f>[1]November!C38</f>
        <v/>
      </c>
      <c r="E59" s="77" t="str">
        <f>[1]November!D38</f>
        <v/>
      </c>
      <c r="F59" s="80" t="str">
        <f>[1]November!E38</f>
        <v/>
      </c>
      <c r="G59" s="102"/>
      <c r="H59" s="80"/>
      <c r="I59" s="93"/>
      <c r="J59" s="5"/>
      <c r="K59" s="121"/>
      <c r="L59" s="13"/>
      <c r="M59" s="14"/>
      <c r="N59" s="77" t="str">
        <f>[1]November!L38</f>
        <v/>
      </c>
      <c r="O59" s="77" t="str">
        <f>[1]November!M38</f>
        <v/>
      </c>
      <c r="P59" s="80" t="str">
        <f>[1]November!N38</f>
        <v/>
      </c>
      <c r="Q59" s="83"/>
      <c r="R59" s="83"/>
      <c r="S59" s="83"/>
      <c r="T59" s="130"/>
      <c r="U59" s="83"/>
      <c r="V59" s="121"/>
      <c r="W59" s="13"/>
      <c r="X59" s="59"/>
      <c r="Y59" s="141"/>
      <c r="Z59" s="142"/>
      <c r="AA59" s="143"/>
      <c r="AB59" s="172"/>
      <c r="AC59" s="77"/>
      <c r="AD59" s="77"/>
      <c r="AE59" s="172"/>
      <c r="AF59" s="173"/>
      <c r="AG59" s="93"/>
    </row>
    <row r="60" spans="1:37" ht="15.6" thickTop="1" thickBot="1">
      <c r="A60" s="121"/>
      <c r="B60" s="15" t="s">
        <v>11</v>
      </c>
      <c r="C60" s="16"/>
      <c r="D60" s="86">
        <f>[1]November!C39</f>
        <v>1952.4892916666665</v>
      </c>
      <c r="E60" s="86">
        <f>[1]November!D39</f>
        <v>0</v>
      </c>
      <c r="F60" s="86">
        <f>[1]November!E39</f>
        <v>1086.7035786508379</v>
      </c>
      <c r="G60" s="103"/>
      <c r="H60" s="86"/>
      <c r="I60" s="93"/>
      <c r="J60" s="5"/>
      <c r="K60" s="121"/>
      <c r="L60" s="15" t="s">
        <v>11</v>
      </c>
      <c r="M60" s="16"/>
      <c r="N60" s="169">
        <f>[1]November!L39</f>
        <v>183.97130210419496</v>
      </c>
      <c r="O60" s="169">
        <f>[1]November!M39</f>
        <v>-1.1204861111111112E-2</v>
      </c>
      <c r="P60" s="170">
        <f>[1]November!N39</f>
        <v>2.0908187771079247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44">
        <f>[1]November!R39</f>
        <v>8.34</v>
      </c>
      <c r="Z60" s="145">
        <f>[1]November!S39</f>
        <v>6.68</v>
      </c>
      <c r="AA60" s="146">
        <f>[1]November!T39</f>
        <v>7.6263996403006455</v>
      </c>
      <c r="AB60" s="74">
        <f>[1]November!U39</f>
        <v>5</v>
      </c>
      <c r="AC60" s="68">
        <f>[1]November!V39</f>
        <v>0</v>
      </c>
      <c r="AD60" s="68">
        <f>[1]November!W39</f>
        <v>8.771929824561403E-3</v>
      </c>
      <c r="AE60" s="85">
        <f>[1]November!X39</f>
        <v>1628.6890000000001</v>
      </c>
      <c r="AF60" s="173">
        <f>[1]November!Y39</f>
        <v>51</v>
      </c>
      <c r="AG60" s="93"/>
    </row>
    <row r="61" spans="1:37" ht="15" thickBot="1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  <c r="AK61" t="str">
        <f>IF(SUM(E61:AH61)=0,"",SUM(E61:AH61))</f>
        <v/>
      </c>
    </row>
    <row r="62" spans="1:37" ht="15" thickTop="1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8">
    <cfRule type="cellIs" dxfId="285" priority="28" operator="between">
      <formula>2800</formula>
      <formula>5000</formula>
    </cfRule>
  </conditionalFormatting>
  <conditionalFormatting sqref="N29:N60">
    <cfRule type="cellIs" dxfId="284" priority="27" operator="between">
      <formula>560</formula>
      <formula>5000</formula>
    </cfRule>
  </conditionalFormatting>
  <conditionalFormatting sqref="D29:D58">
    <cfRule type="cellIs" dxfId="283" priority="26" operator="between">
      <formula>2800</formula>
      <formula>5000</formula>
    </cfRule>
  </conditionalFormatting>
  <conditionalFormatting sqref="N29:N60">
    <cfRule type="cellIs" dxfId="282" priority="24" operator="between">
      <formula>560</formula>
      <formula>5000</formula>
    </cfRule>
  </conditionalFormatting>
  <conditionalFormatting sqref="N59">
    <cfRule type="cellIs" dxfId="281" priority="23" operator="between">
      <formula>560</formula>
      <formula>5000</formula>
    </cfRule>
  </conditionalFormatting>
  <conditionalFormatting sqref="Z29:Z59">
    <cfRule type="cellIs" dxfId="280" priority="22" operator="between">
      <formula>1</formula>
      <formula>6.49</formula>
    </cfRule>
  </conditionalFormatting>
  <conditionalFormatting sqref="Y29:Y59">
    <cfRule type="cellIs" dxfId="279" priority="21" operator="between">
      <formula>8.51</formula>
      <formula>14</formula>
    </cfRule>
  </conditionalFormatting>
  <conditionalFormatting sqref="AB29:AB59">
    <cfRule type="cellIs" dxfId="278" priority="20" operator="between">
      <formula>41</formula>
      <formula>200</formula>
    </cfRule>
  </conditionalFormatting>
  <conditionalFormatting sqref="Z59">
    <cfRule type="cellIs" dxfId="277" priority="19" operator="between">
      <formula>1</formula>
      <formula>6.49</formula>
    </cfRule>
  </conditionalFormatting>
  <conditionalFormatting sqref="Y59">
    <cfRule type="cellIs" dxfId="276" priority="18" operator="between">
      <formula>8.51</formula>
      <formula>14</formula>
    </cfRule>
  </conditionalFormatting>
  <conditionalFormatting sqref="AE29:AE59">
    <cfRule type="cellIs" dxfId="275" priority="17" operator="between">
      <formula>1001</formula>
      <formula>2000</formula>
    </cfRule>
  </conditionalFormatting>
  <conditionalFormatting sqref="N59">
    <cfRule type="cellIs" dxfId="274" priority="13" operator="between">
      <formula>560</formula>
      <formula>5000</formula>
    </cfRule>
  </conditionalFormatting>
  <conditionalFormatting sqref="Z59">
    <cfRule type="cellIs" dxfId="273" priority="12" operator="between">
      <formula>1</formula>
      <formula>6.49</formula>
    </cfRule>
  </conditionalFormatting>
  <conditionalFormatting sqref="Y59">
    <cfRule type="cellIs" dxfId="272" priority="11" operator="between">
      <formula>8.51</formula>
      <formula>14</formula>
    </cfRule>
  </conditionalFormatting>
  <conditionalFormatting sqref="AB59">
    <cfRule type="cellIs" dxfId="271" priority="10" operator="between">
      <formula>41</formula>
      <formula>200</formula>
    </cfRule>
  </conditionalFormatting>
  <conditionalFormatting sqref="Z59">
    <cfRule type="cellIs" dxfId="270" priority="9" operator="between">
      <formula>1</formula>
      <formula>6.49</formula>
    </cfRule>
  </conditionalFormatting>
  <conditionalFormatting sqref="Y59">
    <cfRule type="cellIs" dxfId="269" priority="8" operator="between">
      <formula>8.51</formula>
      <formula>14</formula>
    </cfRule>
  </conditionalFormatting>
  <conditionalFormatting sqref="AE59">
    <cfRule type="cellIs" dxfId="268" priority="7" operator="between">
      <formula>1001</formula>
      <formula>2000</formula>
    </cfRule>
  </conditionalFormatting>
  <conditionalFormatting sqref="N59">
    <cfRule type="cellIs" dxfId="267" priority="5" operator="between">
      <formula>560</formula>
      <formula>5000</formula>
    </cfRule>
  </conditionalFormatting>
  <conditionalFormatting sqref="AB59">
    <cfRule type="cellIs" dxfId="266" priority="4" operator="between">
      <formula>41</formula>
      <formula>200</formula>
    </cfRule>
  </conditionalFormatting>
  <conditionalFormatting sqref="Z59">
    <cfRule type="cellIs" dxfId="265" priority="3" operator="between">
      <formula>1</formula>
      <formula>6.49</formula>
    </cfRule>
  </conditionalFormatting>
  <conditionalFormatting sqref="Y59">
    <cfRule type="cellIs" dxfId="264" priority="2" operator="between">
      <formula>8.51</formula>
      <formula>14</formula>
    </cfRule>
  </conditionalFormatting>
  <conditionalFormatting sqref="AE59">
    <cfRule type="cellIs" dxfId="263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A25" zoomScale="65" zoomScaleNormal="65" workbookViewId="0">
      <selection activeCell="Y44" sqref="Y44:AA60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6.3320312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6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0" t="s">
        <v>56</v>
      </c>
      <c r="C3" s="111"/>
      <c r="D3" s="111"/>
      <c r="E3" s="5"/>
      <c r="F3" s="5"/>
      <c r="G3" s="5"/>
      <c r="H3" s="6"/>
    </row>
    <row r="4" spans="1:33">
      <c r="B4" s="110" t="s">
        <v>55</v>
      </c>
      <c r="C4" s="5"/>
      <c r="D4" s="5"/>
      <c r="E4" s="5"/>
      <c r="F4" s="5"/>
      <c r="G4" s="5"/>
      <c r="H4" s="6"/>
    </row>
    <row r="5" spans="1:33" ht="15" thickBot="1">
      <c r="B5" s="107" t="s">
        <v>61</v>
      </c>
      <c r="C5" s="108"/>
      <c r="D5" s="108"/>
      <c r="E5" s="108"/>
      <c r="F5" s="108"/>
      <c r="G5" s="108"/>
      <c r="H5" s="109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" thickBot="1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1"/>
      <c r="B9" s="204" t="s">
        <v>57</v>
      </c>
      <c r="C9" s="205"/>
      <c r="D9" s="205"/>
      <c r="E9" s="205"/>
      <c r="F9" s="205"/>
      <c r="G9" s="205"/>
      <c r="H9" s="217"/>
      <c r="I9" s="93"/>
      <c r="J9" s="5"/>
      <c r="K9" s="121"/>
      <c r="L9" s="204" t="s">
        <v>68</v>
      </c>
      <c r="M9" s="205"/>
      <c r="N9" s="205"/>
      <c r="O9" s="205"/>
      <c r="P9" s="205"/>
      <c r="Q9" s="205"/>
      <c r="R9" s="205"/>
      <c r="S9" s="217"/>
      <c r="T9" s="127"/>
      <c r="U9" s="8"/>
      <c r="V9" s="121"/>
      <c r="W9" s="204" t="s">
        <v>74</v>
      </c>
      <c r="X9" s="205"/>
      <c r="Y9" s="205"/>
      <c r="Z9" s="205"/>
      <c r="AA9" s="205"/>
      <c r="AB9" s="205"/>
      <c r="AC9" s="205"/>
      <c r="AD9" s="205"/>
      <c r="AE9" s="205"/>
      <c r="AF9" s="217"/>
      <c r="AG9" s="93"/>
    </row>
    <row r="10" spans="1:33" ht="15" thickTop="1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" thickBot="1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8" t="s">
        <v>15</v>
      </c>
      <c r="X25" s="219"/>
      <c r="Y25" s="219"/>
      <c r="Z25" s="219"/>
      <c r="AA25" s="219"/>
      <c r="AB25" s="219"/>
      <c r="AC25" s="219"/>
      <c r="AD25" s="219"/>
      <c r="AE25" s="219"/>
      <c r="AF25" s="220"/>
      <c r="AG25" s="93"/>
    </row>
    <row r="26" spans="1:33" ht="15" thickBot="1">
      <c r="A26" s="121"/>
      <c r="B26" s="221" t="s">
        <v>12</v>
      </c>
      <c r="C26" s="222"/>
      <c r="D26" s="222"/>
      <c r="E26" s="222"/>
      <c r="F26" s="222"/>
      <c r="G26" s="222"/>
      <c r="H26" s="223"/>
      <c r="I26" s="93"/>
      <c r="J26" s="5"/>
      <c r="K26" s="121"/>
      <c r="L26" s="221" t="s">
        <v>13</v>
      </c>
      <c r="M26" s="219"/>
      <c r="N26" s="219"/>
      <c r="O26" s="219"/>
      <c r="P26" s="220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41974</v>
      </c>
      <c r="Y26" s="224" t="s">
        <v>16</v>
      </c>
      <c r="Z26" s="206"/>
      <c r="AA26" s="225"/>
      <c r="AB26" s="226" t="s">
        <v>25</v>
      </c>
      <c r="AC26" s="227"/>
      <c r="AD26" s="227"/>
      <c r="AE26" s="228"/>
      <c r="AF26" s="29"/>
      <c r="AG26" s="93"/>
    </row>
    <row r="27" spans="1:33" s="19" customFormat="1" ht="30" customHeight="1">
      <c r="A27" s="122"/>
      <c r="B27" s="24" t="s">
        <v>2</v>
      </c>
      <c r="C27" s="42">
        <v>41974</v>
      </c>
      <c r="D27" s="208" t="s">
        <v>50</v>
      </c>
      <c r="E27" s="209"/>
      <c r="F27" s="210"/>
      <c r="G27" s="211" t="s">
        <v>97</v>
      </c>
      <c r="H27" s="212"/>
      <c r="I27" s="123"/>
      <c r="J27" s="113"/>
      <c r="K27" s="122"/>
      <c r="L27" s="24" t="s">
        <v>2</v>
      </c>
      <c r="M27" s="42">
        <f>C27</f>
        <v>41974</v>
      </c>
      <c r="N27" s="213" t="s">
        <v>51</v>
      </c>
      <c r="O27" s="209"/>
      <c r="P27" s="210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4" t="s">
        <v>44</v>
      </c>
      <c r="AC27" s="215"/>
      <c r="AD27" s="215"/>
      <c r="AE27" s="216"/>
      <c r="AF27" s="30" t="s">
        <v>24</v>
      </c>
      <c r="AG27" s="123"/>
    </row>
    <row r="28" spans="1:33" s="19" customFormat="1" ht="101.4" thickBot="1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31" t="s">
        <v>26</v>
      </c>
      <c r="AG28" s="123"/>
    </row>
    <row r="29" spans="1:33" ht="15" thickTop="1">
      <c r="A29" s="121"/>
      <c r="B29" s="11" t="s">
        <v>9</v>
      </c>
      <c r="C29" s="12">
        <v>41974</v>
      </c>
      <c r="D29" s="100">
        <f>[1]December!C8</f>
        <v>1659.0444791666666</v>
      </c>
      <c r="E29" s="67">
        <f>[1]December!D8</f>
        <v>1525.3425106540253</v>
      </c>
      <c r="F29" s="67">
        <f>[1]December!E8</f>
        <v>1603.4832147744351</v>
      </c>
      <c r="G29" s="101"/>
      <c r="H29" s="79"/>
      <c r="I29" s="93"/>
      <c r="J29" s="5"/>
      <c r="K29" s="121"/>
      <c r="L29" s="11" t="str">
        <f>B29</f>
        <v>Monday</v>
      </c>
      <c r="M29" s="12">
        <f>C29</f>
        <v>41974</v>
      </c>
      <c r="N29" s="67">
        <f>[1]December!L8</f>
        <v>6.8508732638888894</v>
      </c>
      <c r="O29" s="67">
        <f>[1]December!M8</f>
        <v>5.1852500069538747</v>
      </c>
      <c r="P29" s="79">
        <f>[1]December!N8</f>
        <v>5.9681725448045411</v>
      </c>
      <c r="Q29" s="83"/>
      <c r="R29" s="83"/>
      <c r="S29" s="83"/>
      <c r="T29" s="130"/>
      <c r="U29" s="83"/>
      <c r="V29" s="121"/>
      <c r="W29" s="11" t="str">
        <f>B29</f>
        <v>Monday</v>
      </c>
      <c r="X29" s="37">
        <f>C29</f>
        <v>41974</v>
      </c>
      <c r="Y29" s="140">
        <f>[1]December!R8</f>
        <v>7.34</v>
      </c>
      <c r="Z29" s="138">
        <f>[1]December!S8</f>
        <v>6.81</v>
      </c>
      <c r="AA29" s="139">
        <f>[1]December!T8</f>
        <v>7.173636363636362</v>
      </c>
      <c r="AB29" s="71">
        <f>[1]December!U8</f>
        <v>0</v>
      </c>
      <c r="AC29" s="67">
        <f>[1]December!V8</f>
        <v>0</v>
      </c>
      <c r="AD29" s="67">
        <f>[1]December!W8</f>
        <v>0</v>
      </c>
      <c r="AE29" s="83">
        <f>[1]December!X8</f>
        <v>112.53100000000002</v>
      </c>
      <c r="AF29" s="175">
        <f>[1]December!Y8</f>
        <v>32</v>
      </c>
      <c r="AG29" s="93"/>
    </row>
    <row r="30" spans="1:33">
      <c r="A30" s="121"/>
      <c r="B30" s="11" t="s">
        <v>10</v>
      </c>
      <c r="C30" s="12">
        <f>C29+1</f>
        <v>41975</v>
      </c>
      <c r="D30" s="100">
        <f>[1]December!C9</f>
        <v>1571.4233062500036</v>
      </c>
      <c r="E30" s="67">
        <f>[1]December!D9</f>
        <v>739.13991620381671</v>
      </c>
      <c r="F30" s="67">
        <f>[1]December!E9</f>
        <v>1161.4962250937147</v>
      </c>
      <c r="G30" s="101"/>
      <c r="H30" s="79"/>
      <c r="I30" s="93"/>
      <c r="J30" s="5"/>
      <c r="K30" s="121"/>
      <c r="L30" s="11" t="str">
        <f t="shared" ref="L30:M58" si="0">B30</f>
        <v>Tuesday</v>
      </c>
      <c r="M30" s="12">
        <f t="shared" si="0"/>
        <v>41975</v>
      </c>
      <c r="N30" s="67">
        <f>[1]December!L9</f>
        <v>7.1631510423156941</v>
      </c>
      <c r="O30" s="67">
        <f>[1]December!M9</f>
        <v>5.1453524346351625</v>
      </c>
      <c r="P30" s="79">
        <f>[1]December!N9</f>
        <v>5.8686490584766435</v>
      </c>
      <c r="Q30" s="83"/>
      <c r="R30" s="83"/>
      <c r="S30" s="83"/>
      <c r="T30" s="130"/>
      <c r="U30" s="83"/>
      <c r="V30" s="121"/>
      <c r="W30" s="11" t="str">
        <f t="shared" ref="W30:X58" si="1">B30</f>
        <v>Tuesday</v>
      </c>
      <c r="X30" s="37">
        <f t="shared" si="1"/>
        <v>41975</v>
      </c>
      <c r="Y30" s="140">
        <f>[1]December!R9</f>
        <v>8.3000000000000007</v>
      </c>
      <c r="Z30" s="138">
        <f>[1]December!S9</f>
        <v>6.81</v>
      </c>
      <c r="AA30" s="139">
        <f>[1]December!T9</f>
        <v>7.4072727272727263</v>
      </c>
      <c r="AB30" s="71">
        <f>[1]December!U9</f>
        <v>0</v>
      </c>
      <c r="AC30" s="67">
        <f>[1]December!V9</f>
        <v>0</v>
      </c>
      <c r="AD30" s="67">
        <f>[1]December!W9</f>
        <v>0</v>
      </c>
      <c r="AE30" s="83">
        <f>[1]December!X9</f>
        <v>155.83500000000001</v>
      </c>
      <c r="AF30" s="175">
        <f>[1]December!Y9</f>
        <v>21</v>
      </c>
      <c r="AG30" s="93"/>
    </row>
    <row r="31" spans="1:33">
      <c r="A31" s="121"/>
      <c r="B31" s="11" t="s">
        <v>4</v>
      </c>
      <c r="C31" s="12">
        <f t="shared" ref="C31:C59" si="2">C30+1</f>
        <v>41976</v>
      </c>
      <c r="D31" s="100">
        <f>[1]December!C10</f>
        <v>1838.1415208333331</v>
      </c>
      <c r="E31" s="67">
        <f>[1]December!D10</f>
        <v>1381.7745526529948</v>
      </c>
      <c r="F31" s="67">
        <f>[1]December!E10</f>
        <v>1605.9250961420978</v>
      </c>
      <c r="G31" s="101"/>
      <c r="H31" s="79"/>
      <c r="I31" s="93"/>
      <c r="J31" s="5"/>
      <c r="K31" s="121"/>
      <c r="L31" s="11" t="str">
        <f t="shared" si="0"/>
        <v>Wednesday</v>
      </c>
      <c r="M31" s="12">
        <f t="shared" si="0"/>
        <v>41976</v>
      </c>
      <c r="N31" s="67">
        <f>[1]December!L10</f>
        <v>8.2397534722222208</v>
      </c>
      <c r="O31" s="67">
        <f>[1]December!M10</f>
        <v>5.2700156285232964</v>
      </c>
      <c r="P31" s="79">
        <f>[1]December!N10</f>
        <v>6.4812999112381569</v>
      </c>
      <c r="Q31" s="83"/>
      <c r="R31" s="83"/>
      <c r="S31" s="83"/>
      <c r="T31" s="130"/>
      <c r="U31" s="83"/>
      <c r="V31" s="121"/>
      <c r="W31" s="11" t="str">
        <f t="shared" si="1"/>
        <v>Wednesday</v>
      </c>
      <c r="X31" s="37">
        <f t="shared" si="1"/>
        <v>41976</v>
      </c>
      <c r="Y31" s="140">
        <f>[1]December!R10</f>
        <v>8.32</v>
      </c>
      <c r="Z31" s="138">
        <f>[1]December!S10</f>
        <v>8.1300000000000008</v>
      </c>
      <c r="AA31" s="139">
        <f>[1]December!T10</f>
        <v>8.2820833333333344</v>
      </c>
      <c r="AB31" s="71">
        <f>[1]December!U10</f>
        <v>0</v>
      </c>
      <c r="AC31" s="67">
        <f>[1]December!V10</f>
        <v>0</v>
      </c>
      <c r="AD31" s="67">
        <f>[1]December!W10</f>
        <v>0</v>
      </c>
      <c r="AE31" s="83">
        <f>[1]December!X10</f>
        <v>74.308000000000007</v>
      </c>
      <c r="AF31" s="175">
        <f>[1]December!Y10</f>
        <v>6</v>
      </c>
      <c r="AG31" s="93"/>
    </row>
    <row r="32" spans="1:33">
      <c r="A32" s="121"/>
      <c r="B32" s="11" t="s">
        <v>5</v>
      </c>
      <c r="C32" s="12">
        <f t="shared" si="2"/>
        <v>41977</v>
      </c>
      <c r="D32" s="100">
        <f>[1]December!C11</f>
        <v>1873.6945572916666</v>
      </c>
      <c r="E32" s="67">
        <f>[1]December!D11</f>
        <v>1447.9072339002821</v>
      </c>
      <c r="F32" s="67">
        <f>[1]December!E11</f>
        <v>1580.8367417015734</v>
      </c>
      <c r="G32" s="101"/>
      <c r="H32" s="79"/>
      <c r="I32" s="93"/>
      <c r="J32" s="5"/>
      <c r="K32" s="121"/>
      <c r="L32" s="11" t="str">
        <f t="shared" si="0"/>
        <v>Thursday</v>
      </c>
      <c r="M32" s="12">
        <f t="shared" si="0"/>
        <v>41977</v>
      </c>
      <c r="N32" s="67">
        <f>[1]December!L11</f>
        <v>8.9372621479564227</v>
      </c>
      <c r="O32" s="67">
        <f>[1]December!M11</f>
        <v>5.6585763965845102</v>
      </c>
      <c r="P32" s="79">
        <f>[1]December!N11</f>
        <v>6.8087692077149118</v>
      </c>
      <c r="Q32" s="83"/>
      <c r="R32" s="83"/>
      <c r="S32" s="83"/>
      <c r="T32" s="130"/>
      <c r="U32" s="83"/>
      <c r="V32" s="121"/>
      <c r="W32" s="11" t="str">
        <f t="shared" si="1"/>
        <v>Thursday</v>
      </c>
      <c r="X32" s="37">
        <f t="shared" si="1"/>
        <v>41977</v>
      </c>
      <c r="Y32" s="140">
        <f>[1]December!R11</f>
        <v>8.27</v>
      </c>
      <c r="Z32" s="138">
        <f>[1]December!S11</f>
        <v>7.11</v>
      </c>
      <c r="AA32" s="139">
        <f>[1]December!T11</f>
        <v>7.694</v>
      </c>
      <c r="AB32" s="71">
        <f>[1]December!U11</f>
        <v>0</v>
      </c>
      <c r="AC32" s="67">
        <f>[1]December!V11</f>
        <v>0</v>
      </c>
      <c r="AD32" s="67">
        <f>[1]December!W11</f>
        <v>0</v>
      </c>
      <c r="AE32" s="83">
        <f>[1]December!X11</f>
        <v>114.19099999999999</v>
      </c>
      <c r="AF32" s="175">
        <f>[1]December!Y11</f>
        <v>26</v>
      </c>
      <c r="AG32" s="93"/>
    </row>
    <row r="33" spans="1:33">
      <c r="A33" s="121"/>
      <c r="B33" s="11" t="s">
        <v>6</v>
      </c>
      <c r="C33" s="12">
        <f t="shared" si="2"/>
        <v>41978</v>
      </c>
      <c r="D33" s="100">
        <f>[1]December!C12</f>
        <v>1874.8016874999998</v>
      </c>
      <c r="E33" s="67">
        <f>[1]December!D12</f>
        <v>1028.8640831434461</v>
      </c>
      <c r="F33" s="67">
        <f>[1]December!E12</f>
        <v>1438.5584569212419</v>
      </c>
      <c r="G33" s="101"/>
      <c r="H33" s="79"/>
      <c r="I33" s="93"/>
      <c r="J33" s="5"/>
      <c r="K33" s="121"/>
      <c r="L33" s="11" t="str">
        <f t="shared" si="0"/>
        <v>Friday</v>
      </c>
      <c r="M33" s="12">
        <f t="shared" si="0"/>
        <v>41978</v>
      </c>
      <c r="N33" s="67">
        <f>[1]December!L12</f>
        <v>11.44043660765224</v>
      </c>
      <c r="O33" s="67">
        <f>[1]December!M12</f>
        <v>5.9473750046359157</v>
      </c>
      <c r="P33" s="79">
        <f>[1]December!N12</f>
        <v>7.2040767152497702</v>
      </c>
      <c r="Q33" s="83"/>
      <c r="R33" s="83"/>
      <c r="S33" s="83"/>
      <c r="T33" s="130"/>
      <c r="U33" s="83"/>
      <c r="V33" s="121"/>
      <c r="W33" s="11" t="str">
        <f t="shared" si="1"/>
        <v>Friday</v>
      </c>
      <c r="X33" s="37">
        <f t="shared" si="1"/>
        <v>41978</v>
      </c>
      <c r="Y33" s="140">
        <f>[1]December!R12</f>
        <v>8.31</v>
      </c>
      <c r="Z33" s="138">
        <f>[1]December!S12</f>
        <v>7.24</v>
      </c>
      <c r="AA33" s="139">
        <f>[1]December!T12</f>
        <v>8.1100000000000012</v>
      </c>
      <c r="AB33" s="71">
        <f>[1]December!U12</f>
        <v>0</v>
      </c>
      <c r="AC33" s="67">
        <f>[1]December!V12</f>
        <v>0</v>
      </c>
      <c r="AD33" s="67">
        <f>[1]December!W12</f>
        <v>0</v>
      </c>
      <c r="AE33" s="83">
        <f>[1]December!X12</f>
        <v>104.29999999999998</v>
      </c>
      <c r="AF33" s="175">
        <f>[1]December!Y12</f>
        <v>2</v>
      </c>
      <c r="AG33" s="93"/>
    </row>
    <row r="34" spans="1:33">
      <c r="A34" s="121"/>
      <c r="B34" s="11" t="s">
        <v>7</v>
      </c>
      <c r="C34" s="12">
        <f t="shared" si="2"/>
        <v>41979</v>
      </c>
      <c r="D34" s="100">
        <f>[1]December!C13</f>
        <v>1928.0043124999997</v>
      </c>
      <c r="E34" s="67">
        <f>[1]December!D13</f>
        <v>1398.9489471258462</v>
      </c>
      <c r="F34" s="67">
        <f>[1]December!E13</f>
        <v>1688.0444624324341</v>
      </c>
      <c r="G34" s="101"/>
      <c r="H34" s="79"/>
      <c r="I34" s="93"/>
      <c r="J34" s="5"/>
      <c r="K34" s="121"/>
      <c r="L34" s="11" t="str">
        <f t="shared" si="0"/>
        <v>Saturday</v>
      </c>
      <c r="M34" s="12">
        <f t="shared" si="0"/>
        <v>41979</v>
      </c>
      <c r="N34" s="67">
        <f>[1]December!L13</f>
        <v>11.117032968680064</v>
      </c>
      <c r="O34" s="67">
        <f>[1]December!M13</f>
        <v>6.6529531255563104</v>
      </c>
      <c r="P34" s="79">
        <f>[1]December!N13</f>
        <v>8.2119342433583959</v>
      </c>
      <c r="Q34" s="83"/>
      <c r="R34" s="83"/>
      <c r="S34" s="83"/>
      <c r="T34" s="130"/>
      <c r="U34" s="83"/>
      <c r="V34" s="121"/>
      <c r="W34" s="11" t="str">
        <f t="shared" si="1"/>
        <v>Saturday</v>
      </c>
      <c r="X34" s="37">
        <f t="shared" si="1"/>
        <v>41979</v>
      </c>
      <c r="Y34" s="140">
        <f>[1]December!R13</f>
        <v>8.31</v>
      </c>
      <c r="Z34" s="138">
        <f>[1]December!S13</f>
        <v>8.1999999999999993</v>
      </c>
      <c r="AA34" s="139">
        <f>[1]December!T13</f>
        <v>8.2920833333333324</v>
      </c>
      <c r="AB34" s="71">
        <f>[1]December!U13</f>
        <v>0</v>
      </c>
      <c r="AC34" s="67">
        <f>[1]December!V13</f>
        <v>0</v>
      </c>
      <c r="AD34" s="67">
        <f>[1]December!W13</f>
        <v>0</v>
      </c>
      <c r="AE34" s="83">
        <f>[1]December!X13</f>
        <v>80.02</v>
      </c>
      <c r="AF34" s="175">
        <f>[1]December!Y13</f>
        <v>7</v>
      </c>
      <c r="AG34" s="93"/>
    </row>
    <row r="35" spans="1:33">
      <c r="A35" s="121"/>
      <c r="B35" s="11" t="s">
        <v>8</v>
      </c>
      <c r="C35" s="12">
        <f t="shared" si="2"/>
        <v>41980</v>
      </c>
      <c r="D35" s="100">
        <f>[1]December!C14</f>
        <v>1726.6096458333334</v>
      </c>
      <c r="E35" s="67">
        <f>[1]December!D14</f>
        <v>1310.1818319803872</v>
      </c>
      <c r="F35" s="67">
        <f>[1]December!E14</f>
        <v>1532.42637786878</v>
      </c>
      <c r="G35" s="101"/>
      <c r="H35" s="79"/>
      <c r="I35" s="93"/>
      <c r="J35" s="5"/>
      <c r="K35" s="121"/>
      <c r="L35" s="11" t="str">
        <f t="shared" si="0"/>
        <v>Sunday</v>
      </c>
      <c r="M35" s="12">
        <f t="shared" si="0"/>
        <v>41980</v>
      </c>
      <c r="N35" s="67">
        <f>[1]December!L14</f>
        <v>8.6167083318498392</v>
      </c>
      <c r="O35" s="67">
        <f>[1]December!M14</f>
        <v>6.4542065983348413</v>
      </c>
      <c r="P35" s="79">
        <f>[1]December!N14</f>
        <v>7.3927671441938019</v>
      </c>
      <c r="Q35" s="83"/>
      <c r="R35" s="83"/>
      <c r="S35" s="83"/>
      <c r="T35" s="130"/>
      <c r="U35" s="83"/>
      <c r="V35" s="121"/>
      <c r="W35" s="11" t="str">
        <f t="shared" si="1"/>
        <v>Sunday</v>
      </c>
      <c r="X35" s="37">
        <f t="shared" si="1"/>
        <v>41980</v>
      </c>
      <c r="Y35" s="140">
        <f>[1]December!R14</f>
        <v>8.24</v>
      </c>
      <c r="Z35" s="138">
        <f>[1]December!S14</f>
        <v>7.12</v>
      </c>
      <c r="AA35" s="139">
        <f>[1]December!T14</f>
        <v>7.7611764705882367</v>
      </c>
      <c r="AB35" s="71">
        <f>[1]December!U14</f>
        <v>0</v>
      </c>
      <c r="AC35" s="67">
        <f>[1]December!V14</f>
        <v>0</v>
      </c>
      <c r="AD35" s="67">
        <f>[1]December!W14</f>
        <v>0</v>
      </c>
      <c r="AE35" s="83">
        <f>[1]December!X14</f>
        <v>79.771000000000015</v>
      </c>
      <c r="AF35" s="175">
        <f>[1]December!Y14</f>
        <v>0</v>
      </c>
      <c r="AG35" s="93"/>
    </row>
    <row r="36" spans="1:33">
      <c r="A36" s="121"/>
      <c r="B36" s="11" t="s">
        <v>9</v>
      </c>
      <c r="C36" s="12">
        <f t="shared" si="2"/>
        <v>41981</v>
      </c>
      <c r="D36" s="100">
        <f>[1]December!C15</f>
        <v>1956.4393333333333</v>
      </c>
      <c r="E36" s="67">
        <f>[1]December!D15</f>
        <v>1486.5095725843642</v>
      </c>
      <c r="F36" s="67">
        <f>[1]December!E15</f>
        <v>1748.6047653720627</v>
      </c>
      <c r="G36" s="101"/>
      <c r="H36" s="79"/>
      <c r="I36" s="93"/>
      <c r="J36" s="5"/>
      <c r="K36" s="121"/>
      <c r="L36" s="11" t="str">
        <f t="shared" si="0"/>
        <v>Monday</v>
      </c>
      <c r="M36" s="12">
        <f t="shared" si="0"/>
        <v>41981</v>
      </c>
      <c r="N36" s="67">
        <f>[1]December!L15</f>
        <v>9.1785555520322593</v>
      </c>
      <c r="O36" s="67">
        <f>[1]December!M15</f>
        <v>6.1714114610221653</v>
      </c>
      <c r="P36" s="79">
        <f>[1]December!N15</f>
        <v>7.2810237030250882</v>
      </c>
      <c r="Q36" s="83"/>
      <c r="R36" s="83"/>
      <c r="S36" s="83"/>
      <c r="T36" s="130"/>
      <c r="U36" s="83"/>
      <c r="V36" s="121"/>
      <c r="W36" s="11" t="str">
        <f t="shared" si="1"/>
        <v>Monday</v>
      </c>
      <c r="X36" s="37">
        <f t="shared" si="1"/>
        <v>41981</v>
      </c>
      <c r="Y36" s="140">
        <f>[1]December!R15</f>
        <v>7.67</v>
      </c>
      <c r="Z36" s="138">
        <f>[1]December!S15</f>
        <v>6.8</v>
      </c>
      <c r="AA36" s="139">
        <f>[1]December!T15</f>
        <v>7.1618749999999993</v>
      </c>
      <c r="AB36" s="71">
        <f>[1]December!U15</f>
        <v>0</v>
      </c>
      <c r="AC36" s="67">
        <f>[1]December!V15</f>
        <v>0</v>
      </c>
      <c r="AD36" s="67">
        <f>[1]December!W15</f>
        <v>0</v>
      </c>
      <c r="AE36" s="83">
        <f>[1]December!X15</f>
        <v>73.965999999999994</v>
      </c>
      <c r="AF36" s="175">
        <f>[1]December!Y15</f>
        <v>5</v>
      </c>
      <c r="AG36" s="93"/>
    </row>
    <row r="37" spans="1:33">
      <c r="A37" s="121"/>
      <c r="B37" s="11" t="s">
        <v>10</v>
      </c>
      <c r="C37" s="12">
        <f t="shared" si="2"/>
        <v>41982</v>
      </c>
      <c r="D37" s="100">
        <f>[1]December!C16</f>
        <v>1693.7899908854165</v>
      </c>
      <c r="E37" s="67">
        <f>[1]December!D16</f>
        <v>1524.773906273736</v>
      </c>
      <c r="F37" s="67">
        <f>[1]December!E16</f>
        <v>1582.1815395154606</v>
      </c>
      <c r="G37" s="101"/>
      <c r="H37" s="79"/>
      <c r="I37" s="93"/>
      <c r="J37" s="5"/>
      <c r="K37" s="121"/>
      <c r="L37" s="11" t="str">
        <f t="shared" si="0"/>
        <v>Tuesday</v>
      </c>
      <c r="M37" s="12">
        <f t="shared" si="0"/>
        <v>41982</v>
      </c>
      <c r="N37" s="67">
        <f>[1]December!L16</f>
        <v>9.4992065894338822</v>
      </c>
      <c r="O37" s="67">
        <f>[1]December!M16</f>
        <v>5.567053826861911</v>
      </c>
      <c r="P37" s="79">
        <f>[1]December!N16</f>
        <v>7.1489439648800888</v>
      </c>
      <c r="Q37" s="83"/>
      <c r="R37" s="83"/>
      <c r="S37" s="83"/>
      <c r="T37" s="130"/>
      <c r="U37" s="83"/>
      <c r="V37" s="121"/>
      <c r="W37" s="11" t="str">
        <f t="shared" si="1"/>
        <v>Tuesday</v>
      </c>
      <c r="X37" s="37">
        <f t="shared" si="1"/>
        <v>41982</v>
      </c>
      <c r="Y37" s="140">
        <f>[1]December!R16</f>
        <v>8.02</v>
      </c>
      <c r="Z37" s="138">
        <f>[1]December!S16</f>
        <v>6.8</v>
      </c>
      <c r="AA37" s="139">
        <f>[1]December!T16</f>
        <v>7.121666666666667</v>
      </c>
      <c r="AB37" s="71">
        <f>[1]December!U16</f>
        <v>0</v>
      </c>
      <c r="AC37" s="67">
        <f>[1]December!V16</f>
        <v>0</v>
      </c>
      <c r="AD37" s="67">
        <f>[1]December!W16</f>
        <v>0</v>
      </c>
      <c r="AE37" s="83">
        <f>[1]December!X16</f>
        <v>64.483999999999995</v>
      </c>
      <c r="AF37" s="175">
        <f>[1]December!Y16</f>
        <v>0</v>
      </c>
      <c r="AG37" s="93"/>
    </row>
    <row r="38" spans="1:33">
      <c r="A38" s="121"/>
      <c r="B38" s="11" t="s">
        <v>4</v>
      </c>
      <c r="C38" s="12">
        <f t="shared" si="2"/>
        <v>41983</v>
      </c>
      <c r="D38" s="100">
        <f>[1]December!C17</f>
        <v>1690.0888229166667</v>
      </c>
      <c r="E38" s="67">
        <f>[1]December!D17</f>
        <v>1507.6398022969563</v>
      </c>
      <c r="F38" s="67">
        <f>[1]December!E17</f>
        <v>1585.4908778152467</v>
      </c>
      <c r="G38" s="101"/>
      <c r="H38" s="79"/>
      <c r="I38" s="93"/>
      <c r="J38" s="5"/>
      <c r="K38" s="121"/>
      <c r="L38" s="11" t="str">
        <f t="shared" si="0"/>
        <v>Wednesday</v>
      </c>
      <c r="M38" s="12">
        <f t="shared" si="0"/>
        <v>41983</v>
      </c>
      <c r="N38" s="67">
        <f>[1]December!L17</f>
        <v>8.008486111111111</v>
      </c>
      <c r="O38" s="67">
        <f>[1]December!M17</f>
        <v>5.8949722274144483</v>
      </c>
      <c r="P38" s="79">
        <f>[1]December!N17</f>
        <v>6.9426233617686313</v>
      </c>
      <c r="Q38" s="83"/>
      <c r="R38" s="83"/>
      <c r="S38" s="83"/>
      <c r="T38" s="130"/>
      <c r="U38" s="83"/>
      <c r="V38" s="121"/>
      <c r="W38" s="11" t="str">
        <f t="shared" si="1"/>
        <v>Wednesday</v>
      </c>
      <c r="X38" s="37">
        <f t="shared" si="1"/>
        <v>41983</v>
      </c>
      <c r="Y38" s="140">
        <f>[1]December!R17</f>
        <v>7.56</v>
      </c>
      <c r="Z38" s="138">
        <f>[1]December!S17</f>
        <v>6.79</v>
      </c>
      <c r="AA38" s="139">
        <f>[1]December!T17</f>
        <v>7.0116666666666667</v>
      </c>
      <c r="AB38" s="71">
        <f>[1]December!U17</f>
        <v>0</v>
      </c>
      <c r="AC38" s="67">
        <f>[1]December!V17</f>
        <v>0</v>
      </c>
      <c r="AD38" s="67">
        <f>[1]December!W17</f>
        <v>0</v>
      </c>
      <c r="AE38" s="83">
        <f>[1]December!X17</f>
        <v>95.01600000000002</v>
      </c>
      <c r="AF38" s="175">
        <f>[1]December!Y17</f>
        <v>15</v>
      </c>
      <c r="AG38" s="93"/>
    </row>
    <row r="39" spans="1:33">
      <c r="A39" s="121"/>
      <c r="B39" s="11" t="s">
        <v>5</v>
      </c>
      <c r="C39" s="12">
        <f t="shared" si="2"/>
        <v>41984</v>
      </c>
      <c r="D39" s="100">
        <f>[1]December!C18</f>
        <v>1909.5142499999999</v>
      </c>
      <c r="E39" s="67">
        <f>[1]December!D18</f>
        <v>1254.5510114373099</v>
      </c>
      <c r="F39" s="67">
        <f>[1]December!E18</f>
        <v>1584.1580437534467</v>
      </c>
      <c r="G39" s="101"/>
      <c r="H39" s="79"/>
      <c r="I39" s="93"/>
      <c r="J39" s="5"/>
      <c r="K39" s="121"/>
      <c r="L39" s="11" t="str">
        <f t="shared" si="0"/>
        <v>Thursday</v>
      </c>
      <c r="M39" s="12">
        <f t="shared" si="0"/>
        <v>41984</v>
      </c>
      <c r="N39" s="67">
        <f>[1]December!L18</f>
        <v>10.826095476282967</v>
      </c>
      <c r="O39" s="67">
        <f>[1]December!M18</f>
        <v>5.6923732688029611</v>
      </c>
      <c r="P39" s="79">
        <f>[1]December!N18</f>
        <v>7.6115060034946147</v>
      </c>
      <c r="Q39" s="83"/>
      <c r="R39" s="83"/>
      <c r="S39" s="83"/>
      <c r="T39" s="130"/>
      <c r="U39" s="83"/>
      <c r="V39" s="121"/>
      <c r="W39" s="11" t="str">
        <f t="shared" si="1"/>
        <v>Thursday</v>
      </c>
      <c r="X39" s="37">
        <f t="shared" si="1"/>
        <v>41984</v>
      </c>
      <c r="Y39" s="140">
        <f>[1]December!R18</f>
        <v>8.25</v>
      </c>
      <c r="Z39" s="138">
        <f>[1]December!S18</f>
        <v>6.79</v>
      </c>
      <c r="AA39" s="139">
        <f>[1]December!T18</f>
        <v>7.1724999999999994</v>
      </c>
      <c r="AB39" s="71">
        <f>[1]December!U18</f>
        <v>0</v>
      </c>
      <c r="AC39" s="67">
        <f>[1]December!V18</f>
        <v>0</v>
      </c>
      <c r="AD39" s="67">
        <f>[1]December!W18</f>
        <v>0</v>
      </c>
      <c r="AE39" s="83">
        <f>[1]December!X18</f>
        <v>72.97399999999999</v>
      </c>
      <c r="AF39" s="175">
        <f>[1]December!Y18</f>
        <v>4</v>
      </c>
      <c r="AG39" s="93"/>
    </row>
    <row r="40" spans="1:33">
      <c r="A40" s="121"/>
      <c r="B40" s="11" t="s">
        <v>6</v>
      </c>
      <c r="C40" s="12">
        <f t="shared" si="2"/>
        <v>41985</v>
      </c>
      <c r="D40" s="100">
        <f>[1]December!C19</f>
        <v>1432.4746042141383</v>
      </c>
      <c r="E40" s="67">
        <f>[1]December!D19</f>
        <v>892.87356423611106</v>
      </c>
      <c r="F40" s="67">
        <f>[1]December!E19</f>
        <v>1121.1951211994947</v>
      </c>
      <c r="G40" s="101"/>
      <c r="H40" s="79"/>
      <c r="I40" s="93"/>
      <c r="J40" s="5"/>
      <c r="K40" s="121"/>
      <c r="L40" s="11" t="str">
        <f t="shared" si="0"/>
        <v>Friday</v>
      </c>
      <c r="M40" s="12">
        <f t="shared" si="0"/>
        <v>41985</v>
      </c>
      <c r="N40" s="67">
        <f>[1]December!L19</f>
        <v>7.9301979155540465</v>
      </c>
      <c r="O40" s="67">
        <f>[1]December!M19</f>
        <v>4.9140486141708157</v>
      </c>
      <c r="P40" s="79">
        <f>[1]December!N19</f>
        <v>6.4328916395124471</v>
      </c>
      <c r="Q40" s="83"/>
      <c r="R40" s="83"/>
      <c r="S40" s="83"/>
      <c r="T40" s="130"/>
      <c r="U40" s="83"/>
      <c r="V40" s="121"/>
      <c r="W40" s="11" t="str">
        <f t="shared" si="1"/>
        <v>Friday</v>
      </c>
      <c r="X40" s="37">
        <f t="shared" si="1"/>
        <v>41985</v>
      </c>
      <c r="Y40" s="140">
        <f>[1]December!R19</f>
        <v>8.32</v>
      </c>
      <c r="Z40" s="138">
        <f>[1]December!S19</f>
        <v>6.81</v>
      </c>
      <c r="AA40" s="139">
        <f>[1]December!T19</f>
        <v>8.038181818181819</v>
      </c>
      <c r="AB40" s="71">
        <f>[1]December!U19</f>
        <v>0</v>
      </c>
      <c r="AC40" s="67">
        <f>[1]December!V19</f>
        <v>0</v>
      </c>
      <c r="AD40" s="67">
        <f>[1]December!W19</f>
        <v>0</v>
      </c>
      <c r="AE40" s="83">
        <f>[1]December!X19</f>
        <v>58.730000000000004</v>
      </c>
      <c r="AF40" s="175">
        <f>[1]December!Y19</f>
        <v>0</v>
      </c>
      <c r="AG40" s="93"/>
    </row>
    <row r="41" spans="1:33">
      <c r="A41" s="121"/>
      <c r="B41" s="11" t="s">
        <v>7</v>
      </c>
      <c r="C41" s="12">
        <f t="shared" si="2"/>
        <v>41986</v>
      </c>
      <c r="D41" s="100">
        <f>[1]December!C20</f>
        <v>1837.96353125</v>
      </c>
      <c r="E41" s="67">
        <f>[1]December!D20</f>
        <v>1269.0407194620768</v>
      </c>
      <c r="F41" s="67">
        <f>[1]December!E20</f>
        <v>1541.103653605991</v>
      </c>
      <c r="G41" s="101"/>
      <c r="H41" s="79"/>
      <c r="I41" s="93"/>
      <c r="J41" s="5"/>
      <c r="K41" s="121"/>
      <c r="L41" s="11" t="str">
        <f t="shared" si="0"/>
        <v>Saturday</v>
      </c>
      <c r="M41" s="12">
        <f t="shared" si="0"/>
        <v>41986</v>
      </c>
      <c r="N41" s="67">
        <f>[1]December!L20</f>
        <v>8.6997968694368986</v>
      </c>
      <c r="O41" s="67">
        <f>[1]December!M20</f>
        <v>4.9640329887999428</v>
      </c>
      <c r="P41" s="79">
        <f>[1]December!N20</f>
        <v>6.3689873552734237</v>
      </c>
      <c r="Q41" s="83"/>
      <c r="R41" s="83"/>
      <c r="S41" s="83"/>
      <c r="T41" s="130"/>
      <c r="U41" s="83"/>
      <c r="V41" s="121"/>
      <c r="W41" s="11" t="str">
        <f t="shared" si="1"/>
        <v>Saturday</v>
      </c>
      <c r="X41" s="37">
        <f t="shared" si="1"/>
        <v>41986</v>
      </c>
      <c r="Y41" s="140">
        <f>[1]December!R20</f>
        <v>8.32</v>
      </c>
      <c r="Z41" s="138">
        <f>[1]December!S20</f>
        <v>7.96</v>
      </c>
      <c r="AA41" s="139">
        <f>[1]December!T20</f>
        <v>8.283333333333335</v>
      </c>
      <c r="AB41" s="71">
        <f>[1]December!U20</f>
        <v>0</v>
      </c>
      <c r="AC41" s="67">
        <f>[1]December!V20</f>
        <v>0</v>
      </c>
      <c r="AD41" s="67">
        <f>[1]December!W20</f>
        <v>0</v>
      </c>
      <c r="AE41" s="83">
        <f>[1]December!X20</f>
        <v>27.631999999999998</v>
      </c>
      <c r="AF41" s="175">
        <f>[1]December!Y20</f>
        <v>0</v>
      </c>
      <c r="AG41" s="93"/>
    </row>
    <row r="42" spans="1:33">
      <c r="A42" s="121"/>
      <c r="B42" s="11" t="s">
        <v>8</v>
      </c>
      <c r="C42" s="12">
        <f t="shared" si="2"/>
        <v>41987</v>
      </c>
      <c r="D42" s="100">
        <f>[1]December!C21</f>
        <v>1705.1359060601126</v>
      </c>
      <c r="E42" s="67">
        <f>[1]December!D21</f>
        <v>1502.4231242641872</v>
      </c>
      <c r="F42" s="67">
        <f>[1]December!E21</f>
        <v>1616.6941553141278</v>
      </c>
      <c r="G42" s="101"/>
      <c r="H42" s="79"/>
      <c r="I42" s="93"/>
      <c r="J42" s="5"/>
      <c r="K42" s="121"/>
      <c r="L42" s="11" t="str">
        <f t="shared" si="0"/>
        <v>Sunday</v>
      </c>
      <c r="M42" s="12">
        <f t="shared" si="0"/>
        <v>41987</v>
      </c>
      <c r="N42" s="67">
        <f>[1]December!L21</f>
        <v>9.7184305359919865</v>
      </c>
      <c r="O42" s="67">
        <f>[1]December!M21</f>
        <v>5.1985694488022061</v>
      </c>
      <c r="P42" s="79">
        <f>[1]December!N21</f>
        <v>7.3243532501543287</v>
      </c>
      <c r="Q42" s="83"/>
      <c r="R42" s="83"/>
      <c r="S42" s="83"/>
      <c r="T42" s="130"/>
      <c r="U42" s="83"/>
      <c r="V42" s="121"/>
      <c r="W42" s="11" t="str">
        <f t="shared" si="1"/>
        <v>Sunday</v>
      </c>
      <c r="X42" s="37">
        <f t="shared" si="1"/>
        <v>41987</v>
      </c>
      <c r="Y42" s="140">
        <f>[1]December!R21</f>
        <v>8.3000000000000007</v>
      </c>
      <c r="Z42" s="138">
        <f>[1]December!S21</f>
        <v>7.31</v>
      </c>
      <c r="AA42" s="139">
        <f>[1]December!T21</f>
        <v>8.0343750000000007</v>
      </c>
      <c r="AB42" s="71">
        <f>[1]December!U21</f>
        <v>0</v>
      </c>
      <c r="AC42" s="67">
        <f>[1]December!V21</f>
        <v>0</v>
      </c>
      <c r="AD42" s="67">
        <f>[1]December!W21</f>
        <v>0</v>
      </c>
      <c r="AE42" s="83">
        <f>[1]December!X21</f>
        <v>59.160300000000007</v>
      </c>
      <c r="AF42" s="175">
        <f>[1]December!Y21</f>
        <v>0</v>
      </c>
      <c r="AG42" s="93"/>
    </row>
    <row r="43" spans="1:33">
      <c r="A43" s="121"/>
      <c r="B43" s="11" t="s">
        <v>9</v>
      </c>
      <c r="C43" s="12">
        <f t="shared" si="2"/>
        <v>41988</v>
      </c>
      <c r="D43" s="100">
        <f>[1]December!C22</f>
        <v>1861.1364479166664</v>
      </c>
      <c r="E43" s="67">
        <f>[1]December!D22</f>
        <v>1505.4599584282767</v>
      </c>
      <c r="F43" s="67">
        <f>[1]December!E22</f>
        <v>1717.9594018978539</v>
      </c>
      <c r="G43" s="101"/>
      <c r="H43" s="79"/>
      <c r="I43" s="93"/>
      <c r="J43" s="5"/>
      <c r="K43" s="121"/>
      <c r="L43" s="11" t="str">
        <f t="shared" si="0"/>
        <v>Monday</v>
      </c>
      <c r="M43" s="12">
        <f t="shared" si="0"/>
        <v>41988</v>
      </c>
      <c r="N43" s="67">
        <f>[1]December!L22</f>
        <v>8.7055937477747598</v>
      </c>
      <c r="O43" s="67">
        <f>[1]December!M22</f>
        <v>5.7329149352841906</v>
      </c>
      <c r="P43" s="79">
        <f>[1]December!N22</f>
        <v>7.3361065906954028</v>
      </c>
      <c r="Q43" s="83"/>
      <c r="R43" s="83"/>
      <c r="S43" s="83"/>
      <c r="T43" s="130"/>
      <c r="U43" s="83"/>
      <c r="V43" s="121"/>
      <c r="W43" s="11" t="str">
        <f t="shared" si="1"/>
        <v>Monday</v>
      </c>
      <c r="X43" s="37">
        <f t="shared" si="1"/>
        <v>41988</v>
      </c>
      <c r="Y43" s="140">
        <f>[1]December!R22</f>
        <v>7.55</v>
      </c>
      <c r="Z43" s="138">
        <f>[1]December!S22</f>
        <v>6.97</v>
      </c>
      <c r="AA43" s="139">
        <f>[1]December!T22</f>
        <v>7.2814285714285711</v>
      </c>
      <c r="AB43" s="71">
        <f>[1]December!U22</f>
        <v>0</v>
      </c>
      <c r="AC43" s="67">
        <f>[1]December!V22</f>
        <v>0</v>
      </c>
      <c r="AD43" s="67">
        <f>[1]December!W22</f>
        <v>0</v>
      </c>
      <c r="AE43" s="83">
        <f>[1]December!X22</f>
        <v>64.019000000000005</v>
      </c>
      <c r="AF43" s="175">
        <f>[1]December!Y22</f>
        <v>0</v>
      </c>
      <c r="AG43" s="93"/>
    </row>
    <row r="44" spans="1:33">
      <c r="A44" s="121"/>
      <c r="B44" s="11" t="s">
        <v>10</v>
      </c>
      <c r="C44" s="12">
        <f t="shared" si="2"/>
        <v>41989</v>
      </c>
      <c r="D44" s="100">
        <f>[1]December!C23</f>
        <v>1835.3790729166665</v>
      </c>
      <c r="E44" s="67">
        <f>[1]December!D23</f>
        <v>929.24701036919475</v>
      </c>
      <c r="F44" s="67">
        <f>[1]December!E23</f>
        <v>1481.9074712142001</v>
      </c>
      <c r="G44" s="101"/>
      <c r="H44" s="79"/>
      <c r="I44" s="93"/>
      <c r="J44" s="5"/>
      <c r="K44" s="121"/>
      <c r="L44" s="11" t="str">
        <f t="shared" si="0"/>
        <v>Tuesday</v>
      </c>
      <c r="M44" s="12">
        <f t="shared" si="0"/>
        <v>41989</v>
      </c>
      <c r="N44" s="67">
        <f>[1]December!L23</f>
        <v>12.786654511849084</v>
      </c>
      <c r="O44" s="67">
        <f>[1]December!M23</f>
        <v>5.622986980372005</v>
      </c>
      <c r="P44" s="79">
        <f>[1]December!N23</f>
        <v>7.878069251276723</v>
      </c>
      <c r="Q44" s="83"/>
      <c r="R44" s="83"/>
      <c r="S44" s="83"/>
      <c r="T44" s="130"/>
      <c r="U44" s="83"/>
      <c r="V44" s="121"/>
      <c r="W44" s="11" t="str">
        <f t="shared" si="1"/>
        <v>Tuesday</v>
      </c>
      <c r="X44" s="37">
        <f t="shared" si="1"/>
        <v>41989</v>
      </c>
      <c r="Y44" s="140">
        <f>[1]December!R23</f>
        <v>8.32</v>
      </c>
      <c r="Z44" s="138">
        <f>[1]December!S23</f>
        <v>7.1</v>
      </c>
      <c r="AA44" s="139">
        <f>[1]December!T23</f>
        <v>8.0079166666666666</v>
      </c>
      <c r="AB44" s="71">
        <f>[1]December!U23</f>
        <v>0</v>
      </c>
      <c r="AC44" s="67">
        <f>[1]December!V23</f>
        <v>0</v>
      </c>
      <c r="AD44" s="67">
        <f>[1]December!W23</f>
        <v>0</v>
      </c>
      <c r="AE44" s="83">
        <f>[1]December!X23</f>
        <v>50.343999999999994</v>
      </c>
      <c r="AF44" s="175">
        <f>[1]December!Y23</f>
        <v>0</v>
      </c>
      <c r="AG44" s="93"/>
    </row>
    <row r="45" spans="1:33">
      <c r="A45" s="121"/>
      <c r="B45" s="11" t="s">
        <v>4</v>
      </c>
      <c r="C45" s="12">
        <f t="shared" si="2"/>
        <v>41990</v>
      </c>
      <c r="D45" s="100">
        <f>[1]December!C24</f>
        <v>2068.1124003024629</v>
      </c>
      <c r="E45" s="67">
        <f>[1]December!D24</f>
        <v>1469.1092494303384</v>
      </c>
      <c r="F45" s="67">
        <f>[1]December!E24</f>
        <v>1720.0500607977406</v>
      </c>
      <c r="G45" s="101"/>
      <c r="H45" s="79"/>
      <c r="I45" s="93"/>
      <c r="J45" s="5"/>
      <c r="K45" s="121"/>
      <c r="L45" s="11" t="str">
        <f t="shared" si="0"/>
        <v>Wednesday</v>
      </c>
      <c r="M45" s="12">
        <f t="shared" si="0"/>
        <v>41990</v>
      </c>
      <c r="N45" s="67">
        <f>[1]December!L24</f>
        <v>10.039968739430108</v>
      </c>
      <c r="O45" s="67">
        <f>[1]December!M24</f>
        <v>4.4300277780559325</v>
      </c>
      <c r="P45" s="79">
        <f>[1]December!N24</f>
        <v>7.5766733568851574</v>
      </c>
      <c r="Q45" s="83"/>
      <c r="R45" s="83"/>
      <c r="S45" s="83"/>
      <c r="T45" s="130"/>
      <c r="U45" s="83"/>
      <c r="V45" s="121"/>
      <c r="W45" s="11" t="str">
        <f t="shared" si="1"/>
        <v>Wednesday</v>
      </c>
      <c r="X45" s="37">
        <f t="shared" si="1"/>
        <v>41990</v>
      </c>
      <c r="Y45" s="140">
        <f>[1]December!R24</f>
        <v>8.31</v>
      </c>
      <c r="Z45" s="138">
        <f>[1]December!S24</f>
        <v>8.2100000000000009</v>
      </c>
      <c r="AA45" s="139">
        <f>[1]December!T24</f>
        <v>8.2979166666666675</v>
      </c>
      <c r="AB45" s="71">
        <f>[1]December!U24</f>
        <v>0</v>
      </c>
      <c r="AC45" s="67">
        <f>[1]December!V24</f>
        <v>0</v>
      </c>
      <c r="AD45" s="67">
        <f>[1]December!W24</f>
        <v>0</v>
      </c>
      <c r="AE45" s="83">
        <f>[1]December!X24</f>
        <v>32.095999999999997</v>
      </c>
      <c r="AF45" s="175">
        <f>[1]December!Y24</f>
        <v>0</v>
      </c>
      <c r="AG45" s="93"/>
    </row>
    <row r="46" spans="1:33">
      <c r="A46" s="121"/>
      <c r="B46" s="11" t="s">
        <v>5</v>
      </c>
      <c r="C46" s="12">
        <f t="shared" si="2"/>
        <v>41991</v>
      </c>
      <c r="D46" s="100">
        <f>[1]December!C25</f>
        <v>2097.1353979220921</v>
      </c>
      <c r="E46" s="67">
        <f>[1]December!D25</f>
        <v>1729.9191145833331</v>
      </c>
      <c r="F46" s="67">
        <f>[1]December!E25</f>
        <v>1851.5799717069092</v>
      </c>
      <c r="G46" s="101"/>
      <c r="H46" s="79"/>
      <c r="I46" s="93"/>
      <c r="J46" s="5"/>
      <c r="K46" s="121"/>
      <c r="L46" s="11" t="str">
        <f t="shared" si="0"/>
        <v>Thursday</v>
      </c>
      <c r="M46" s="12">
        <f t="shared" si="0"/>
        <v>41991</v>
      </c>
      <c r="N46" s="67">
        <f>[1]December!L25</f>
        <v>8.9875989522139221</v>
      </c>
      <c r="O46" s="67">
        <f>[1]December!M25</f>
        <v>5.1414392404688725</v>
      </c>
      <c r="P46" s="79">
        <f>[1]December!N25</f>
        <v>6.4961173939873724</v>
      </c>
      <c r="Q46" s="83"/>
      <c r="R46" s="83"/>
      <c r="S46" s="83"/>
      <c r="T46" s="130"/>
      <c r="U46" s="83"/>
      <c r="V46" s="121"/>
      <c r="W46" s="11" t="str">
        <f t="shared" si="1"/>
        <v>Thursday</v>
      </c>
      <c r="X46" s="37">
        <f t="shared" si="1"/>
        <v>41991</v>
      </c>
      <c r="Y46" s="140">
        <f>[1]December!R25</f>
        <v>8.3000000000000007</v>
      </c>
      <c r="Z46" s="138">
        <f>[1]December!S25</f>
        <v>6.81</v>
      </c>
      <c r="AA46" s="139">
        <f>[1]December!T25</f>
        <v>7.6859999999999991</v>
      </c>
      <c r="AB46" s="71">
        <f>[1]December!U25</f>
        <v>0</v>
      </c>
      <c r="AC46" s="67">
        <f>[1]December!V25</f>
        <v>0</v>
      </c>
      <c r="AD46" s="67">
        <f>[1]December!W25</f>
        <v>0</v>
      </c>
      <c r="AE46" s="83">
        <f>[1]December!X25</f>
        <v>58.932000000000002</v>
      </c>
      <c r="AF46" s="175">
        <f>[1]December!Y25</f>
        <v>0</v>
      </c>
      <c r="AG46" s="93"/>
    </row>
    <row r="47" spans="1:33">
      <c r="A47" s="121"/>
      <c r="B47" s="11" t="s">
        <v>6</v>
      </c>
      <c r="C47" s="12">
        <f t="shared" si="2"/>
        <v>41992</v>
      </c>
      <c r="D47" s="100">
        <f>[1]December!C26</f>
        <v>1959.1182187499999</v>
      </c>
      <c r="E47" s="67">
        <f>[1]December!D26</f>
        <v>3.0855364181115872E-2</v>
      </c>
      <c r="F47" s="67">
        <f>[1]December!E26</f>
        <v>1101.7258152941108</v>
      </c>
      <c r="G47" s="101"/>
      <c r="H47" s="79"/>
      <c r="I47" s="93"/>
      <c r="J47" s="5"/>
      <c r="K47" s="121"/>
      <c r="L47" s="11" t="str">
        <f t="shared" si="0"/>
        <v>Friday</v>
      </c>
      <c r="M47" s="12">
        <f t="shared" si="0"/>
        <v>41992</v>
      </c>
      <c r="N47" s="67">
        <f>[1]December!L26</f>
        <v>7.5928003478712496</v>
      </c>
      <c r="O47" s="67">
        <f>[1]December!M26</f>
        <v>1.9980138888888888</v>
      </c>
      <c r="P47" s="79">
        <f>[1]December!N26</f>
        <v>4.4176484025286307</v>
      </c>
      <c r="Q47" s="83"/>
      <c r="R47" s="83"/>
      <c r="S47" s="83"/>
      <c r="T47" s="130"/>
      <c r="U47" s="83"/>
      <c r="V47" s="121"/>
      <c r="W47" s="11" t="str">
        <f t="shared" si="1"/>
        <v>Friday</v>
      </c>
      <c r="X47" s="37">
        <f t="shared" si="1"/>
        <v>41992</v>
      </c>
      <c r="Y47" s="140">
        <f>[1]December!R26</f>
        <v>7.96</v>
      </c>
      <c r="Z47" s="138">
        <f>[1]December!S26</f>
        <v>6.78</v>
      </c>
      <c r="AA47" s="139">
        <f>[1]December!T26</f>
        <v>7.1866666666666674</v>
      </c>
      <c r="AB47" s="71">
        <f>[1]December!U26</f>
        <v>0</v>
      </c>
      <c r="AC47" s="67">
        <f>[1]December!V26</f>
        <v>0</v>
      </c>
      <c r="AD47" s="67">
        <f>[1]December!W26</f>
        <v>0</v>
      </c>
      <c r="AE47" s="83">
        <f>[1]December!X26</f>
        <v>26.611000000000001</v>
      </c>
      <c r="AF47" s="175">
        <f>[1]December!Y26</f>
        <v>0</v>
      </c>
      <c r="AG47" s="93"/>
    </row>
    <row r="48" spans="1:33">
      <c r="A48" s="121"/>
      <c r="B48" s="11" t="s">
        <v>7</v>
      </c>
      <c r="C48" s="12">
        <f t="shared" si="2"/>
        <v>41993</v>
      </c>
      <c r="D48" s="100">
        <f>[1]December!C27</f>
        <v>1351.9224687025282</v>
      </c>
      <c r="E48" s="67">
        <f>[1]December!D27</f>
        <v>880.20413551161016</v>
      </c>
      <c r="F48" s="67">
        <f>[1]December!E27</f>
        <v>1199.380527724089</v>
      </c>
      <c r="G48" s="101"/>
      <c r="H48" s="79"/>
      <c r="I48" s="93"/>
      <c r="J48" s="5"/>
      <c r="K48" s="121"/>
      <c r="L48" s="11" t="str">
        <f t="shared" si="0"/>
        <v>Saturday</v>
      </c>
      <c r="M48" s="12">
        <f t="shared" si="0"/>
        <v>41993</v>
      </c>
      <c r="N48" s="67">
        <f>[1]December!L27</f>
        <v>7.2792829862965469</v>
      </c>
      <c r="O48" s="67">
        <f>[1]December!M27</f>
        <v>2.6037569444444442</v>
      </c>
      <c r="P48" s="79">
        <f>[1]December!N27</f>
        <v>4.5412871011169624</v>
      </c>
      <c r="Q48" s="83"/>
      <c r="R48" s="83"/>
      <c r="S48" s="83"/>
      <c r="T48" s="130"/>
      <c r="U48" s="83"/>
      <c r="V48" s="121"/>
      <c r="W48" s="11" t="str">
        <f t="shared" si="1"/>
        <v>Saturday</v>
      </c>
      <c r="X48" s="37">
        <f t="shared" si="1"/>
        <v>41993</v>
      </c>
      <c r="Y48" s="140">
        <f>[1]December!R27</f>
        <v>8.31</v>
      </c>
      <c r="Z48" s="138">
        <f>[1]December!S27</f>
        <v>7.26</v>
      </c>
      <c r="AA48" s="139">
        <f>[1]December!T27</f>
        <v>8.0633333333333344</v>
      </c>
      <c r="AB48" s="71">
        <f>[1]December!U27</f>
        <v>0</v>
      </c>
      <c r="AC48" s="67">
        <f>[1]December!V27</f>
        <v>0</v>
      </c>
      <c r="AD48" s="67">
        <f>[1]December!W27</f>
        <v>0</v>
      </c>
      <c r="AE48" s="83">
        <f>[1]December!X27</f>
        <v>74.116000000000014</v>
      </c>
      <c r="AF48" s="175">
        <f>[1]December!Y27</f>
        <v>0</v>
      </c>
      <c r="AG48" s="93"/>
    </row>
    <row r="49" spans="1:37">
      <c r="A49" s="121"/>
      <c r="B49" s="11" t="s">
        <v>8</v>
      </c>
      <c r="C49" s="12">
        <f t="shared" si="2"/>
        <v>41994</v>
      </c>
      <c r="D49" s="100">
        <f>[1]December!C28</f>
        <v>1393.6083452453613</v>
      </c>
      <c r="E49" s="67">
        <f>[1]December!D28</f>
        <v>1184.1572592536077</v>
      </c>
      <c r="F49" s="67">
        <f>[1]December!E28</f>
        <v>1267.0293801409682</v>
      </c>
      <c r="G49" s="101"/>
      <c r="H49" s="79"/>
      <c r="I49" s="93"/>
      <c r="J49" s="5"/>
      <c r="K49" s="121"/>
      <c r="L49" s="11" t="str">
        <f t="shared" si="0"/>
        <v>Sunday</v>
      </c>
      <c r="M49" s="12">
        <f t="shared" si="0"/>
        <v>41994</v>
      </c>
      <c r="N49" s="67">
        <f>[1]December!L28</f>
        <v>6.0184566006528009</v>
      </c>
      <c r="O49" s="67">
        <f>[1]December!M28</f>
        <v>3.3919375</v>
      </c>
      <c r="P49" s="79">
        <f>[1]December!N28</f>
        <v>4.7299737799106909</v>
      </c>
      <c r="Q49" s="83"/>
      <c r="R49" s="83"/>
      <c r="S49" s="83"/>
      <c r="T49" s="130"/>
      <c r="U49" s="83"/>
      <c r="V49" s="121"/>
      <c r="W49" s="11" t="str">
        <f t="shared" si="1"/>
        <v>Sunday</v>
      </c>
      <c r="X49" s="37">
        <f t="shared" si="1"/>
        <v>41994</v>
      </c>
      <c r="Y49" s="140">
        <f>[1]December!R28</f>
        <v>8.2799999999999994</v>
      </c>
      <c r="Z49" s="138">
        <f>[1]December!S28</f>
        <v>6.9</v>
      </c>
      <c r="AA49" s="139">
        <f>[1]December!T28</f>
        <v>7.68923076923077</v>
      </c>
      <c r="AB49" s="71">
        <f>[1]December!U28</f>
        <v>0</v>
      </c>
      <c r="AC49" s="67">
        <f>[1]December!V28</f>
        <v>0</v>
      </c>
      <c r="AD49" s="67">
        <f>[1]December!W28</f>
        <v>0</v>
      </c>
      <c r="AE49" s="83">
        <f>[1]December!X28</f>
        <v>62.769999999999996</v>
      </c>
      <c r="AF49" s="175">
        <f>[1]December!Y28</f>
        <v>0</v>
      </c>
      <c r="AG49" s="93"/>
    </row>
    <row r="50" spans="1:37">
      <c r="A50" s="121"/>
      <c r="B50" s="11" t="s">
        <v>9</v>
      </c>
      <c r="C50" s="12">
        <f t="shared" si="2"/>
        <v>41995</v>
      </c>
      <c r="D50" s="100">
        <f>[1]December!C29</f>
        <v>1608.2015104166667</v>
      </c>
      <c r="E50" s="67">
        <f>[1]December!D29</f>
        <v>1307.6772197943792</v>
      </c>
      <c r="F50" s="67">
        <f>[1]December!E29</f>
        <v>1452.7522790371927</v>
      </c>
      <c r="G50" s="101"/>
      <c r="H50" s="79"/>
      <c r="I50" s="93"/>
      <c r="J50" s="5"/>
      <c r="K50" s="121"/>
      <c r="L50" s="11" t="str">
        <f t="shared" si="0"/>
        <v>Monday</v>
      </c>
      <c r="M50" s="12">
        <f t="shared" si="0"/>
        <v>41995</v>
      </c>
      <c r="N50" s="67">
        <f>[1]December!L29</f>
        <v>7.1518975702789085</v>
      </c>
      <c r="O50" s="67">
        <f>[1]December!M29</f>
        <v>3.4899131944444441</v>
      </c>
      <c r="P50" s="79">
        <f>[1]December!N29</f>
        <v>5.1742703056327866</v>
      </c>
      <c r="Q50" s="83"/>
      <c r="R50" s="83"/>
      <c r="S50" s="83"/>
      <c r="T50" s="130"/>
      <c r="U50" s="83"/>
      <c r="V50" s="121"/>
      <c r="W50" s="11" t="str">
        <f t="shared" si="1"/>
        <v>Monday</v>
      </c>
      <c r="X50" s="37">
        <f t="shared" si="1"/>
        <v>41995</v>
      </c>
      <c r="Y50" s="140">
        <f>[1]December!R29</f>
        <v>8.17</v>
      </c>
      <c r="Z50" s="138">
        <f>[1]December!S29</f>
        <v>7.75</v>
      </c>
      <c r="AA50" s="139">
        <f>[1]December!T29</f>
        <v>8.0374999999999996</v>
      </c>
      <c r="AB50" s="71">
        <f>[1]December!U29</f>
        <v>0</v>
      </c>
      <c r="AC50" s="67">
        <f>[1]December!V29</f>
        <v>0</v>
      </c>
      <c r="AD50" s="67">
        <f>[1]December!W29</f>
        <v>0</v>
      </c>
      <c r="AE50" s="83">
        <f>[1]December!X29</f>
        <v>58.77</v>
      </c>
      <c r="AF50" s="175">
        <f>[1]December!Y29</f>
        <v>0</v>
      </c>
      <c r="AG50" s="93"/>
    </row>
    <row r="51" spans="1:37">
      <c r="A51" s="121"/>
      <c r="B51" s="11" t="s">
        <v>10</v>
      </c>
      <c r="C51" s="12">
        <f t="shared" si="2"/>
        <v>41996</v>
      </c>
      <c r="D51" s="100">
        <f>[1]December!C30</f>
        <v>1550.0794167378742</v>
      </c>
      <c r="E51" s="67">
        <f>[1]December!D30</f>
        <v>0</v>
      </c>
      <c r="F51" s="67">
        <f>[1]December!E30</f>
        <v>949.56647878162607</v>
      </c>
      <c r="G51" s="101"/>
      <c r="H51" s="79"/>
      <c r="I51" s="93"/>
      <c r="J51" s="5"/>
      <c r="K51" s="121"/>
      <c r="L51" s="11" t="str">
        <f t="shared" si="0"/>
        <v>Tuesday</v>
      </c>
      <c r="M51" s="12">
        <f t="shared" si="0"/>
        <v>41996</v>
      </c>
      <c r="N51" s="67">
        <f>[1]December!L30</f>
        <v>7.0951684039831155</v>
      </c>
      <c r="O51" s="67">
        <f>[1]December!M30</f>
        <v>0</v>
      </c>
      <c r="P51" s="79">
        <f>[1]December!N30</f>
        <v>4.8287194027530926</v>
      </c>
      <c r="Q51" s="83"/>
      <c r="R51" s="83"/>
      <c r="S51" s="83"/>
      <c r="T51" s="130"/>
      <c r="U51" s="83"/>
      <c r="V51" s="121"/>
      <c r="W51" s="11" t="str">
        <f t="shared" si="1"/>
        <v>Tuesday</v>
      </c>
      <c r="X51" s="37">
        <f t="shared" si="1"/>
        <v>41996</v>
      </c>
      <c r="Y51" s="140">
        <f>[1]December!R30</f>
        <v>8.24</v>
      </c>
      <c r="Z51" s="138">
        <f>[1]December!S30</f>
        <v>7.07</v>
      </c>
      <c r="AA51" s="139">
        <f>[1]December!T30</f>
        <v>7.9309999999999992</v>
      </c>
      <c r="AB51" s="71">
        <f>[1]December!U30</f>
        <v>0</v>
      </c>
      <c r="AC51" s="67">
        <f>[1]December!V30</f>
        <v>0</v>
      </c>
      <c r="AD51" s="67">
        <f>[1]December!W30</f>
        <v>0</v>
      </c>
      <c r="AE51" s="83">
        <f>[1]December!X30</f>
        <v>53.365000000000002</v>
      </c>
      <c r="AF51" s="175">
        <f>[1]December!Y30</f>
        <v>1</v>
      </c>
      <c r="AG51" s="93"/>
    </row>
    <row r="52" spans="1:37">
      <c r="A52" s="121"/>
      <c r="B52" s="11" t="s">
        <v>4</v>
      </c>
      <c r="C52" s="12">
        <f t="shared" si="2"/>
        <v>41997</v>
      </c>
      <c r="D52" s="100">
        <f>[1]December!C31</f>
        <v>0</v>
      </c>
      <c r="E52" s="67">
        <f>[1]December!D31</f>
        <v>0</v>
      </c>
      <c r="F52" s="67">
        <f>[1]December!E31</f>
        <v>0</v>
      </c>
      <c r="G52" s="101"/>
      <c r="H52" s="133"/>
      <c r="I52" s="93"/>
      <c r="J52" s="5"/>
      <c r="K52" s="121"/>
      <c r="L52" s="11" t="str">
        <f t="shared" si="0"/>
        <v>Wednesday</v>
      </c>
      <c r="M52" s="12">
        <f t="shared" si="0"/>
        <v>41997</v>
      </c>
      <c r="N52" s="67">
        <f>[1]December!L31</f>
        <v>4.8947256969478392</v>
      </c>
      <c r="O52" s="67">
        <f>[1]December!M31</f>
        <v>2.4306649305555554</v>
      </c>
      <c r="P52" s="79">
        <f>[1]December!N31</f>
        <v>3.8242819377708202</v>
      </c>
      <c r="Q52" s="83"/>
      <c r="R52" s="83"/>
      <c r="S52" s="83"/>
      <c r="T52" s="130"/>
      <c r="U52" s="83"/>
      <c r="V52" s="121"/>
      <c r="W52" s="11" t="str">
        <f t="shared" si="1"/>
        <v>Wednesday</v>
      </c>
      <c r="X52" s="37">
        <f t="shared" si="1"/>
        <v>41997</v>
      </c>
      <c r="Y52" s="140">
        <f>[1]December!R31</f>
        <v>7.74</v>
      </c>
      <c r="Z52" s="138">
        <f>[1]December!S31</f>
        <v>7.41</v>
      </c>
      <c r="AA52" s="139">
        <f>[1]December!T31</f>
        <v>7.5750000000000002</v>
      </c>
      <c r="AB52" s="71">
        <f>[1]December!U31</f>
        <v>0</v>
      </c>
      <c r="AC52" s="67">
        <f>[1]December!V31</f>
        <v>0</v>
      </c>
      <c r="AD52" s="67">
        <f>[1]December!W31</f>
        <v>0</v>
      </c>
      <c r="AE52" s="83">
        <f>[1]December!X31</f>
        <v>9.9160000000000004</v>
      </c>
      <c r="AF52" s="175">
        <f>[1]December!Y31</f>
        <v>0</v>
      </c>
      <c r="AG52" s="93"/>
    </row>
    <row r="53" spans="1:37">
      <c r="A53" s="121"/>
      <c r="B53" s="11" t="s">
        <v>5</v>
      </c>
      <c r="C53" s="12">
        <f t="shared" si="2"/>
        <v>41998</v>
      </c>
      <c r="D53" s="100">
        <f>[1]December!C32</f>
        <v>33.292295560919733</v>
      </c>
      <c r="E53" s="67">
        <f>[1]December!D32</f>
        <v>0</v>
      </c>
      <c r="F53" s="67">
        <f>[1]December!E32</f>
        <v>2.2253417607919279</v>
      </c>
      <c r="G53" s="101"/>
      <c r="H53" s="79"/>
      <c r="I53" s="93"/>
      <c r="J53" s="5"/>
      <c r="K53" s="121"/>
      <c r="L53" s="11" t="str">
        <f t="shared" si="0"/>
        <v>Thursday</v>
      </c>
      <c r="M53" s="12">
        <f t="shared" si="0"/>
        <v>41998</v>
      </c>
      <c r="N53" s="67">
        <f>[1]December!L32</f>
        <v>5.8459843780597041</v>
      </c>
      <c r="O53" s="67">
        <f>[1]December!M32</f>
        <v>3.0313402777777774</v>
      </c>
      <c r="P53" s="79">
        <f>[1]December!N32</f>
        <v>3.6736188881027472</v>
      </c>
      <c r="Q53" s="83"/>
      <c r="R53" s="83"/>
      <c r="S53" s="83"/>
      <c r="T53" s="130"/>
      <c r="U53" s="83"/>
      <c r="V53" s="121"/>
      <c r="W53" s="11" t="str">
        <f t="shared" si="1"/>
        <v>Thursday</v>
      </c>
      <c r="X53" s="37">
        <f t="shared" si="1"/>
        <v>41998</v>
      </c>
      <c r="Y53" s="140">
        <f>[1]December!R32</f>
        <v>8.14</v>
      </c>
      <c r="Z53" s="138">
        <f>[1]December!S32</f>
        <v>6.94</v>
      </c>
      <c r="AA53" s="139">
        <f>[1]December!T32</f>
        <v>7.5362499999999999</v>
      </c>
      <c r="AB53" s="71">
        <f>[1]December!U32</f>
        <v>20</v>
      </c>
      <c r="AC53" s="67">
        <f>[1]December!V32</f>
        <v>0</v>
      </c>
      <c r="AD53" s="67">
        <f>[1]December!W32</f>
        <v>7.25</v>
      </c>
      <c r="AE53" s="83">
        <f>[1]December!X32</f>
        <v>70.962000000000003</v>
      </c>
      <c r="AF53" s="175">
        <f>[1]December!Y32</f>
        <v>22</v>
      </c>
      <c r="AG53" s="93"/>
    </row>
    <row r="54" spans="1:37">
      <c r="A54" s="121"/>
      <c r="B54" s="11" t="s">
        <v>6</v>
      </c>
      <c r="C54" s="12">
        <f t="shared" si="2"/>
        <v>41999</v>
      </c>
      <c r="D54" s="100">
        <f>[1]December!C33</f>
        <v>1629.5016358439127</v>
      </c>
      <c r="E54" s="67">
        <f>[1]December!D33</f>
        <v>3.2852694719622375E-3</v>
      </c>
      <c r="F54" s="67">
        <f>[1]December!E33</f>
        <v>815.17278073950831</v>
      </c>
      <c r="G54" s="101"/>
      <c r="H54" s="79"/>
      <c r="I54" s="93"/>
      <c r="J54" s="5"/>
      <c r="K54" s="121"/>
      <c r="L54" s="11" t="str">
        <f t="shared" si="0"/>
        <v>Friday</v>
      </c>
      <c r="M54" s="12">
        <f t="shared" si="0"/>
        <v>41999</v>
      </c>
      <c r="N54" s="67">
        <f>[1]December!L33</f>
        <v>6.6805642377800405</v>
      </c>
      <c r="O54" s="67">
        <f>[1]December!M33</f>
        <v>1.9458177083333332</v>
      </c>
      <c r="P54" s="79">
        <f>[1]December!N33</f>
        <v>3.9787009565609477</v>
      </c>
      <c r="Q54" s="83"/>
      <c r="R54" s="83"/>
      <c r="S54" s="83"/>
      <c r="T54" s="130"/>
      <c r="U54" s="83"/>
      <c r="V54" s="121"/>
      <c r="W54" s="11" t="str">
        <f t="shared" si="1"/>
        <v>Friday</v>
      </c>
      <c r="X54" s="37">
        <f t="shared" si="1"/>
        <v>41999</v>
      </c>
      <c r="Y54" s="140">
        <f>[1]December!R33</f>
        <v>8.27</v>
      </c>
      <c r="Z54" s="138">
        <f>[1]December!S33</f>
        <v>7.57</v>
      </c>
      <c r="AA54" s="139">
        <f>[1]December!T33</f>
        <v>8.0766666666666662</v>
      </c>
      <c r="AB54" s="71">
        <f>[1]December!U33</f>
        <v>20</v>
      </c>
      <c r="AC54" s="67">
        <f>[1]December!V33</f>
        <v>0</v>
      </c>
      <c r="AD54" s="67">
        <f>[1]December!W33</f>
        <v>4.5555555555555554</v>
      </c>
      <c r="AE54" s="83">
        <f>[1]December!X33</f>
        <v>32.247000000000007</v>
      </c>
      <c r="AF54" s="175">
        <f>[1]December!Y33</f>
        <v>0</v>
      </c>
      <c r="AG54" s="93"/>
    </row>
    <row r="55" spans="1:37">
      <c r="A55" s="121"/>
      <c r="B55" s="11" t="s">
        <v>7</v>
      </c>
      <c r="C55" s="12">
        <f t="shared" si="2"/>
        <v>42000</v>
      </c>
      <c r="D55" s="100">
        <f>[1]December!C34</f>
        <v>1408.2122400580513</v>
      </c>
      <c r="E55" s="67">
        <f>[1]December!D34</f>
        <v>9.4264646108058511E-3</v>
      </c>
      <c r="F55" s="67">
        <f>[1]December!E34</f>
        <v>687.72334461595153</v>
      </c>
      <c r="G55" s="101"/>
      <c r="H55" s="79"/>
      <c r="I55" s="93"/>
      <c r="J55" s="5"/>
      <c r="K55" s="121"/>
      <c r="L55" s="11" t="str">
        <f t="shared" si="0"/>
        <v>Saturday</v>
      </c>
      <c r="M55" s="12">
        <f t="shared" si="0"/>
        <v>42000</v>
      </c>
      <c r="N55" s="67">
        <f>[1]December!L34</f>
        <v>4.0319513910214102</v>
      </c>
      <c r="O55" s="67">
        <f>[1]December!M34</f>
        <v>1.1352031250000001</v>
      </c>
      <c r="P55" s="79">
        <f>[1]December!N34</f>
        <v>2.448623782438605</v>
      </c>
      <c r="Q55" s="83"/>
      <c r="R55" s="83"/>
      <c r="S55" s="83"/>
      <c r="T55" s="130"/>
      <c r="U55" s="83"/>
      <c r="V55" s="121"/>
      <c r="W55" s="11" t="str">
        <f t="shared" si="1"/>
        <v>Saturday</v>
      </c>
      <c r="X55" s="37">
        <f t="shared" si="1"/>
        <v>42000</v>
      </c>
      <c r="Y55" s="140">
        <f>[1]December!R34</f>
        <v>8.02</v>
      </c>
      <c r="Z55" s="138">
        <f>[1]December!S34</f>
        <v>6.77</v>
      </c>
      <c r="AA55" s="139">
        <f>[1]December!T34</f>
        <v>7.1038461538461553</v>
      </c>
      <c r="AB55" s="71">
        <f>[1]December!U34</f>
        <v>0</v>
      </c>
      <c r="AC55" s="67">
        <f>[1]December!V34</f>
        <v>0</v>
      </c>
      <c r="AD55" s="67">
        <f>[1]December!W34</f>
        <v>0</v>
      </c>
      <c r="AE55" s="83">
        <f>[1]December!X34</f>
        <v>35.927000000000007</v>
      </c>
      <c r="AF55" s="175">
        <f>[1]December!Y34</f>
        <v>0</v>
      </c>
      <c r="AG55" s="93"/>
    </row>
    <row r="56" spans="1:37">
      <c r="A56" s="121"/>
      <c r="B56" s="11" t="s">
        <v>8</v>
      </c>
      <c r="C56" s="12">
        <f t="shared" si="2"/>
        <v>42001</v>
      </c>
      <c r="D56" s="100">
        <f>[1]December!C35</f>
        <v>1924.953953125</v>
      </c>
      <c r="E56" s="67">
        <f>[1]December!D35</f>
        <v>1.5604985226673305E-2</v>
      </c>
      <c r="F56" s="67">
        <f>[1]December!E35</f>
        <v>1179.3518145545618</v>
      </c>
      <c r="G56" s="101"/>
      <c r="H56" s="79"/>
      <c r="I56" s="93"/>
      <c r="J56" s="5"/>
      <c r="K56" s="121"/>
      <c r="L56" s="11" t="str">
        <f t="shared" si="0"/>
        <v>Sunday</v>
      </c>
      <c r="M56" s="12">
        <f t="shared" si="0"/>
        <v>42001</v>
      </c>
      <c r="N56" s="67">
        <f>[1]December!L35</f>
        <v>5.2178680598205993</v>
      </c>
      <c r="O56" s="67">
        <f>[1]December!M35</f>
        <v>2.8785859375</v>
      </c>
      <c r="P56" s="79">
        <f>[1]December!N35</f>
        <v>3.8325237999161077</v>
      </c>
      <c r="Q56" s="83"/>
      <c r="R56" s="83"/>
      <c r="S56" s="83"/>
      <c r="T56" s="130"/>
      <c r="U56" s="83"/>
      <c r="V56" s="121"/>
      <c r="W56" s="11" t="str">
        <f t="shared" si="1"/>
        <v>Sunday</v>
      </c>
      <c r="X56" s="37">
        <f t="shared" si="1"/>
        <v>42001</v>
      </c>
      <c r="Y56" s="140">
        <f>[1]December!R35</f>
        <v>7.82</v>
      </c>
      <c r="Z56" s="138">
        <f>[1]December!S35</f>
        <v>6.72</v>
      </c>
      <c r="AA56" s="139">
        <f>[1]December!T35</f>
        <v>6.8768750000000018</v>
      </c>
      <c r="AB56" s="71">
        <f>[1]December!U35</f>
        <v>0</v>
      </c>
      <c r="AC56" s="67">
        <f>[1]December!V35</f>
        <v>0</v>
      </c>
      <c r="AD56" s="67">
        <f>[1]December!W35</f>
        <v>0</v>
      </c>
      <c r="AE56" s="83">
        <f>[1]December!X35</f>
        <v>28.506999999999998</v>
      </c>
      <c r="AF56" s="175">
        <f>[1]December!Y35</f>
        <v>0</v>
      </c>
      <c r="AG56" s="93"/>
    </row>
    <row r="57" spans="1:37">
      <c r="A57" s="121"/>
      <c r="B57" s="11" t="s">
        <v>9</v>
      </c>
      <c r="C57" s="12">
        <f t="shared" si="2"/>
        <v>42002</v>
      </c>
      <c r="D57" s="100">
        <f>[1]December!C36</f>
        <v>2015.2425416666665</v>
      </c>
      <c r="E57" s="67">
        <f>[1]December!D36</f>
        <v>1253.2440524393717</v>
      </c>
      <c r="F57" s="67">
        <f>[1]December!E36</f>
        <v>1722.7447680514867</v>
      </c>
      <c r="G57" s="101"/>
      <c r="H57" s="79"/>
      <c r="I57" s="93"/>
      <c r="J57" s="5"/>
      <c r="K57" s="121"/>
      <c r="L57" s="11" t="str">
        <f t="shared" si="0"/>
        <v>Monday</v>
      </c>
      <c r="M57" s="12">
        <f t="shared" si="0"/>
        <v>42002</v>
      </c>
      <c r="N57" s="67">
        <f>[1]December!L36</f>
        <v>6.2581458350949815</v>
      </c>
      <c r="O57" s="67">
        <f>[1]December!M36</f>
        <v>3.7076666666666664</v>
      </c>
      <c r="P57" s="79">
        <f>[1]December!N36</f>
        <v>4.7797897876644573</v>
      </c>
      <c r="Q57" s="83"/>
      <c r="R57" s="83"/>
      <c r="S57" s="83"/>
      <c r="T57" s="130"/>
      <c r="U57" s="83"/>
      <c r="V57" s="121"/>
      <c r="W57" s="11" t="str">
        <f t="shared" si="1"/>
        <v>Monday</v>
      </c>
      <c r="X57" s="37">
        <f t="shared" si="1"/>
        <v>42002</v>
      </c>
      <c r="Y57" s="140">
        <f>[1]December!R36</f>
        <v>7.88</v>
      </c>
      <c r="Z57" s="138">
        <f>[1]December!S36</f>
        <v>6.78</v>
      </c>
      <c r="AA57" s="139">
        <f>[1]December!T36</f>
        <v>7.2233333333333336</v>
      </c>
      <c r="AB57" s="71">
        <f>[1]December!U36</f>
        <v>0</v>
      </c>
      <c r="AC57" s="67">
        <f>[1]December!V36</f>
        <v>0</v>
      </c>
      <c r="AD57" s="67">
        <f>[1]December!W36</f>
        <v>0</v>
      </c>
      <c r="AE57" s="83">
        <f>[1]December!X36</f>
        <v>52.566000000000003</v>
      </c>
      <c r="AF57" s="175">
        <f>[1]December!Y36</f>
        <v>4</v>
      </c>
      <c r="AG57" s="93"/>
    </row>
    <row r="58" spans="1:37">
      <c r="A58" s="121"/>
      <c r="B58" s="11" t="s">
        <v>10</v>
      </c>
      <c r="C58" s="12">
        <f t="shared" si="2"/>
        <v>42003</v>
      </c>
      <c r="D58" s="100">
        <f>[1]December!C37</f>
        <v>1670.7869791666665</v>
      </c>
      <c r="E58" s="67">
        <f>[1]December!D37</f>
        <v>892.07212500000003</v>
      </c>
      <c r="F58" s="67">
        <f>[1]December!E37</f>
        <v>1305.9578196521018</v>
      </c>
      <c r="G58" s="101"/>
      <c r="H58" s="79"/>
      <c r="I58" s="93"/>
      <c r="J58" s="5"/>
      <c r="K58" s="121"/>
      <c r="L58" s="11" t="str">
        <f t="shared" si="0"/>
        <v>Tuesday</v>
      </c>
      <c r="M58" s="12">
        <f t="shared" si="0"/>
        <v>42003</v>
      </c>
      <c r="N58" s="67">
        <f>[1]December!L37</f>
        <v>7.8100434024069036</v>
      </c>
      <c r="O58" s="67">
        <f>[1]December!M37</f>
        <v>2.2599305555555556</v>
      </c>
      <c r="P58" s="79">
        <f>[1]December!N37</f>
        <v>4.5679448481511251</v>
      </c>
      <c r="Q58" s="83"/>
      <c r="R58" s="83"/>
      <c r="S58" s="83"/>
      <c r="T58" s="130"/>
      <c r="U58" s="83"/>
      <c r="V58" s="121"/>
      <c r="W58" s="11" t="str">
        <f t="shared" si="1"/>
        <v>Tuesday</v>
      </c>
      <c r="X58" s="37">
        <f t="shared" si="1"/>
        <v>42003</v>
      </c>
      <c r="Y58" s="140">
        <f>[1]December!R37</f>
        <v>7.66</v>
      </c>
      <c r="Z58" s="138">
        <f>[1]December!S37</f>
        <v>6.9</v>
      </c>
      <c r="AA58" s="139">
        <f>[1]December!T37</f>
        <v>7.2299999999999995</v>
      </c>
      <c r="AB58" s="71">
        <f>[1]December!U37</f>
        <v>0</v>
      </c>
      <c r="AC58" s="67">
        <f>[1]December!V37</f>
        <v>0</v>
      </c>
      <c r="AD58" s="67">
        <f>[1]December!W37</f>
        <v>0</v>
      </c>
      <c r="AE58" s="83">
        <f>[1]December!X37</f>
        <v>37.637999999999998</v>
      </c>
      <c r="AF58" s="175">
        <f>[1]December!Y37</f>
        <v>0</v>
      </c>
      <c r="AG58" s="93"/>
    </row>
    <row r="59" spans="1:37" ht="15" thickBot="1">
      <c r="A59" s="121"/>
      <c r="B59" s="11" t="s">
        <v>4</v>
      </c>
      <c r="C59" s="14">
        <f t="shared" si="2"/>
        <v>42004</v>
      </c>
      <c r="D59" s="134">
        <f>[1]December!C38</f>
        <v>1874.26071875</v>
      </c>
      <c r="E59" s="77">
        <f>[1]December!D38</f>
        <v>969.91657296413837</v>
      </c>
      <c r="F59" s="78">
        <f>[1]December!E38</f>
        <v>1291.7924463947436</v>
      </c>
      <c r="G59" s="102"/>
      <c r="H59" s="80"/>
      <c r="I59" s="93"/>
      <c r="J59" s="5"/>
      <c r="K59" s="121"/>
      <c r="L59" s="13" t="str">
        <f>B59</f>
        <v>Wednesday</v>
      </c>
      <c r="M59" s="14">
        <f>C59</f>
        <v>42004</v>
      </c>
      <c r="N59" s="77">
        <f>[1]December!L38</f>
        <v>5.4837222226858131</v>
      </c>
      <c r="O59" s="77">
        <f>[1]December!M38</f>
        <v>3.4156961808337103</v>
      </c>
      <c r="P59" s="80">
        <f>[1]December!N38</f>
        <v>4.2492790814539472</v>
      </c>
      <c r="Q59" s="83"/>
      <c r="R59" s="83"/>
      <c r="S59" s="83"/>
      <c r="T59" s="130"/>
      <c r="U59" s="83"/>
      <c r="V59" s="121"/>
      <c r="W59" s="13" t="str">
        <f>B59</f>
        <v>Wednesday</v>
      </c>
      <c r="X59" s="59">
        <f>C59</f>
        <v>42004</v>
      </c>
      <c r="Y59" s="141">
        <f>[1]December!R38</f>
        <v>8.32</v>
      </c>
      <c r="Z59" s="142">
        <f>[1]December!S38</f>
        <v>7.29</v>
      </c>
      <c r="AA59" s="143">
        <f>[1]December!T38</f>
        <v>8.2229166666666682</v>
      </c>
      <c r="AB59" s="84">
        <f>[1]December!U38</f>
        <v>0</v>
      </c>
      <c r="AC59" s="77">
        <f>[1]December!V38</f>
        <v>0</v>
      </c>
      <c r="AD59" s="77">
        <f>[1]December!W38</f>
        <v>0</v>
      </c>
      <c r="AE59" s="78">
        <f>[1]December!X38</f>
        <v>47.67499999999999</v>
      </c>
      <c r="AF59" s="176">
        <f>[1]December!Y38</f>
        <v>0</v>
      </c>
      <c r="AG59" s="93"/>
    </row>
    <row r="60" spans="1:37" ht="15.6" thickTop="1" thickBot="1">
      <c r="A60" s="121"/>
      <c r="B60" s="15" t="s">
        <v>11</v>
      </c>
      <c r="C60" s="16"/>
      <c r="D60" s="68">
        <f>[1]December!C39</f>
        <v>2097.1353979220921</v>
      </c>
      <c r="E60" s="68">
        <f>[1]December!D39</f>
        <v>0</v>
      </c>
      <c r="F60" s="68">
        <f>[1]December!E39</f>
        <v>1327.0038204475468</v>
      </c>
      <c r="G60" s="103"/>
      <c r="H60" s="86"/>
      <c r="I60" s="93"/>
      <c r="J60" s="5"/>
      <c r="K60" s="121"/>
      <c r="L60" s="15" t="s">
        <v>11</v>
      </c>
      <c r="M60" s="16"/>
      <c r="N60" s="81">
        <f>[1]December!L39</f>
        <v>12.786654511849084</v>
      </c>
      <c r="O60" s="81">
        <f>[1]December!M39</f>
        <v>0</v>
      </c>
      <c r="P60" s="82">
        <f>[1]December!N39</f>
        <v>5.8509557022577541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44">
        <f>[1]December!R39</f>
        <v>8.32</v>
      </c>
      <c r="Z60" s="145">
        <f>[1]December!S39</f>
        <v>6.72</v>
      </c>
      <c r="AA60" s="146">
        <f>[1]December!T39</f>
        <v>7.6635397163715471</v>
      </c>
      <c r="AB60" s="74">
        <f>[1]December!U39</f>
        <v>20</v>
      </c>
      <c r="AC60" s="68">
        <f>[1]December!V39</f>
        <v>0</v>
      </c>
      <c r="AD60" s="68">
        <f>[1]December!W39</f>
        <v>0.38082437275985664</v>
      </c>
      <c r="AE60" s="85">
        <f>[1]December!X39</f>
        <v>1969.3793000000001</v>
      </c>
      <c r="AF60" s="177">
        <f>[1]December!Y39</f>
        <v>145</v>
      </c>
      <c r="AG60" s="93"/>
    </row>
    <row r="61" spans="1:37" ht="15" thickBot="1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  <c r="AK61" t="str">
        <f>IF(SUM(E61:AH61)=0,"",SUM(E61:AH61))</f>
        <v/>
      </c>
    </row>
    <row r="62" spans="1:37" ht="15" thickTop="1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8">
    <cfRule type="cellIs" dxfId="262" priority="28" operator="between">
      <formula>2800</formula>
      <formula>5000</formula>
    </cfRule>
  </conditionalFormatting>
  <conditionalFormatting sqref="N29:N59">
    <cfRule type="cellIs" dxfId="261" priority="27" operator="between">
      <formula>560</formula>
      <formula>5000</formula>
    </cfRule>
  </conditionalFormatting>
  <conditionalFormatting sqref="D29:D58">
    <cfRule type="cellIs" dxfId="260" priority="26" operator="between">
      <formula>2800</formula>
      <formula>5000</formula>
    </cfRule>
  </conditionalFormatting>
  <conditionalFormatting sqref="N29:N59">
    <cfRule type="cellIs" dxfId="259" priority="24" operator="between">
      <formula>560</formula>
      <formula>5000</formula>
    </cfRule>
  </conditionalFormatting>
  <conditionalFormatting sqref="N59">
    <cfRule type="cellIs" dxfId="258" priority="23" operator="between">
      <formula>560</formula>
      <formula>5000</formula>
    </cfRule>
  </conditionalFormatting>
  <conditionalFormatting sqref="Z29:Z59">
    <cfRule type="cellIs" dxfId="257" priority="22" operator="between">
      <formula>1</formula>
      <formula>6.49</formula>
    </cfRule>
  </conditionalFormatting>
  <conditionalFormatting sqref="Y29:Y59">
    <cfRule type="cellIs" dxfId="256" priority="21" operator="between">
      <formula>8.51</formula>
      <formula>14</formula>
    </cfRule>
  </conditionalFormatting>
  <conditionalFormatting sqref="AB29:AB59">
    <cfRule type="cellIs" dxfId="255" priority="20" operator="between">
      <formula>41</formula>
      <formula>200</formula>
    </cfRule>
  </conditionalFormatting>
  <conditionalFormatting sqref="Z59">
    <cfRule type="cellIs" dxfId="254" priority="19" operator="between">
      <formula>1</formula>
      <formula>6.49</formula>
    </cfRule>
  </conditionalFormatting>
  <conditionalFormatting sqref="Y59">
    <cfRule type="cellIs" dxfId="253" priority="18" operator="between">
      <formula>8.51</formula>
      <formula>14</formula>
    </cfRule>
  </conditionalFormatting>
  <conditionalFormatting sqref="AE29:AE59">
    <cfRule type="cellIs" dxfId="252" priority="17" operator="between">
      <formula>1001</formula>
      <formula>2000</formula>
    </cfRule>
  </conditionalFormatting>
  <conditionalFormatting sqref="D59">
    <cfRule type="cellIs" dxfId="251" priority="16" operator="between">
      <formula>2800</formula>
      <formula>5000</formula>
    </cfRule>
  </conditionalFormatting>
  <conditionalFormatting sqref="D59">
    <cfRule type="cellIs" dxfId="250" priority="15" operator="between">
      <formula>2800</formula>
      <formula>5000</formula>
    </cfRule>
  </conditionalFormatting>
  <conditionalFormatting sqref="D59">
    <cfRule type="cellIs" dxfId="249" priority="14" operator="between">
      <formula>2800</formula>
      <formula>5000</formula>
    </cfRule>
  </conditionalFormatting>
  <conditionalFormatting sqref="N59">
    <cfRule type="cellIs" dxfId="248" priority="13" operator="between">
      <formula>560</formula>
      <formula>5000</formula>
    </cfRule>
  </conditionalFormatting>
  <conditionalFormatting sqref="Z59">
    <cfRule type="cellIs" dxfId="247" priority="12" operator="between">
      <formula>1</formula>
      <formula>6.49</formula>
    </cfRule>
  </conditionalFormatting>
  <conditionalFormatting sqref="Y59">
    <cfRule type="cellIs" dxfId="246" priority="11" operator="between">
      <formula>8.51</formula>
      <formula>14</formula>
    </cfRule>
  </conditionalFormatting>
  <conditionalFormatting sqref="AB59">
    <cfRule type="cellIs" dxfId="245" priority="10" operator="between">
      <formula>41</formula>
      <formula>200</formula>
    </cfRule>
  </conditionalFormatting>
  <conditionalFormatting sqref="Z59">
    <cfRule type="cellIs" dxfId="244" priority="9" operator="between">
      <formula>1</formula>
      <formula>6.49</formula>
    </cfRule>
  </conditionalFormatting>
  <conditionalFormatting sqref="Y59">
    <cfRule type="cellIs" dxfId="243" priority="8" operator="between">
      <formula>8.51</formula>
      <formula>14</formula>
    </cfRule>
  </conditionalFormatting>
  <conditionalFormatting sqref="AE59">
    <cfRule type="cellIs" dxfId="242" priority="7" operator="between">
      <formula>1001</formula>
      <formula>2000</formula>
    </cfRule>
  </conditionalFormatting>
  <conditionalFormatting sqref="D59">
    <cfRule type="cellIs" dxfId="241" priority="6" operator="between">
      <formula>2800</formula>
      <formula>5000</formula>
    </cfRule>
  </conditionalFormatting>
  <conditionalFormatting sqref="N59">
    <cfRule type="cellIs" dxfId="240" priority="5" operator="between">
      <formula>560</formula>
      <formula>5000</formula>
    </cfRule>
  </conditionalFormatting>
  <conditionalFormatting sqref="AB59">
    <cfRule type="cellIs" dxfId="239" priority="4" operator="between">
      <formula>41</formula>
      <formula>200</formula>
    </cfRule>
  </conditionalFormatting>
  <conditionalFormatting sqref="Z59">
    <cfRule type="cellIs" dxfId="238" priority="3" operator="between">
      <formula>1</formula>
      <formula>6.49</formula>
    </cfRule>
  </conditionalFormatting>
  <conditionalFormatting sqref="Y59">
    <cfRule type="cellIs" dxfId="237" priority="2" operator="between">
      <formula>8.51</formula>
      <formula>14</formula>
    </cfRule>
  </conditionalFormatting>
  <conditionalFormatting sqref="AE59">
    <cfRule type="cellIs" dxfId="236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A9" zoomScale="51" zoomScaleNormal="51" workbookViewId="0">
      <selection activeCell="Y60" sqref="Y60:AF60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6.33203125" customWidth="1"/>
    <col min="9" max="10" width="11.6640625" customWidth="1"/>
    <col min="11" max="11" width="11.44140625" customWidth="1"/>
    <col min="12" max="12" width="17.6640625" bestFit="1" customWidth="1"/>
    <col min="13" max="13" width="11.441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0" t="s">
        <v>56</v>
      </c>
      <c r="C3" s="111"/>
      <c r="D3" s="111"/>
      <c r="E3" s="5"/>
      <c r="F3" s="5"/>
      <c r="G3" s="5"/>
      <c r="H3" s="6"/>
    </row>
    <row r="4" spans="1:33">
      <c r="B4" s="110" t="s">
        <v>55</v>
      </c>
      <c r="C4" s="5"/>
      <c r="D4" s="5"/>
      <c r="E4" s="5"/>
      <c r="F4" s="5"/>
      <c r="G4" s="5"/>
      <c r="H4" s="6"/>
    </row>
    <row r="5" spans="1:33" ht="15" thickBot="1">
      <c r="B5" s="107" t="s">
        <v>61</v>
      </c>
      <c r="C5" s="108"/>
      <c r="D5" s="108"/>
      <c r="E5" s="108"/>
      <c r="F5" s="108"/>
      <c r="G5" s="108"/>
      <c r="H5" s="109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" thickBot="1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1"/>
      <c r="B9" s="204" t="s">
        <v>57</v>
      </c>
      <c r="C9" s="205"/>
      <c r="D9" s="205"/>
      <c r="E9" s="205"/>
      <c r="F9" s="205"/>
      <c r="G9" s="205"/>
      <c r="H9" s="217"/>
      <c r="I9" s="93"/>
      <c r="J9" s="5"/>
      <c r="K9" s="121"/>
      <c r="L9" s="204" t="s">
        <v>68</v>
      </c>
      <c r="M9" s="205"/>
      <c r="N9" s="205"/>
      <c r="O9" s="205"/>
      <c r="P9" s="205"/>
      <c r="Q9" s="205"/>
      <c r="R9" s="205"/>
      <c r="S9" s="217"/>
      <c r="T9" s="127"/>
      <c r="U9" s="8"/>
      <c r="V9" s="121"/>
      <c r="W9" s="204" t="s">
        <v>74</v>
      </c>
      <c r="X9" s="205"/>
      <c r="Y9" s="205"/>
      <c r="Z9" s="205"/>
      <c r="AA9" s="205"/>
      <c r="AB9" s="205"/>
      <c r="AC9" s="205"/>
      <c r="AD9" s="205"/>
      <c r="AE9" s="205"/>
      <c r="AF9" s="217"/>
      <c r="AG9" s="93"/>
    </row>
    <row r="10" spans="1:33" ht="15" thickTop="1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" thickBot="1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8" t="s">
        <v>15</v>
      </c>
      <c r="X25" s="219"/>
      <c r="Y25" s="219"/>
      <c r="Z25" s="219"/>
      <c r="AA25" s="219"/>
      <c r="AB25" s="219"/>
      <c r="AC25" s="219"/>
      <c r="AD25" s="219"/>
      <c r="AE25" s="219"/>
      <c r="AF25" s="220"/>
      <c r="AG25" s="93"/>
    </row>
    <row r="26" spans="1:33" ht="15" thickBot="1">
      <c r="A26" s="121"/>
      <c r="B26" s="221" t="s">
        <v>12</v>
      </c>
      <c r="C26" s="222"/>
      <c r="D26" s="222"/>
      <c r="E26" s="222"/>
      <c r="F26" s="222"/>
      <c r="G26" s="222"/>
      <c r="H26" s="223"/>
      <c r="I26" s="93"/>
      <c r="J26" s="5"/>
      <c r="K26" s="121"/>
      <c r="L26" s="221" t="s">
        <v>13</v>
      </c>
      <c r="M26" s="219"/>
      <c r="N26" s="219"/>
      <c r="O26" s="219"/>
      <c r="P26" s="220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42005</v>
      </c>
      <c r="Y26" s="224" t="s">
        <v>16</v>
      </c>
      <c r="Z26" s="206"/>
      <c r="AA26" s="225"/>
      <c r="AB26" s="226" t="s">
        <v>25</v>
      </c>
      <c r="AC26" s="227"/>
      <c r="AD26" s="227"/>
      <c r="AE26" s="228"/>
      <c r="AF26" s="29"/>
      <c r="AG26" s="93"/>
    </row>
    <row r="27" spans="1:33" s="19" customFormat="1" ht="30" customHeight="1">
      <c r="A27" s="122"/>
      <c r="B27" s="24" t="s">
        <v>2</v>
      </c>
      <c r="C27" s="42">
        <v>42005</v>
      </c>
      <c r="D27" s="208" t="s">
        <v>50</v>
      </c>
      <c r="E27" s="209"/>
      <c r="F27" s="210"/>
      <c r="G27" s="211" t="s">
        <v>97</v>
      </c>
      <c r="H27" s="212"/>
      <c r="I27" s="123"/>
      <c r="J27" s="113"/>
      <c r="K27" s="122"/>
      <c r="L27" s="24" t="s">
        <v>2</v>
      </c>
      <c r="M27" s="42">
        <f>C27</f>
        <v>42005</v>
      </c>
      <c r="N27" s="213" t="s">
        <v>51</v>
      </c>
      <c r="O27" s="209"/>
      <c r="P27" s="210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4" t="s">
        <v>44</v>
      </c>
      <c r="AC27" s="215"/>
      <c r="AD27" s="215"/>
      <c r="AE27" s="216"/>
      <c r="AF27" s="30" t="s">
        <v>24</v>
      </c>
      <c r="AG27" s="123"/>
    </row>
    <row r="28" spans="1:33" s="19" customFormat="1" ht="101.4" thickBot="1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31" t="s">
        <v>26</v>
      </c>
      <c r="AG28" s="123"/>
    </row>
    <row r="29" spans="1:33" ht="15" thickTop="1">
      <c r="A29" s="121"/>
      <c r="B29" s="11" t="s">
        <v>5</v>
      </c>
      <c r="C29" s="12">
        <v>42005</v>
      </c>
      <c r="D29" s="100">
        <f>[1]January!C8</f>
        <v>1824.1504409722222</v>
      </c>
      <c r="E29" s="67">
        <f>[1]January!D8</f>
        <v>1470.0333951924642</v>
      </c>
      <c r="F29" s="67">
        <f>[1]January!E8</f>
        <v>1633.71346674556</v>
      </c>
      <c r="G29" s="101"/>
      <c r="H29" s="79"/>
      <c r="I29" s="93"/>
      <c r="J29" s="5"/>
      <c r="K29" s="121"/>
      <c r="L29" s="11" t="str">
        <f>B29</f>
        <v>Thursday</v>
      </c>
      <c r="M29" s="12">
        <f>C29</f>
        <v>42005</v>
      </c>
      <c r="N29" s="67">
        <f>[1]January!L8</f>
        <v>6.6153767371310117</v>
      </c>
      <c r="O29" s="67">
        <f>[1]January!M8</f>
        <v>4.2186666677792868</v>
      </c>
      <c r="P29" s="79">
        <f>[1]January!N8</f>
        <v>5.7582580326856272</v>
      </c>
      <c r="Q29" s="83"/>
      <c r="R29" s="83"/>
      <c r="S29" s="83"/>
      <c r="T29" s="130"/>
      <c r="U29" s="83"/>
      <c r="V29" s="121"/>
      <c r="W29" s="11" t="str">
        <f>B29</f>
        <v>Thursday</v>
      </c>
      <c r="X29" s="189">
        <f>C29</f>
        <v>42005</v>
      </c>
      <c r="Y29" s="71">
        <f>[1]January!R8</f>
        <v>8.32</v>
      </c>
      <c r="Z29" s="67">
        <f>[1]January!S8</f>
        <v>7.0220000000000002</v>
      </c>
      <c r="AA29" s="148">
        <f>[1]January!T8</f>
        <v>8.1350833333333323</v>
      </c>
      <c r="AB29" s="71">
        <f>[1]January!U8</f>
        <v>0</v>
      </c>
      <c r="AC29" s="67">
        <f>[1]January!V8</f>
        <v>0</v>
      </c>
      <c r="AD29" s="67">
        <f>[1]January!W8</f>
        <v>0</v>
      </c>
      <c r="AE29" s="83">
        <f>[1]January!X8</f>
        <v>44.875999999999998</v>
      </c>
      <c r="AF29" s="175">
        <f>[1]January!Y8</f>
        <v>0</v>
      </c>
      <c r="AG29" s="93"/>
    </row>
    <row r="30" spans="1:33">
      <c r="A30" s="121"/>
      <c r="B30" s="11" t="s">
        <v>6</v>
      </c>
      <c r="C30" s="12">
        <f>C29+1</f>
        <v>42006</v>
      </c>
      <c r="D30" s="100">
        <f>[1]January!C9</f>
        <v>1669.0200624999998</v>
      </c>
      <c r="E30" s="67">
        <f>[1]January!D9</f>
        <v>1470.646114607069</v>
      </c>
      <c r="F30" s="67">
        <f>[1]January!E9</f>
        <v>1560.8284996574121</v>
      </c>
      <c r="G30" s="101"/>
      <c r="H30" s="79"/>
      <c r="I30" s="93"/>
      <c r="J30" s="5"/>
      <c r="K30" s="121"/>
      <c r="L30" s="11" t="str">
        <f t="shared" ref="L30:M58" si="0">B30</f>
        <v>Friday</v>
      </c>
      <c r="M30" s="12">
        <f t="shared" si="0"/>
        <v>42006</v>
      </c>
      <c r="N30" s="67">
        <f>[1]January!L9</f>
        <v>6.3945729195409351</v>
      </c>
      <c r="O30" s="67">
        <f>[1]January!M9</f>
        <v>4.6452534741693068</v>
      </c>
      <c r="P30" s="79">
        <f>[1]January!N9</f>
        <v>5.4059739012815458</v>
      </c>
      <c r="Q30" s="83"/>
      <c r="R30" s="83"/>
      <c r="S30" s="83"/>
      <c r="T30" s="130"/>
      <c r="U30" s="83"/>
      <c r="V30" s="121"/>
      <c r="W30" s="11" t="str">
        <f t="shared" ref="W30:X58" si="1">B30</f>
        <v>Friday</v>
      </c>
      <c r="X30" s="189">
        <f t="shared" si="1"/>
        <v>42006</v>
      </c>
      <c r="Y30" s="71">
        <f>[1]January!R9</f>
        <v>7.69</v>
      </c>
      <c r="Z30" s="67">
        <f>[1]January!S9</f>
        <v>6.81</v>
      </c>
      <c r="AA30" s="148">
        <f>[1]January!T9</f>
        <v>7.144615384615383</v>
      </c>
      <c r="AB30" s="71">
        <f>[1]January!U9</f>
        <v>0</v>
      </c>
      <c r="AC30" s="67">
        <f>[1]January!V9</f>
        <v>0</v>
      </c>
      <c r="AD30" s="67">
        <f>[1]January!W9</f>
        <v>0</v>
      </c>
      <c r="AE30" s="83">
        <f>[1]January!X9</f>
        <v>56.971000000000004</v>
      </c>
      <c r="AF30" s="175">
        <f>[1]January!Y9</f>
        <v>0</v>
      </c>
      <c r="AG30" s="93"/>
    </row>
    <row r="31" spans="1:33">
      <c r="A31" s="121"/>
      <c r="B31" s="11" t="s">
        <v>7</v>
      </c>
      <c r="C31" s="12">
        <f t="shared" ref="C31:C59" si="2">C30+1</f>
        <v>42007</v>
      </c>
      <c r="D31" s="100">
        <f>[1]January!C10</f>
        <v>1831.5763958333332</v>
      </c>
      <c r="E31" s="67">
        <f>[1]January!D10</f>
        <v>1427.9472084994845</v>
      </c>
      <c r="F31" s="67">
        <f>[1]January!E10</f>
        <v>1613.1858891357138</v>
      </c>
      <c r="G31" s="101"/>
      <c r="H31" s="79"/>
      <c r="I31" s="93"/>
      <c r="J31" s="5"/>
      <c r="K31" s="121"/>
      <c r="L31" s="11" t="str">
        <f t="shared" si="0"/>
        <v>Saturday</v>
      </c>
      <c r="M31" s="12">
        <f t="shared" si="0"/>
        <v>42007</v>
      </c>
      <c r="N31" s="67">
        <f>[1]January!L10</f>
        <v>6.7304635424084127</v>
      </c>
      <c r="O31" s="67">
        <f>[1]January!M10</f>
        <v>4.6055260434283154</v>
      </c>
      <c r="P31" s="79">
        <f>[1]January!N10</f>
        <v>5.5867719574189856</v>
      </c>
      <c r="Q31" s="83"/>
      <c r="R31" s="83"/>
      <c r="S31" s="83"/>
      <c r="T31" s="130"/>
      <c r="U31" s="83"/>
      <c r="V31" s="121"/>
      <c r="W31" s="11" t="str">
        <f t="shared" si="1"/>
        <v>Saturday</v>
      </c>
      <c r="X31" s="189">
        <f t="shared" si="1"/>
        <v>42007</v>
      </c>
      <c r="Y31" s="71">
        <f>[1]January!R10</f>
        <v>8.1300000000000008</v>
      </c>
      <c r="Z31" s="67">
        <f>[1]January!S10</f>
        <v>6.88</v>
      </c>
      <c r="AA31" s="148">
        <f>[1]January!T10</f>
        <v>7.3100000000000005</v>
      </c>
      <c r="AB31" s="71">
        <f>[1]January!U10</f>
        <v>0</v>
      </c>
      <c r="AC31" s="67">
        <f>[1]January!V10</f>
        <v>0</v>
      </c>
      <c r="AD31" s="67">
        <f>[1]January!W10</f>
        <v>0</v>
      </c>
      <c r="AE31" s="83">
        <f>[1]January!X10</f>
        <v>49.495999999999995</v>
      </c>
      <c r="AF31" s="175">
        <f>[1]January!Y10</f>
        <v>0</v>
      </c>
      <c r="AG31" s="93"/>
    </row>
    <row r="32" spans="1:33">
      <c r="A32" s="121"/>
      <c r="B32" s="11" t="s">
        <v>8</v>
      </c>
      <c r="C32" s="12">
        <f t="shared" si="2"/>
        <v>42008</v>
      </c>
      <c r="D32" s="100">
        <f>[1]January!C11</f>
        <v>1971.3675624999998</v>
      </c>
      <c r="E32" s="67">
        <f>[1]January!D11</f>
        <v>1580.7208229404025</v>
      </c>
      <c r="F32" s="67">
        <f>[1]January!E11</f>
        <v>1800.7007848225064</v>
      </c>
      <c r="G32" s="101"/>
      <c r="H32" s="79"/>
      <c r="I32" s="93"/>
      <c r="J32" s="5"/>
      <c r="K32" s="121"/>
      <c r="L32" s="11" t="str">
        <f t="shared" si="0"/>
        <v>Sunday</v>
      </c>
      <c r="M32" s="12">
        <f t="shared" si="0"/>
        <v>42008</v>
      </c>
      <c r="N32" s="67">
        <f>[1]January!L11</f>
        <v>7.136335937592718</v>
      </c>
      <c r="O32" s="67">
        <f>[1]January!M11</f>
        <v>4.4675677092605168</v>
      </c>
      <c r="P32" s="79">
        <f>[1]January!N11</f>
        <v>5.7615334599393409</v>
      </c>
      <c r="Q32" s="83"/>
      <c r="R32" s="83"/>
      <c r="S32" s="83"/>
      <c r="T32" s="130"/>
      <c r="U32" s="83"/>
      <c r="V32" s="121"/>
      <c r="W32" s="11" t="str">
        <f t="shared" si="1"/>
        <v>Sunday</v>
      </c>
      <c r="X32" s="189">
        <f t="shared" si="1"/>
        <v>42008</v>
      </c>
      <c r="Y32" s="71">
        <f>[1]January!R11</f>
        <v>7.6</v>
      </c>
      <c r="Z32" s="67">
        <f>[1]January!S11</f>
        <v>6.78</v>
      </c>
      <c r="AA32" s="148">
        <f>[1]January!T11</f>
        <v>7.0407692307692287</v>
      </c>
      <c r="AB32" s="71">
        <f>[1]January!U11</f>
        <v>0</v>
      </c>
      <c r="AC32" s="67">
        <f>[1]January!V11</f>
        <v>0</v>
      </c>
      <c r="AD32" s="67">
        <f>[1]January!W11</f>
        <v>0</v>
      </c>
      <c r="AE32" s="83">
        <f>[1]January!X11</f>
        <v>61.952999999999996</v>
      </c>
      <c r="AF32" s="175">
        <f>[1]January!Y11</f>
        <v>9</v>
      </c>
      <c r="AG32" s="93"/>
    </row>
    <row r="33" spans="1:33">
      <c r="A33" s="121"/>
      <c r="B33" s="11" t="s">
        <v>9</v>
      </c>
      <c r="C33" s="12">
        <f t="shared" si="2"/>
        <v>42009</v>
      </c>
      <c r="D33" s="100">
        <f>[1]January!C12</f>
        <v>1898.5090833333331</v>
      </c>
      <c r="E33" s="67">
        <f>[1]January!D12</f>
        <v>1554.4520831434459</v>
      </c>
      <c r="F33" s="67">
        <f>[1]January!E12</f>
        <v>1692.541886419508</v>
      </c>
      <c r="G33" s="101"/>
      <c r="H33" s="79"/>
      <c r="I33" s="93"/>
      <c r="J33" s="5"/>
      <c r="K33" s="121"/>
      <c r="L33" s="11" t="str">
        <f t="shared" si="0"/>
        <v>Monday</v>
      </c>
      <c r="M33" s="12">
        <f t="shared" si="0"/>
        <v>42009</v>
      </c>
      <c r="N33" s="67">
        <f>[1]January!L12</f>
        <v>5.4266406276888315</v>
      </c>
      <c r="O33" s="67">
        <f>[1]January!M12</f>
        <v>3.2806666666666664</v>
      </c>
      <c r="P33" s="79">
        <f>[1]January!N12</f>
        <v>4.5553674788762013</v>
      </c>
      <c r="Q33" s="83"/>
      <c r="R33" s="83"/>
      <c r="S33" s="83"/>
      <c r="T33" s="130"/>
      <c r="U33" s="83"/>
      <c r="V33" s="121"/>
      <c r="W33" s="11" t="str">
        <f t="shared" si="1"/>
        <v>Monday</v>
      </c>
      <c r="X33" s="189">
        <f t="shared" si="1"/>
        <v>42009</v>
      </c>
      <c r="Y33" s="71">
        <f>[1]January!R12</f>
        <v>7.35</v>
      </c>
      <c r="Z33" s="67">
        <f>[1]January!S12</f>
        <v>6.79</v>
      </c>
      <c r="AA33" s="148">
        <f>[1]January!T12</f>
        <v>7.0081249999999997</v>
      </c>
      <c r="AB33" s="71">
        <f>[1]January!U12</f>
        <v>0</v>
      </c>
      <c r="AC33" s="67">
        <f>[1]January!V12</f>
        <v>0</v>
      </c>
      <c r="AD33" s="67">
        <f>[1]January!W12</f>
        <v>0</v>
      </c>
      <c r="AE33" s="83">
        <f>[1]January!X12</f>
        <v>62.437000000000005</v>
      </c>
      <c r="AF33" s="175">
        <f>[1]January!Y12</f>
        <v>0</v>
      </c>
      <c r="AG33" s="93"/>
    </row>
    <row r="34" spans="1:33">
      <c r="A34" s="121"/>
      <c r="B34" s="11" t="s">
        <v>10</v>
      </c>
      <c r="C34" s="12">
        <f t="shared" si="2"/>
        <v>42010</v>
      </c>
      <c r="D34" s="100">
        <f>[1]January!C13</f>
        <v>1921.6773333333333</v>
      </c>
      <c r="E34" s="67">
        <f>[1]January!D13</f>
        <v>1079.7461360337998</v>
      </c>
      <c r="F34" s="67">
        <f>[1]January!E13</f>
        <v>1483.8018413559244</v>
      </c>
      <c r="G34" s="101"/>
      <c r="H34" s="79"/>
      <c r="I34" s="93"/>
      <c r="J34" s="5"/>
      <c r="K34" s="121"/>
      <c r="L34" s="11" t="str">
        <f t="shared" si="0"/>
        <v>Tuesday</v>
      </c>
      <c r="M34" s="12">
        <f t="shared" si="0"/>
        <v>42010</v>
      </c>
      <c r="N34" s="67">
        <f>[1]January!L13</f>
        <v>5.7650104166666667</v>
      </c>
      <c r="O34" s="67">
        <f>[1]January!M13</f>
        <v>4.5079270842605164</v>
      </c>
      <c r="P34" s="79">
        <f>[1]January!N13</f>
        <v>5.090063876542227</v>
      </c>
      <c r="Q34" s="83"/>
      <c r="R34" s="83"/>
      <c r="S34" s="83"/>
      <c r="T34" s="130"/>
      <c r="U34" s="83"/>
      <c r="V34" s="121"/>
      <c r="W34" s="11" t="str">
        <f t="shared" si="1"/>
        <v>Tuesday</v>
      </c>
      <c r="X34" s="189">
        <f t="shared" si="1"/>
        <v>42010</v>
      </c>
      <c r="Y34" s="71">
        <f>[1]January!R13</f>
        <v>8.33</v>
      </c>
      <c r="Z34" s="67">
        <f>[1]January!S13</f>
        <v>6.81</v>
      </c>
      <c r="AA34" s="148">
        <f>[1]January!T13</f>
        <v>7.8020833333333348</v>
      </c>
      <c r="AB34" s="71">
        <f>[1]January!U13</f>
        <v>0</v>
      </c>
      <c r="AC34" s="67">
        <f>[1]January!V13</f>
        <v>0</v>
      </c>
      <c r="AD34" s="67">
        <f>[1]January!W13</f>
        <v>0</v>
      </c>
      <c r="AE34" s="83">
        <f>[1]January!X13</f>
        <v>49.319000000000003</v>
      </c>
      <c r="AF34" s="175">
        <f>[1]January!Y13</f>
        <v>0</v>
      </c>
      <c r="AG34" s="93"/>
    </row>
    <row r="35" spans="1:33">
      <c r="A35" s="121"/>
      <c r="B35" s="11" t="s">
        <v>4</v>
      </c>
      <c r="C35" s="12">
        <f t="shared" si="2"/>
        <v>42011</v>
      </c>
      <c r="D35" s="100">
        <f>[1]January!C14</f>
        <v>1796.8615</v>
      </c>
      <c r="E35" s="67">
        <f>[1]January!D14</f>
        <v>1416.8268332146538</v>
      </c>
      <c r="F35" s="67">
        <f>[1]January!E14</f>
        <v>1616.2979013291861</v>
      </c>
      <c r="G35" s="101"/>
      <c r="H35" s="79"/>
      <c r="I35" s="93"/>
      <c r="J35" s="5"/>
      <c r="K35" s="121"/>
      <c r="L35" s="11" t="str">
        <f t="shared" si="0"/>
        <v>Wednesday</v>
      </c>
      <c r="M35" s="12">
        <f t="shared" si="0"/>
        <v>42011</v>
      </c>
      <c r="N35" s="67">
        <f>[1]January!L14</f>
        <v>6.1160312522252394</v>
      </c>
      <c r="O35" s="67">
        <f>[1]January!M14</f>
        <v>2.065230902777778</v>
      </c>
      <c r="P35" s="79">
        <f>[1]January!N14</f>
        <v>4.0213873346348601</v>
      </c>
      <c r="Q35" s="83"/>
      <c r="R35" s="83"/>
      <c r="S35" s="83"/>
      <c r="T35" s="130"/>
      <c r="U35" s="83"/>
      <c r="V35" s="121"/>
      <c r="W35" s="11" t="str">
        <f t="shared" si="1"/>
        <v>Wednesday</v>
      </c>
      <c r="X35" s="189">
        <f t="shared" si="1"/>
        <v>42011</v>
      </c>
      <c r="Y35" s="71">
        <f>[1]January!R14</f>
        <v>8.33</v>
      </c>
      <c r="Z35" s="67">
        <f>[1]January!S14</f>
        <v>8.2200000000000006</v>
      </c>
      <c r="AA35" s="148">
        <f>[1]January!T14</f>
        <v>8.2974999999999977</v>
      </c>
      <c r="AB35" s="71">
        <f>[1]January!U14</f>
        <v>0</v>
      </c>
      <c r="AC35" s="67">
        <f>[1]January!V14</f>
        <v>0</v>
      </c>
      <c r="AD35" s="67">
        <f>[1]January!W14</f>
        <v>0</v>
      </c>
      <c r="AE35" s="83">
        <f>[1]January!X14</f>
        <v>46.314000000000007</v>
      </c>
      <c r="AF35" s="175">
        <f>[1]January!Y14</f>
        <v>0</v>
      </c>
      <c r="AG35" s="93"/>
    </row>
    <row r="36" spans="1:33">
      <c r="A36" s="121"/>
      <c r="B36" s="11" t="s">
        <v>5</v>
      </c>
      <c r="C36" s="12">
        <f t="shared" si="2"/>
        <v>42012</v>
      </c>
      <c r="D36" s="100">
        <f>[1]January!C15</f>
        <v>1978.9065625474718</v>
      </c>
      <c r="E36" s="67">
        <f>[1]January!D15</f>
        <v>1633.8857499999999</v>
      </c>
      <c r="F36" s="67">
        <f>[1]January!E15</f>
        <v>1778.3282486998946</v>
      </c>
      <c r="G36" s="101"/>
      <c r="H36" s="79"/>
      <c r="I36" s="93"/>
      <c r="J36" s="5"/>
      <c r="K36" s="121"/>
      <c r="L36" s="11" t="str">
        <f t="shared" si="0"/>
        <v>Thursday</v>
      </c>
      <c r="M36" s="12">
        <f t="shared" si="0"/>
        <v>42012</v>
      </c>
      <c r="N36" s="67">
        <f>[1]January!L15</f>
        <v>4.5203350733386145</v>
      </c>
      <c r="O36" s="67">
        <f>[1]January!M15</f>
        <v>2.0186614583333333</v>
      </c>
      <c r="P36" s="79">
        <f>[1]January!N15</f>
        <v>2.9328080875696956</v>
      </c>
      <c r="Q36" s="83"/>
      <c r="R36" s="83"/>
      <c r="S36" s="83"/>
      <c r="T36" s="130"/>
      <c r="U36" s="83"/>
      <c r="V36" s="121"/>
      <c r="W36" s="11" t="str">
        <f t="shared" si="1"/>
        <v>Thursday</v>
      </c>
      <c r="X36" s="189">
        <f t="shared" si="1"/>
        <v>42012</v>
      </c>
      <c r="Y36" s="71">
        <f>[1]January!R15</f>
        <v>8.2200000000000006</v>
      </c>
      <c r="Z36" s="67">
        <f>[1]January!S15</f>
        <v>7.61</v>
      </c>
      <c r="AA36" s="148">
        <f>[1]January!T15</f>
        <v>7.8369230769230764</v>
      </c>
      <c r="AB36" s="71">
        <f>[1]January!U15</f>
        <v>0</v>
      </c>
      <c r="AC36" s="67">
        <f>[1]January!V15</f>
        <v>0</v>
      </c>
      <c r="AD36" s="67">
        <f>[1]January!W15</f>
        <v>0</v>
      </c>
      <c r="AE36" s="83">
        <f>[1]January!X15</f>
        <v>54.534999999999989</v>
      </c>
      <c r="AF36" s="175">
        <f>[1]January!Y15</f>
        <v>0</v>
      </c>
      <c r="AG36" s="93"/>
    </row>
    <row r="37" spans="1:33">
      <c r="A37" s="121"/>
      <c r="B37" s="11" t="s">
        <v>6</v>
      </c>
      <c r="C37" s="12">
        <f t="shared" si="2"/>
        <v>42013</v>
      </c>
      <c r="D37" s="100">
        <f>[1]January!C16</f>
        <v>1937.6366041666668</v>
      </c>
      <c r="E37" s="67">
        <f>[1]January!D16</f>
        <v>1798.8213541666664</v>
      </c>
      <c r="F37" s="67">
        <f>[1]January!E16</f>
        <v>1867.5750184521146</v>
      </c>
      <c r="G37" s="101"/>
      <c r="H37" s="79"/>
      <c r="I37" s="93"/>
      <c r="J37" s="5"/>
      <c r="K37" s="121"/>
      <c r="L37" s="11" t="str">
        <f t="shared" si="0"/>
        <v>Friday</v>
      </c>
      <c r="M37" s="12">
        <f t="shared" si="0"/>
        <v>42013</v>
      </c>
      <c r="N37" s="67">
        <f>[1]January!L16</f>
        <v>5.1866718790796069</v>
      </c>
      <c r="O37" s="67">
        <f>[1]January!M16</f>
        <v>2.8389739583333333</v>
      </c>
      <c r="P37" s="79">
        <f>[1]January!N16</f>
        <v>3.479199677133777</v>
      </c>
      <c r="Q37" s="83"/>
      <c r="R37" s="83"/>
      <c r="S37" s="83"/>
      <c r="T37" s="130"/>
      <c r="U37" s="83"/>
      <c r="V37" s="121"/>
      <c r="W37" s="11" t="str">
        <f t="shared" si="1"/>
        <v>Friday</v>
      </c>
      <c r="X37" s="189">
        <f t="shared" si="1"/>
        <v>42013</v>
      </c>
      <c r="Y37" s="71">
        <f>[1]January!R16</f>
        <v>7.94</v>
      </c>
      <c r="Z37" s="67">
        <f>[1]January!S16</f>
        <v>7.28</v>
      </c>
      <c r="AA37" s="148">
        <f>[1]January!T16</f>
        <v>7.5872727272727269</v>
      </c>
      <c r="AB37" s="71">
        <f>[1]January!U16</f>
        <v>0</v>
      </c>
      <c r="AC37" s="67">
        <f>[1]January!V16</f>
        <v>0</v>
      </c>
      <c r="AD37" s="67">
        <f>[1]January!W16</f>
        <v>0</v>
      </c>
      <c r="AE37" s="83">
        <f>[1]January!X16</f>
        <v>54.222000000000008</v>
      </c>
      <c r="AF37" s="175">
        <f>[1]January!Y16</f>
        <v>0</v>
      </c>
      <c r="AG37" s="93"/>
    </row>
    <row r="38" spans="1:33">
      <c r="A38" s="121"/>
      <c r="B38" s="11" t="s">
        <v>7</v>
      </c>
      <c r="C38" s="12">
        <f t="shared" si="2"/>
        <v>42014</v>
      </c>
      <c r="D38" s="100">
        <f>[1]January!C17</f>
        <v>1966.3167723049585</v>
      </c>
      <c r="E38" s="67">
        <f>[1]January!D17</f>
        <v>1731.5084791666668</v>
      </c>
      <c r="F38" s="67">
        <f>[1]January!E17</f>
        <v>1828.3433529741262</v>
      </c>
      <c r="G38" s="101"/>
      <c r="H38" s="79"/>
      <c r="I38" s="93"/>
      <c r="J38" s="5"/>
      <c r="K38" s="121"/>
      <c r="L38" s="11" t="str">
        <f t="shared" si="0"/>
        <v>Saturday</v>
      </c>
      <c r="M38" s="12">
        <f t="shared" si="0"/>
        <v>42014</v>
      </c>
      <c r="N38" s="67">
        <f>[1]January!L17</f>
        <v>4.5156076401869454</v>
      </c>
      <c r="O38" s="67">
        <f>[1]January!M17</f>
        <v>2.2742343749999998</v>
      </c>
      <c r="P38" s="79">
        <f>[1]January!N17</f>
        <v>3.4994842666514487</v>
      </c>
      <c r="Q38" s="83"/>
      <c r="R38" s="83"/>
      <c r="S38" s="83"/>
      <c r="T38" s="130"/>
      <c r="U38" s="83"/>
      <c r="V38" s="121"/>
      <c r="W38" s="11" t="str">
        <f t="shared" si="1"/>
        <v>Saturday</v>
      </c>
      <c r="X38" s="189">
        <f t="shared" si="1"/>
        <v>42014</v>
      </c>
      <c r="Y38" s="71">
        <f>[1]January!R17</f>
        <v>7.22</v>
      </c>
      <c r="Z38" s="67">
        <f>[1]January!S17</f>
        <v>6.83</v>
      </c>
      <c r="AA38" s="148">
        <f>[1]January!T17</f>
        <v>7.0086666666666675</v>
      </c>
      <c r="AB38" s="71">
        <f>[1]January!U17</f>
        <v>0</v>
      </c>
      <c r="AC38" s="67">
        <f>[1]January!V17</f>
        <v>0</v>
      </c>
      <c r="AD38" s="67">
        <f>[1]January!W17</f>
        <v>0</v>
      </c>
      <c r="AE38" s="83">
        <f>[1]January!X17</f>
        <v>76.263999999999982</v>
      </c>
      <c r="AF38" s="175">
        <f>[1]January!Y17</f>
        <v>10</v>
      </c>
      <c r="AG38" s="93"/>
    </row>
    <row r="39" spans="1:33">
      <c r="A39" s="121"/>
      <c r="B39" s="11" t="s">
        <v>8</v>
      </c>
      <c r="C39" s="12">
        <f t="shared" si="2"/>
        <v>42015</v>
      </c>
      <c r="D39" s="100">
        <f>[1]January!C18</f>
        <v>1875.6673541666667</v>
      </c>
      <c r="E39" s="67">
        <f>[1]January!D18</f>
        <v>1628.7184739583331</v>
      </c>
      <c r="F39" s="67">
        <f>[1]January!E18</f>
        <v>1744.7107596942762</v>
      </c>
      <c r="G39" s="101"/>
      <c r="H39" s="79"/>
      <c r="I39" s="93"/>
      <c r="J39" s="5"/>
      <c r="K39" s="121"/>
      <c r="L39" s="11" t="str">
        <f t="shared" si="0"/>
        <v>Sunday</v>
      </c>
      <c r="M39" s="12">
        <f t="shared" si="0"/>
        <v>42015</v>
      </c>
      <c r="N39" s="67">
        <f>[1]January!L18</f>
        <v>3.3913055555555554</v>
      </c>
      <c r="O39" s="67">
        <f>[1]January!M18</f>
        <v>2.4147326388888888</v>
      </c>
      <c r="P39" s="79">
        <f>[1]January!N18</f>
        <v>3.0729794922184062</v>
      </c>
      <c r="Q39" s="83"/>
      <c r="R39" s="83"/>
      <c r="S39" s="83"/>
      <c r="T39" s="130"/>
      <c r="U39" s="83"/>
      <c r="V39" s="121"/>
      <c r="W39" s="11" t="str">
        <f t="shared" si="1"/>
        <v>Sunday</v>
      </c>
      <c r="X39" s="189">
        <f t="shared" si="1"/>
        <v>42015</v>
      </c>
      <c r="Y39" s="71">
        <f>[1]January!R18</f>
        <v>8.34</v>
      </c>
      <c r="Z39" s="67">
        <f>[1]January!S18</f>
        <v>6.74</v>
      </c>
      <c r="AA39" s="148">
        <f>[1]January!T18</f>
        <v>7.1979166666666652</v>
      </c>
      <c r="AB39" s="71">
        <f>[1]January!U18</f>
        <v>0</v>
      </c>
      <c r="AC39" s="67">
        <f>[1]January!V18</f>
        <v>0</v>
      </c>
      <c r="AD39" s="67">
        <f>[1]January!W18</f>
        <v>0</v>
      </c>
      <c r="AE39" s="83">
        <f>[1]January!X18</f>
        <v>170.76100000000002</v>
      </c>
      <c r="AF39" s="175">
        <f>[1]January!Y18</f>
        <v>25</v>
      </c>
      <c r="AG39" s="93"/>
    </row>
    <row r="40" spans="1:33">
      <c r="A40" s="121"/>
      <c r="B40" s="11" t="s">
        <v>9</v>
      </c>
      <c r="C40" s="12">
        <f t="shared" si="2"/>
        <v>42016</v>
      </c>
      <c r="D40" s="100">
        <f>[1]January!C19</f>
        <v>1831.9694895833331</v>
      </c>
      <c r="E40" s="67">
        <f>[1]January!D19</f>
        <v>1411.3001881408691</v>
      </c>
      <c r="F40" s="67">
        <f>[1]January!E19</f>
        <v>1583.505580755163</v>
      </c>
      <c r="G40" s="101"/>
      <c r="H40" s="79"/>
      <c r="I40" s="93"/>
      <c r="J40" s="5"/>
      <c r="K40" s="121"/>
      <c r="L40" s="11" t="str">
        <f t="shared" si="0"/>
        <v>Monday</v>
      </c>
      <c r="M40" s="12">
        <f t="shared" si="0"/>
        <v>42016</v>
      </c>
      <c r="N40" s="67">
        <f>[1]January!L19</f>
        <v>5.0096059044467074</v>
      </c>
      <c r="O40" s="67">
        <f>[1]January!M19</f>
        <v>1.5545225691662894</v>
      </c>
      <c r="P40" s="79">
        <f>[1]January!N19</f>
        <v>2.9697648367557017</v>
      </c>
      <c r="Q40" s="83"/>
      <c r="R40" s="83"/>
      <c r="S40" s="83"/>
      <c r="T40" s="130"/>
      <c r="U40" s="83"/>
      <c r="V40" s="121"/>
      <c r="W40" s="11" t="str">
        <f t="shared" si="1"/>
        <v>Monday</v>
      </c>
      <c r="X40" s="189">
        <f t="shared" si="1"/>
        <v>42016</v>
      </c>
      <c r="Y40" s="71">
        <f>[1]January!R19</f>
        <v>8.1199999999999992</v>
      </c>
      <c r="Z40" s="67">
        <f>[1]January!S19</f>
        <v>6.8</v>
      </c>
      <c r="AA40" s="148">
        <f>[1]January!T19</f>
        <v>7.1741666666666646</v>
      </c>
      <c r="AB40" s="71">
        <f>[1]January!U19</f>
        <v>27</v>
      </c>
      <c r="AC40" s="67">
        <f>[1]January!V19</f>
        <v>0</v>
      </c>
      <c r="AD40" s="67">
        <f>[1]January!W19</f>
        <v>2.625</v>
      </c>
      <c r="AE40" s="83">
        <f>[1]January!X19</f>
        <v>66.574000000000012</v>
      </c>
      <c r="AF40" s="175">
        <f>[1]January!Y19</f>
        <v>0</v>
      </c>
      <c r="AG40" s="93"/>
    </row>
    <row r="41" spans="1:33">
      <c r="A41" s="121"/>
      <c r="B41" s="11" t="s">
        <v>10</v>
      </c>
      <c r="C41" s="12">
        <f t="shared" si="2"/>
        <v>42017</v>
      </c>
      <c r="D41" s="100">
        <f>[1]January!C20</f>
        <v>1958.6012395833334</v>
      </c>
      <c r="E41" s="67">
        <f>[1]January!D20</f>
        <v>1442.2199165954589</v>
      </c>
      <c r="F41" s="67">
        <f>[1]January!E20</f>
        <v>1761.6173965545652</v>
      </c>
      <c r="G41" s="101"/>
      <c r="H41" s="79"/>
      <c r="I41" s="93"/>
      <c r="J41" s="5"/>
      <c r="K41" s="121"/>
      <c r="L41" s="11" t="str">
        <f t="shared" si="0"/>
        <v>Tuesday</v>
      </c>
      <c r="M41" s="12">
        <f t="shared" si="0"/>
        <v>42017</v>
      </c>
      <c r="N41" s="67">
        <f>[1]January!L20</f>
        <v>4.9196510438919061</v>
      </c>
      <c r="O41" s="67">
        <f>[1]January!M20</f>
        <v>2.1203315972222221</v>
      </c>
      <c r="P41" s="79">
        <f>[1]January!N20</f>
        <v>3.126569951014937</v>
      </c>
      <c r="Q41" s="83"/>
      <c r="R41" s="83"/>
      <c r="S41" s="83"/>
      <c r="T41" s="130"/>
      <c r="U41" s="83"/>
      <c r="V41" s="121"/>
      <c r="W41" s="11" t="str">
        <f t="shared" si="1"/>
        <v>Tuesday</v>
      </c>
      <c r="X41" s="189">
        <f t="shared" si="1"/>
        <v>42017</v>
      </c>
      <c r="Y41" s="71">
        <f>[1]January!R20</f>
        <v>7.93</v>
      </c>
      <c r="Z41" s="67">
        <f>[1]January!S20</f>
        <v>6.89</v>
      </c>
      <c r="AA41" s="148">
        <f>[1]January!T20</f>
        <v>7.2875000000000005</v>
      </c>
      <c r="AB41" s="71">
        <f>[1]January!U20</f>
        <v>0</v>
      </c>
      <c r="AC41" s="67">
        <f>[1]January!V20</f>
        <v>0</v>
      </c>
      <c r="AD41" s="67">
        <f>[1]January!W20</f>
        <v>0</v>
      </c>
      <c r="AE41" s="83">
        <f>[1]January!X20</f>
        <v>56.485000000000007</v>
      </c>
      <c r="AF41" s="175">
        <f>[1]January!Y20</f>
        <v>0</v>
      </c>
      <c r="AG41" s="93"/>
    </row>
    <row r="42" spans="1:33">
      <c r="A42" s="121"/>
      <c r="B42" s="11" t="s">
        <v>4</v>
      </c>
      <c r="C42" s="12">
        <f t="shared" si="2"/>
        <v>42018</v>
      </c>
      <c r="D42" s="100">
        <f>[1]January!C21</f>
        <v>1987.663999715169</v>
      </c>
      <c r="E42" s="67">
        <f>[1]January!D21</f>
        <v>1563.8976354404024</v>
      </c>
      <c r="F42" s="67">
        <f>[1]January!E21</f>
        <v>1762.7806712854172</v>
      </c>
      <c r="G42" s="101"/>
      <c r="H42" s="79"/>
      <c r="I42" s="93"/>
      <c r="J42" s="5"/>
      <c r="K42" s="121"/>
      <c r="L42" s="11" t="str">
        <f t="shared" si="0"/>
        <v>Wednesday</v>
      </c>
      <c r="M42" s="12">
        <f t="shared" si="0"/>
        <v>42018</v>
      </c>
      <c r="N42" s="67">
        <f>[1]January!L21</f>
        <v>5.4818628505600824</v>
      </c>
      <c r="O42" s="67">
        <f>[1]January!M21</f>
        <v>1.6042031249999997</v>
      </c>
      <c r="P42" s="79">
        <f>[1]January!N21</f>
        <v>3.6027345205837924</v>
      </c>
      <c r="Q42" s="83"/>
      <c r="R42" s="83"/>
      <c r="S42" s="83"/>
      <c r="T42" s="130"/>
      <c r="U42" s="83"/>
      <c r="V42" s="121"/>
      <c r="W42" s="11" t="str">
        <f t="shared" si="1"/>
        <v>Wednesday</v>
      </c>
      <c r="X42" s="189">
        <f t="shared" si="1"/>
        <v>42018</v>
      </c>
      <c r="Y42" s="71">
        <f>[1]January!R21</f>
        <v>8.16</v>
      </c>
      <c r="Z42" s="67">
        <f>[1]January!S21</f>
        <v>6.8</v>
      </c>
      <c r="AA42" s="148">
        <f>[1]January!T21</f>
        <v>7.2007142857142838</v>
      </c>
      <c r="AB42" s="71">
        <f>[1]January!U21</f>
        <v>0</v>
      </c>
      <c r="AC42" s="67">
        <f>[1]January!V21</f>
        <v>0</v>
      </c>
      <c r="AD42" s="67">
        <f>[1]January!W21</f>
        <v>0</v>
      </c>
      <c r="AE42" s="83">
        <f>[1]January!X21</f>
        <v>55.735999999999997</v>
      </c>
      <c r="AF42" s="175">
        <f>[1]January!Y21</f>
        <v>0</v>
      </c>
      <c r="AG42" s="93"/>
    </row>
    <row r="43" spans="1:33">
      <c r="A43" s="121"/>
      <c r="B43" s="11" t="s">
        <v>5</v>
      </c>
      <c r="C43" s="12">
        <f t="shared" si="2"/>
        <v>42019</v>
      </c>
      <c r="D43" s="100">
        <f>[1]January!C22</f>
        <v>1584.8834652777778</v>
      </c>
      <c r="E43" s="67">
        <f>[1]January!D22</f>
        <v>1437.7136911146376</v>
      </c>
      <c r="F43" s="67">
        <f>[1]January!E22</f>
        <v>1524.1166609700899</v>
      </c>
      <c r="G43" s="101"/>
      <c r="H43" s="154"/>
      <c r="I43" s="93"/>
      <c r="J43" s="5"/>
      <c r="K43" s="121"/>
      <c r="L43" s="11" t="str">
        <f t="shared" si="0"/>
        <v>Thursday</v>
      </c>
      <c r="M43" s="12">
        <f t="shared" si="0"/>
        <v>42019</v>
      </c>
      <c r="N43" s="67">
        <f>[1]January!L22</f>
        <v>5.2172909415823785</v>
      </c>
      <c r="O43" s="67">
        <f>[1]January!M22</f>
        <v>1.5989895833333332</v>
      </c>
      <c r="P43" s="79">
        <f>[1]January!N22</f>
        <v>3.192105667874976</v>
      </c>
      <c r="Q43" s="83"/>
      <c r="R43" s="83"/>
      <c r="S43" s="83"/>
      <c r="T43" s="130"/>
      <c r="U43" s="83"/>
      <c r="V43" s="121"/>
      <c r="W43" s="11" t="str">
        <f t="shared" si="1"/>
        <v>Thursday</v>
      </c>
      <c r="X43" s="189">
        <f t="shared" si="1"/>
        <v>42019</v>
      </c>
      <c r="Y43" s="71">
        <f>[1]January!R22</f>
        <v>7.43</v>
      </c>
      <c r="Z43" s="67">
        <f>[1]January!S22</f>
        <v>6.77</v>
      </c>
      <c r="AA43" s="148">
        <f>[1]January!T22</f>
        <v>6.9382352941176464</v>
      </c>
      <c r="AB43" s="71">
        <f>[1]January!U22</f>
        <v>0</v>
      </c>
      <c r="AC43" s="67">
        <f>[1]January!V22</f>
        <v>0</v>
      </c>
      <c r="AD43" s="67">
        <f>[1]January!W22</f>
        <v>0</v>
      </c>
      <c r="AE43" s="83">
        <f>[1]January!X22</f>
        <v>59.154000000000011</v>
      </c>
      <c r="AF43" s="175">
        <f>[1]January!Y22</f>
        <v>0</v>
      </c>
      <c r="AG43" s="93"/>
    </row>
    <row r="44" spans="1:33">
      <c r="A44" s="121"/>
      <c r="B44" s="11" t="s">
        <v>6</v>
      </c>
      <c r="C44" s="12">
        <f t="shared" si="2"/>
        <v>42020</v>
      </c>
      <c r="D44" s="100">
        <f>[1]January!C23</f>
        <v>1674.2224843749998</v>
      </c>
      <c r="E44" s="67">
        <f>[1]January!D23</f>
        <v>1515.2989505445692</v>
      </c>
      <c r="F44" s="67">
        <f>[1]January!E23</f>
        <v>1573.4207670316341</v>
      </c>
      <c r="G44" s="101"/>
      <c r="H44" s="79"/>
      <c r="I44" s="93"/>
      <c r="J44" s="5"/>
      <c r="K44" s="121"/>
      <c r="L44" s="11" t="str">
        <f t="shared" si="0"/>
        <v>Friday</v>
      </c>
      <c r="M44" s="12">
        <f t="shared" si="0"/>
        <v>42020</v>
      </c>
      <c r="N44" s="67">
        <f>[1]January!L23</f>
        <v>5.7975555594497248</v>
      </c>
      <c r="O44" s="67">
        <f>[1]January!M23</f>
        <v>3.5980364583333326</v>
      </c>
      <c r="P44" s="79">
        <f>[1]January!N23</f>
        <v>4.6431247964989293</v>
      </c>
      <c r="Q44" s="83"/>
      <c r="R44" s="83"/>
      <c r="S44" s="83"/>
      <c r="T44" s="130"/>
      <c r="U44" s="83"/>
      <c r="V44" s="121"/>
      <c r="W44" s="11" t="str">
        <f t="shared" si="1"/>
        <v>Friday</v>
      </c>
      <c r="X44" s="189">
        <f t="shared" si="1"/>
        <v>42020</v>
      </c>
      <c r="Y44" s="71">
        <f>[1]January!R23</f>
        <v>8.31</v>
      </c>
      <c r="Z44" s="67">
        <f>[1]January!S23</f>
        <v>7.11</v>
      </c>
      <c r="AA44" s="148">
        <f>[1]January!T23</f>
        <v>8.01</v>
      </c>
      <c r="AB44" s="71">
        <f>[1]January!U23</f>
        <v>0</v>
      </c>
      <c r="AC44" s="67">
        <f>[1]January!V23</f>
        <v>0</v>
      </c>
      <c r="AD44" s="67">
        <f>[1]January!W23</f>
        <v>0</v>
      </c>
      <c r="AE44" s="83">
        <f>[1]January!X23</f>
        <v>57.451999999999998</v>
      </c>
      <c r="AF44" s="175">
        <f>[1]January!Y23</f>
        <v>0</v>
      </c>
      <c r="AG44" s="93"/>
    </row>
    <row r="45" spans="1:33">
      <c r="A45" s="121"/>
      <c r="B45" s="11" t="s">
        <v>7</v>
      </c>
      <c r="C45" s="12">
        <f t="shared" si="2"/>
        <v>42021</v>
      </c>
      <c r="D45" s="100">
        <f>[1]January!C24</f>
        <v>1605.9366458333334</v>
      </c>
      <c r="E45" s="67">
        <f>[1]January!D24</f>
        <v>1357.7836572706435</v>
      </c>
      <c r="F45" s="67">
        <f>[1]January!E24</f>
        <v>1494.5020685815882</v>
      </c>
      <c r="G45" s="101"/>
      <c r="H45" s="79"/>
      <c r="I45" s="93"/>
      <c r="J45" s="5"/>
      <c r="K45" s="121"/>
      <c r="L45" s="11" t="str">
        <f t="shared" si="0"/>
        <v>Saturday</v>
      </c>
      <c r="M45" s="12">
        <f t="shared" si="0"/>
        <v>42021</v>
      </c>
      <c r="N45" s="67">
        <f>[1]January!L24</f>
        <v>4.7766371553738907</v>
      </c>
      <c r="O45" s="67">
        <f>[1]January!M24</f>
        <v>1.7654340277777776</v>
      </c>
      <c r="P45" s="79">
        <f>[1]January!N24</f>
        <v>3.4694438661772895</v>
      </c>
      <c r="Q45" s="83"/>
      <c r="R45" s="83"/>
      <c r="S45" s="83"/>
      <c r="T45" s="130"/>
      <c r="U45" s="83"/>
      <c r="V45" s="121"/>
      <c r="W45" s="11" t="str">
        <f t="shared" si="1"/>
        <v>Saturday</v>
      </c>
      <c r="X45" s="189">
        <f t="shared" si="1"/>
        <v>42021</v>
      </c>
      <c r="Y45" s="71">
        <f>[1]January!R24</f>
        <v>8.32</v>
      </c>
      <c r="Z45" s="67">
        <f>[1]January!S24</f>
        <v>7.42</v>
      </c>
      <c r="AA45" s="148">
        <f>[1]January!T24</f>
        <v>8.1295833333333309</v>
      </c>
      <c r="AB45" s="71">
        <f>[1]January!U24</f>
        <v>0</v>
      </c>
      <c r="AC45" s="67">
        <f>[1]January!V24</f>
        <v>0</v>
      </c>
      <c r="AD45" s="67">
        <f>[1]January!W24</f>
        <v>0</v>
      </c>
      <c r="AE45" s="83">
        <f>[1]January!X24</f>
        <v>59.268000000000008</v>
      </c>
      <c r="AF45" s="175">
        <f>[1]January!Y24</f>
        <v>0</v>
      </c>
      <c r="AG45" s="93"/>
    </row>
    <row r="46" spans="1:33">
      <c r="A46" s="121"/>
      <c r="B46" s="11" t="s">
        <v>8</v>
      </c>
      <c r="C46" s="12">
        <f t="shared" si="2"/>
        <v>42022</v>
      </c>
      <c r="D46" s="100">
        <f>[1]January!C25</f>
        <v>1589.0531562499998</v>
      </c>
      <c r="E46" s="67">
        <f>[1]January!D25</f>
        <v>1407.8245417616101</v>
      </c>
      <c r="F46" s="67">
        <f>[1]January!E25</f>
        <v>1514.8084909682093</v>
      </c>
      <c r="G46" s="101"/>
      <c r="H46" s="79"/>
      <c r="I46" s="93"/>
      <c r="J46" s="5"/>
      <c r="K46" s="121"/>
      <c r="L46" s="11" t="str">
        <f t="shared" si="0"/>
        <v>Sunday</v>
      </c>
      <c r="M46" s="12">
        <f t="shared" si="0"/>
        <v>42022</v>
      </c>
      <c r="N46" s="67">
        <f>[1]January!L25</f>
        <v>5.7244444479677412</v>
      </c>
      <c r="O46" s="67">
        <f>[1]January!M25</f>
        <v>2.4882326388888889</v>
      </c>
      <c r="P46" s="79">
        <f>[1]January!N25</f>
        <v>4.0718288734271528</v>
      </c>
      <c r="Q46" s="83"/>
      <c r="R46" s="83"/>
      <c r="S46" s="83"/>
      <c r="T46" s="130"/>
      <c r="U46" s="83"/>
      <c r="V46" s="121"/>
      <c r="W46" s="11" t="str">
        <f t="shared" si="1"/>
        <v>Sunday</v>
      </c>
      <c r="X46" s="189">
        <f t="shared" si="1"/>
        <v>42022</v>
      </c>
      <c r="Y46" s="71">
        <f>[1]January!R25</f>
        <v>7.35</v>
      </c>
      <c r="Z46" s="67">
        <f>[1]January!S25</f>
        <v>6.67</v>
      </c>
      <c r="AA46" s="148">
        <f>[1]January!T25</f>
        <v>6.8444999999999991</v>
      </c>
      <c r="AB46" s="71">
        <f>[1]January!U25</f>
        <v>0</v>
      </c>
      <c r="AC46" s="67">
        <f>[1]January!V25</f>
        <v>0</v>
      </c>
      <c r="AD46" s="67">
        <f>[1]January!W25</f>
        <v>0</v>
      </c>
      <c r="AE46" s="83">
        <f>[1]January!X25</f>
        <v>46.04</v>
      </c>
      <c r="AF46" s="175">
        <f>[1]January!Y25</f>
        <v>0</v>
      </c>
      <c r="AG46" s="93"/>
    </row>
    <row r="47" spans="1:33">
      <c r="A47" s="121"/>
      <c r="B47" s="11" t="s">
        <v>9</v>
      </c>
      <c r="C47" s="12">
        <f t="shared" si="2"/>
        <v>42023</v>
      </c>
      <c r="D47" s="100">
        <f>[1]January!C26</f>
        <v>1751.2380520833333</v>
      </c>
      <c r="E47" s="67">
        <f>[1]January!D26</f>
        <v>1479.8574583333332</v>
      </c>
      <c r="F47" s="67">
        <f>[1]January!E26</f>
        <v>1633.2621715149216</v>
      </c>
      <c r="G47" s="101"/>
      <c r="H47" s="79"/>
      <c r="I47" s="93"/>
      <c r="J47" s="5"/>
      <c r="K47" s="121"/>
      <c r="L47" s="11" t="str">
        <f t="shared" si="0"/>
        <v>Monday</v>
      </c>
      <c r="M47" s="12">
        <f t="shared" si="0"/>
        <v>42023</v>
      </c>
      <c r="N47" s="67">
        <f>[1]January!L26</f>
        <v>3.8362916671302583</v>
      </c>
      <c r="O47" s="67">
        <f>[1]January!M26</f>
        <v>2.7829496527777775</v>
      </c>
      <c r="P47" s="79">
        <f>[1]January!N26</f>
        <v>3.3048676578512901</v>
      </c>
      <c r="Q47" s="83"/>
      <c r="R47" s="83"/>
      <c r="S47" s="83"/>
      <c r="T47" s="130"/>
      <c r="U47" s="83"/>
      <c r="V47" s="121"/>
      <c r="W47" s="11" t="str">
        <f t="shared" si="1"/>
        <v>Monday</v>
      </c>
      <c r="X47" s="189">
        <f t="shared" si="1"/>
        <v>42023</v>
      </c>
      <c r="Y47" s="71">
        <f>[1]January!R26</f>
        <v>8.26</v>
      </c>
      <c r="Z47" s="67">
        <f>[1]January!S26</f>
        <v>6.81</v>
      </c>
      <c r="AA47" s="148">
        <f>[1]January!T26</f>
        <v>7.2642857142857142</v>
      </c>
      <c r="AB47" s="71">
        <f>[1]January!U26</f>
        <v>0</v>
      </c>
      <c r="AC47" s="67">
        <f>[1]January!V26</f>
        <v>0</v>
      </c>
      <c r="AD47" s="67">
        <f>[1]January!W26</f>
        <v>0</v>
      </c>
      <c r="AE47" s="83">
        <f>[1]January!X26</f>
        <v>69.945999999999998</v>
      </c>
      <c r="AF47" s="175">
        <f>[1]January!Y26</f>
        <v>2</v>
      </c>
      <c r="AG47" s="93"/>
    </row>
    <row r="48" spans="1:33" ht="31.8">
      <c r="A48" s="121"/>
      <c r="B48" s="11" t="s">
        <v>10</v>
      </c>
      <c r="C48" s="12">
        <f t="shared" si="2"/>
        <v>42024</v>
      </c>
      <c r="D48" s="100">
        <f>[1]January!C27</f>
        <v>2019.5290203586153</v>
      </c>
      <c r="E48" s="67">
        <f>[1]January!D27</f>
        <v>1450.0313147065904</v>
      </c>
      <c r="F48" s="67">
        <f>[1]January!E27</f>
        <v>1699.0978578156009</v>
      </c>
      <c r="G48" s="101">
        <v>23</v>
      </c>
      <c r="H48" s="174" t="s">
        <v>108</v>
      </c>
      <c r="I48" s="93"/>
      <c r="J48" s="5"/>
      <c r="K48" s="121"/>
      <c r="L48" s="11" t="str">
        <f t="shared" si="0"/>
        <v>Tuesday</v>
      </c>
      <c r="M48" s="12">
        <f t="shared" si="0"/>
        <v>42024</v>
      </c>
      <c r="N48" s="67">
        <f>[1]January!L27</f>
        <v>3.8362916671302583</v>
      </c>
      <c r="O48" s="67">
        <f>[1]January!M27</f>
        <v>2.7829496527777775</v>
      </c>
      <c r="P48" s="79">
        <f>[1]January!N27</f>
        <v>3.3048676578512901</v>
      </c>
      <c r="Q48" s="83"/>
      <c r="R48" s="83"/>
      <c r="S48" s="83"/>
      <c r="T48" s="130"/>
      <c r="U48" s="83"/>
      <c r="V48" s="121"/>
      <c r="W48" s="11" t="str">
        <f t="shared" si="1"/>
        <v>Tuesday</v>
      </c>
      <c r="X48" s="189">
        <f t="shared" si="1"/>
        <v>42024</v>
      </c>
      <c r="Y48" s="71">
        <f>[1]January!R27</f>
        <v>7.66</v>
      </c>
      <c r="Z48" s="67">
        <f>[1]January!S27</f>
        <v>6.69</v>
      </c>
      <c r="AA48" s="148">
        <f>[1]January!T27</f>
        <v>7.0511111111111102</v>
      </c>
      <c r="AB48" s="71">
        <f>[1]January!U27</f>
        <v>0</v>
      </c>
      <c r="AC48" s="67">
        <f>[1]January!V27</f>
        <v>0</v>
      </c>
      <c r="AD48" s="67">
        <f>[1]January!W27</f>
        <v>0</v>
      </c>
      <c r="AE48" s="83">
        <f>[1]January!X27</f>
        <v>105.887</v>
      </c>
      <c r="AF48" s="175">
        <f>[1]January!Y27</f>
        <v>15</v>
      </c>
      <c r="AG48" s="93"/>
    </row>
    <row r="49" spans="1:37">
      <c r="A49" s="121"/>
      <c r="B49" s="11" t="s">
        <v>4</v>
      </c>
      <c r="C49" s="12">
        <f t="shared" si="2"/>
        <v>42025</v>
      </c>
      <c r="D49" s="100">
        <f>[1]January!C28</f>
        <v>2073.2396564873588</v>
      </c>
      <c r="E49" s="67">
        <f>[1]January!D28</f>
        <v>1401.5054384969076</v>
      </c>
      <c r="F49" s="67">
        <f>[1]January!E28</f>
        <v>1732.2497843705637</v>
      </c>
      <c r="G49" s="101"/>
      <c r="H49" s="79"/>
      <c r="I49" s="93"/>
      <c r="J49" s="5"/>
      <c r="K49" s="121"/>
      <c r="L49" s="11" t="str">
        <f t="shared" si="0"/>
        <v>Wednesday</v>
      </c>
      <c r="M49" s="12">
        <f t="shared" si="0"/>
        <v>42025</v>
      </c>
      <c r="N49" s="67">
        <f>[1]January!L28</f>
        <v>4.9696961816681755</v>
      </c>
      <c r="O49" s="67">
        <f>[1]January!M28</f>
        <v>2.7105717592669856</v>
      </c>
      <c r="P49" s="79">
        <f>[1]January!N28</f>
        <v>3.5383712991676122</v>
      </c>
      <c r="Q49" s="83"/>
      <c r="R49" s="83"/>
      <c r="S49" s="83"/>
      <c r="T49" s="130"/>
      <c r="U49" s="83"/>
      <c r="V49" s="121"/>
      <c r="W49" s="11" t="str">
        <f t="shared" si="1"/>
        <v>Wednesday</v>
      </c>
      <c r="X49" s="189">
        <f t="shared" si="1"/>
        <v>42025</v>
      </c>
      <c r="Y49" s="71">
        <f>[1]January!R28</f>
        <v>8.3000000000000007</v>
      </c>
      <c r="Z49" s="67">
        <f>[1]January!S28</f>
        <v>6.9</v>
      </c>
      <c r="AA49" s="148">
        <f>[1]January!T28</f>
        <v>7.5714285714285721</v>
      </c>
      <c r="AB49" s="71">
        <f>[1]January!U28</f>
        <v>0</v>
      </c>
      <c r="AC49" s="67">
        <f>[1]January!V28</f>
        <v>0</v>
      </c>
      <c r="AD49" s="67">
        <f>[1]January!W28</f>
        <v>0</v>
      </c>
      <c r="AE49" s="83">
        <f>[1]January!X28</f>
        <v>75.210999999999999</v>
      </c>
      <c r="AF49" s="175">
        <f>[1]January!Y28</f>
        <v>2</v>
      </c>
      <c r="AG49" s="93"/>
    </row>
    <row r="50" spans="1:37">
      <c r="A50" s="121"/>
      <c r="B50" s="11" t="s">
        <v>5</v>
      </c>
      <c r="C50" s="12">
        <f t="shared" si="2"/>
        <v>42026</v>
      </c>
      <c r="D50" s="100">
        <f>[1]January!C29</f>
        <v>1914.4414479166664</v>
      </c>
      <c r="E50" s="67">
        <f>[1]January!D29</f>
        <v>1668.7785868055555</v>
      </c>
      <c r="F50" s="67">
        <f>[1]January!E29</f>
        <v>1795.7837188512735</v>
      </c>
      <c r="G50" s="101"/>
      <c r="H50" s="79"/>
      <c r="I50" s="93"/>
      <c r="J50" s="5"/>
      <c r="K50" s="121"/>
      <c r="L50" s="11" t="str">
        <f t="shared" si="0"/>
        <v>Thursday</v>
      </c>
      <c r="M50" s="12">
        <f t="shared" si="0"/>
        <v>42026</v>
      </c>
      <c r="N50" s="67">
        <f>[1]January!L29</f>
        <v>5.648854169170062</v>
      </c>
      <c r="O50" s="67">
        <f>[1]January!M29</f>
        <v>3.6324166667593851</v>
      </c>
      <c r="P50" s="79">
        <f>[1]January!N29</f>
        <v>4.5089142446931865</v>
      </c>
      <c r="Q50" s="83"/>
      <c r="R50" s="83"/>
      <c r="S50" s="83"/>
      <c r="T50" s="130"/>
      <c r="U50" s="83"/>
      <c r="V50" s="121"/>
      <c r="W50" s="11" t="str">
        <f t="shared" si="1"/>
        <v>Thursday</v>
      </c>
      <c r="X50" s="189">
        <f t="shared" si="1"/>
        <v>42026</v>
      </c>
      <c r="Y50" s="71">
        <f>[1]January!R29</f>
        <v>8.3000000000000007</v>
      </c>
      <c r="Z50" s="67">
        <f>[1]January!S29</f>
        <v>7.91</v>
      </c>
      <c r="AA50" s="148">
        <f>[1]January!T29</f>
        <v>8.2394999999999996</v>
      </c>
      <c r="AB50" s="71">
        <f>[1]January!U29</f>
        <v>21</v>
      </c>
      <c r="AC50" s="67">
        <f>[1]January!V29</f>
        <v>0</v>
      </c>
      <c r="AD50" s="67">
        <f>[1]January!W29</f>
        <v>8.4</v>
      </c>
      <c r="AE50" s="83">
        <f>[1]January!X29</f>
        <v>70.36699999999999</v>
      </c>
      <c r="AF50" s="175">
        <f>[1]January!Y29</f>
        <v>4</v>
      </c>
      <c r="AG50" s="93"/>
    </row>
    <row r="51" spans="1:37">
      <c r="A51" s="121"/>
      <c r="B51" s="11" t="s">
        <v>6</v>
      </c>
      <c r="C51" s="12">
        <f t="shared" si="2"/>
        <v>42027</v>
      </c>
      <c r="D51" s="100">
        <f>[1]January!C30</f>
        <v>1876.0783854166664</v>
      </c>
      <c r="E51" s="67">
        <f>[1]January!D30</f>
        <v>1624.8776249999999</v>
      </c>
      <c r="F51" s="67">
        <f>[1]January!E30</f>
        <v>1729.9248890769679</v>
      </c>
      <c r="G51" s="101"/>
      <c r="H51" s="79"/>
      <c r="I51" s="93"/>
      <c r="J51" s="5"/>
      <c r="K51" s="121"/>
      <c r="L51" s="11" t="str">
        <f t="shared" si="0"/>
        <v>Friday</v>
      </c>
      <c r="M51" s="12">
        <f t="shared" si="0"/>
        <v>42027</v>
      </c>
      <c r="N51" s="67">
        <f>[1]January!L30</f>
        <v>6.7666788206497825</v>
      </c>
      <c r="O51" s="67">
        <f>[1]January!M30</f>
        <v>3.9469670138888886</v>
      </c>
      <c r="P51" s="79">
        <f>[1]January!N30</f>
        <v>5.0937130863731372</v>
      </c>
      <c r="Q51" s="83"/>
      <c r="R51" s="83"/>
      <c r="S51" s="83"/>
      <c r="T51" s="130"/>
      <c r="U51" s="83"/>
      <c r="V51" s="121"/>
      <c r="W51" s="11" t="str">
        <f t="shared" si="1"/>
        <v>Friday</v>
      </c>
      <c r="X51" s="189">
        <f t="shared" si="1"/>
        <v>42027</v>
      </c>
      <c r="Y51" s="71">
        <f>[1]January!R30</f>
        <v>8.26</v>
      </c>
      <c r="Z51" s="67">
        <f>[1]January!S30</f>
        <v>7.56</v>
      </c>
      <c r="AA51" s="148">
        <f>[1]January!T30</f>
        <v>7.9550000000000001</v>
      </c>
      <c r="AB51" s="71">
        <f>[1]January!U30</f>
        <v>11</v>
      </c>
      <c r="AC51" s="67">
        <f>[1]January!V30</f>
        <v>0</v>
      </c>
      <c r="AD51" s="67">
        <f>[1]January!W30</f>
        <v>2.5714285714285716</v>
      </c>
      <c r="AE51" s="83">
        <f>[1]January!X30</f>
        <v>61.244999999999997</v>
      </c>
      <c r="AF51" s="175">
        <f>[1]January!Y30</f>
        <v>0</v>
      </c>
      <c r="AG51" s="93"/>
    </row>
    <row r="52" spans="1:37">
      <c r="A52" s="121"/>
      <c r="B52" s="11" t="s">
        <v>7</v>
      </c>
      <c r="C52" s="12">
        <f t="shared" si="2"/>
        <v>42028</v>
      </c>
      <c r="D52" s="100">
        <f>[1]January!C31</f>
        <v>2011.249333333333</v>
      </c>
      <c r="E52" s="67">
        <f>[1]January!D31</f>
        <v>1551.07421875</v>
      </c>
      <c r="F52" s="67">
        <f>[1]January!E31</f>
        <v>1759.9508769848519</v>
      </c>
      <c r="G52" s="101"/>
      <c r="H52" s="133"/>
      <c r="I52" s="93"/>
      <c r="J52" s="5"/>
      <c r="K52" s="121"/>
      <c r="L52" s="11" t="str">
        <f t="shared" si="0"/>
        <v>Saturday</v>
      </c>
      <c r="M52" s="12">
        <f t="shared" si="0"/>
        <v>42028</v>
      </c>
      <c r="N52" s="67">
        <f>[1]January!L31</f>
        <v>6.3921788220405578</v>
      </c>
      <c r="O52" s="67">
        <f>[1]January!M31</f>
        <v>3.9315937499999993</v>
      </c>
      <c r="P52" s="79">
        <f>[1]January!N31</f>
        <v>5.3242314485962732</v>
      </c>
      <c r="Q52" s="83"/>
      <c r="R52" s="83"/>
      <c r="S52" s="83"/>
      <c r="T52" s="130"/>
      <c r="U52" s="83"/>
      <c r="V52" s="121"/>
      <c r="W52" s="11" t="str">
        <f t="shared" si="1"/>
        <v>Saturday</v>
      </c>
      <c r="X52" s="189">
        <f t="shared" si="1"/>
        <v>42028</v>
      </c>
      <c r="Y52" s="71">
        <f>[1]January!R31</f>
        <v>7.54</v>
      </c>
      <c r="Z52" s="67">
        <f>[1]January!S31</f>
        <v>6.99</v>
      </c>
      <c r="AA52" s="148">
        <f>[1]January!T31</f>
        <v>7.2990909090909071</v>
      </c>
      <c r="AB52" s="71">
        <f>[1]January!U31</f>
        <v>3</v>
      </c>
      <c r="AC52" s="67">
        <f>[1]January!V31</f>
        <v>0</v>
      </c>
      <c r="AD52" s="67">
        <f>[1]January!W31</f>
        <v>0.36363636363636365</v>
      </c>
      <c r="AE52" s="83">
        <f>[1]January!X31</f>
        <v>51.910999999999994</v>
      </c>
      <c r="AF52" s="175">
        <f>[1]January!Y31</f>
        <v>3</v>
      </c>
      <c r="AG52" s="93"/>
    </row>
    <row r="53" spans="1:37">
      <c r="A53" s="121"/>
      <c r="B53" s="11" t="s">
        <v>8</v>
      </c>
      <c r="C53" s="12">
        <f t="shared" si="2"/>
        <v>42029</v>
      </c>
      <c r="D53" s="100">
        <f>[1]January!C32</f>
        <v>1902.4628437499998</v>
      </c>
      <c r="E53" s="67">
        <f>[1]January!D32</f>
        <v>1542.9642080247668</v>
      </c>
      <c r="F53" s="67">
        <f>[1]January!E32</f>
        <v>1751.534776419435</v>
      </c>
      <c r="G53" s="101"/>
      <c r="H53" s="79"/>
      <c r="I53" s="93"/>
      <c r="J53" s="5"/>
      <c r="K53" s="121"/>
      <c r="L53" s="11" t="str">
        <f t="shared" si="0"/>
        <v>Sunday</v>
      </c>
      <c r="M53" s="12">
        <f t="shared" si="0"/>
        <v>42029</v>
      </c>
      <c r="N53" s="67">
        <f>[1]January!L32</f>
        <v>6.9177256960206561</v>
      </c>
      <c r="O53" s="67">
        <f>[1]January!M32</f>
        <v>3.7836944444444445</v>
      </c>
      <c r="P53" s="79">
        <f>[1]January!N32</f>
        <v>5.0476580668454067</v>
      </c>
      <c r="Q53" s="83"/>
      <c r="R53" s="83"/>
      <c r="S53" s="83"/>
      <c r="T53" s="130"/>
      <c r="U53" s="83"/>
      <c r="V53" s="121"/>
      <c r="W53" s="11" t="str">
        <f t="shared" si="1"/>
        <v>Sunday</v>
      </c>
      <c r="X53" s="189">
        <f t="shared" si="1"/>
        <v>42029</v>
      </c>
      <c r="Y53" s="71">
        <f>[1]January!R32</f>
        <v>7.27</v>
      </c>
      <c r="Z53" s="67">
        <f>[1]January!S32</f>
        <v>6.92</v>
      </c>
      <c r="AA53" s="148">
        <f>[1]January!T32</f>
        <v>7.0766666666666671</v>
      </c>
      <c r="AB53" s="71">
        <f>[1]January!U32</f>
        <v>7</v>
      </c>
      <c r="AC53" s="67">
        <f>[1]January!V32</f>
        <v>4</v>
      </c>
      <c r="AD53" s="67">
        <f>[1]January!W32</f>
        <v>5.083333333333333</v>
      </c>
      <c r="AE53" s="83">
        <f>[1]January!X32</f>
        <v>62.843000000000004</v>
      </c>
      <c r="AF53" s="175">
        <f>[1]January!Y32</f>
        <v>0</v>
      </c>
      <c r="AG53" s="93"/>
    </row>
    <row r="54" spans="1:37">
      <c r="A54" s="121"/>
      <c r="B54" s="11" t="s">
        <v>9</v>
      </c>
      <c r="C54" s="12">
        <f t="shared" si="2"/>
        <v>42030</v>
      </c>
      <c r="D54" s="100">
        <f>[1]January!C33</f>
        <v>1862.8135190972221</v>
      </c>
      <c r="E54" s="67">
        <f>[1]January!D33</f>
        <v>1689.5049791666665</v>
      </c>
      <c r="F54" s="67">
        <f>[1]January!E33</f>
        <v>1787.1358304398148</v>
      </c>
      <c r="G54" s="101"/>
      <c r="H54" s="79"/>
      <c r="I54" s="93"/>
      <c r="J54" s="5"/>
      <c r="K54" s="121"/>
      <c r="L54" s="11" t="str">
        <f t="shared" si="0"/>
        <v>Monday</v>
      </c>
      <c r="M54" s="12">
        <f t="shared" si="0"/>
        <v>42030</v>
      </c>
      <c r="N54" s="67">
        <f>[1]January!L33</f>
        <v>6.2878715326918497</v>
      </c>
      <c r="O54" s="67">
        <f>[1]January!M33</f>
        <v>3.4011857638888889</v>
      </c>
      <c r="P54" s="79">
        <f>[1]January!N33</f>
        <v>4.8936073883678066</v>
      </c>
      <c r="Q54" s="83"/>
      <c r="R54" s="83"/>
      <c r="S54" s="83"/>
      <c r="T54" s="130"/>
      <c r="U54" s="83"/>
      <c r="V54" s="121"/>
      <c r="W54" s="11" t="str">
        <f t="shared" si="1"/>
        <v>Monday</v>
      </c>
      <c r="X54" s="189">
        <f t="shared" si="1"/>
        <v>42030</v>
      </c>
      <c r="Y54" s="71">
        <f>[1]January!R33</f>
        <v>7.68</v>
      </c>
      <c r="Z54" s="67">
        <f>[1]January!S33</f>
        <v>6.79</v>
      </c>
      <c r="AA54" s="148">
        <f>[1]January!T33</f>
        <v>6.9299999999999988</v>
      </c>
      <c r="AB54" s="71">
        <f>[1]January!U33</f>
        <v>25</v>
      </c>
      <c r="AC54" s="67">
        <f>[1]January!V33</f>
        <v>6</v>
      </c>
      <c r="AD54" s="67">
        <f>[1]January!W33</f>
        <v>9.7222222222222214</v>
      </c>
      <c r="AE54" s="83">
        <f>[1]January!X33</f>
        <v>53.784000000000006</v>
      </c>
      <c r="AF54" s="175">
        <f>[1]January!Y33</f>
        <v>1</v>
      </c>
      <c r="AG54" s="93"/>
    </row>
    <row r="55" spans="1:37">
      <c r="A55" s="121"/>
      <c r="B55" s="11" t="s">
        <v>10</v>
      </c>
      <c r="C55" s="12">
        <f t="shared" si="2"/>
        <v>42031</v>
      </c>
      <c r="D55" s="100">
        <f>[1]January!C34</f>
        <v>1853.1343541666665</v>
      </c>
      <c r="E55" s="67">
        <f>[1]January!D34</f>
        <v>1495.6805216640896</v>
      </c>
      <c r="F55" s="67">
        <f>[1]January!E34</f>
        <v>1762.4176026387815</v>
      </c>
      <c r="G55" s="101"/>
      <c r="H55" s="79"/>
      <c r="I55" s="93"/>
      <c r="J55" s="5"/>
      <c r="K55" s="121"/>
      <c r="L55" s="11" t="str">
        <f t="shared" si="0"/>
        <v>Tuesday</v>
      </c>
      <c r="M55" s="12">
        <f t="shared" si="0"/>
        <v>42031</v>
      </c>
      <c r="N55" s="67">
        <f>[1]January!L34</f>
        <v>4.0645937517616479</v>
      </c>
      <c r="O55" s="67">
        <f>[1]January!M34</f>
        <v>3.0822847225930956</v>
      </c>
      <c r="P55" s="79">
        <f>[1]January!N34</f>
        <v>3.4837048977939067</v>
      </c>
      <c r="Q55" s="83"/>
      <c r="R55" s="83"/>
      <c r="S55" s="83"/>
      <c r="T55" s="130"/>
      <c r="U55" s="83"/>
      <c r="V55" s="121"/>
      <c r="W55" s="11" t="str">
        <f t="shared" si="1"/>
        <v>Tuesday</v>
      </c>
      <c r="X55" s="189">
        <f t="shared" si="1"/>
        <v>42031</v>
      </c>
      <c r="Y55" s="71">
        <f>[1]January!R34</f>
        <v>7.94</v>
      </c>
      <c r="Z55" s="67">
        <f>[1]January!S34</f>
        <v>6.86</v>
      </c>
      <c r="AA55" s="148">
        <f>[1]January!T34</f>
        <v>7.2939999999999996</v>
      </c>
      <c r="AB55" s="71">
        <f>[1]January!U34</f>
        <v>42</v>
      </c>
      <c r="AC55" s="67">
        <f>[1]January!V34</f>
        <v>0</v>
      </c>
      <c r="AD55" s="67">
        <f>[1]January!W34</f>
        <v>10.1</v>
      </c>
      <c r="AE55" s="83">
        <f>[1]January!X34</f>
        <v>130.21699999999998</v>
      </c>
      <c r="AF55" s="175">
        <f>[1]January!Y34</f>
        <v>26</v>
      </c>
      <c r="AG55" s="93"/>
    </row>
    <row r="56" spans="1:37">
      <c r="A56" s="121"/>
      <c r="B56" s="11" t="s">
        <v>4</v>
      </c>
      <c r="C56" s="12">
        <f t="shared" si="2"/>
        <v>42032</v>
      </c>
      <c r="D56" s="100">
        <f>[1]January!C35</f>
        <v>1807.9211354166666</v>
      </c>
      <c r="E56" s="67">
        <f>[1]January!D35</f>
        <v>1437.1024433729385</v>
      </c>
      <c r="F56" s="67">
        <f>[1]January!E35</f>
        <v>1699.1630836529766</v>
      </c>
      <c r="G56" s="101"/>
      <c r="H56" s="79"/>
      <c r="I56" s="93"/>
      <c r="J56" s="5"/>
      <c r="K56" s="121"/>
      <c r="L56" s="11" t="str">
        <f t="shared" si="0"/>
        <v>Wednesday</v>
      </c>
      <c r="M56" s="12">
        <f t="shared" si="0"/>
        <v>42032</v>
      </c>
      <c r="N56" s="67">
        <f>[1]January!L35</f>
        <v>4.0346736117601392</v>
      </c>
      <c r="O56" s="67">
        <f>[1]January!M35</f>
        <v>2.05792708351877</v>
      </c>
      <c r="P56" s="79">
        <f>[1]January!N35</f>
        <v>3.1047113065820415</v>
      </c>
      <c r="Q56" s="83"/>
      <c r="R56" s="83"/>
      <c r="S56" s="83"/>
      <c r="T56" s="130"/>
      <c r="U56" s="83"/>
      <c r="V56" s="121"/>
      <c r="W56" s="11" t="str">
        <f t="shared" si="1"/>
        <v>Wednesday</v>
      </c>
      <c r="X56" s="189">
        <f t="shared" si="1"/>
        <v>42032</v>
      </c>
      <c r="Y56" s="71">
        <f>[1]January!R35</f>
        <v>8.23</v>
      </c>
      <c r="Z56" s="67">
        <f>[1]January!S35</f>
        <v>6.73</v>
      </c>
      <c r="AA56" s="148">
        <f>[1]January!T35</f>
        <v>7.2776190476190479</v>
      </c>
      <c r="AB56" s="71">
        <f>[1]January!U35</f>
        <v>13</v>
      </c>
      <c r="AC56" s="67">
        <f>[1]January!V35</f>
        <v>0</v>
      </c>
      <c r="AD56" s="67">
        <f>[1]January!W35</f>
        <v>3.8571428571428572</v>
      </c>
      <c r="AE56" s="83">
        <f>[1]January!X35</f>
        <v>98.692000000000007</v>
      </c>
      <c r="AF56" s="175">
        <f>[1]January!Y35</f>
        <v>4</v>
      </c>
      <c r="AG56" s="93"/>
    </row>
    <row r="57" spans="1:37">
      <c r="A57" s="121"/>
      <c r="B57" s="11" t="s">
        <v>5</v>
      </c>
      <c r="C57" s="12">
        <f t="shared" si="2"/>
        <v>42033</v>
      </c>
      <c r="D57" s="100">
        <f>[1]January!C36</f>
        <v>1768.7610937499999</v>
      </c>
      <c r="E57" s="67">
        <f>[1]January!D36</f>
        <v>1069.7887062445745</v>
      </c>
      <c r="F57" s="67">
        <f>[1]January!E36</f>
        <v>1426.8468614083749</v>
      </c>
      <c r="G57" s="101"/>
      <c r="H57" s="79"/>
      <c r="I57" s="93"/>
      <c r="J57" s="5"/>
      <c r="K57" s="121"/>
      <c r="L57" s="11" t="str">
        <f t="shared" si="0"/>
        <v>Thursday</v>
      </c>
      <c r="M57" s="12">
        <f t="shared" si="0"/>
        <v>42033</v>
      </c>
      <c r="N57" s="67">
        <f>[1]January!L36</f>
        <v>3.8937925360202787</v>
      </c>
      <c r="O57" s="67">
        <f>[1]January!M36</f>
        <v>0.38645833314789668</v>
      </c>
      <c r="P57" s="79">
        <f>[1]January!N36</f>
        <v>1.9379910664276943</v>
      </c>
      <c r="Q57" s="83"/>
      <c r="R57" s="83"/>
      <c r="S57" s="83"/>
      <c r="T57" s="130"/>
      <c r="U57" s="83"/>
      <c r="V57" s="121"/>
      <c r="W57" s="11" t="str">
        <f t="shared" si="1"/>
        <v>Thursday</v>
      </c>
      <c r="X57" s="189">
        <f t="shared" si="1"/>
        <v>42033</v>
      </c>
      <c r="Y57" s="71">
        <f>[1]January!R36</f>
        <v>7.23</v>
      </c>
      <c r="Z57" s="67">
        <f>[1]January!S36</f>
        <v>6.82</v>
      </c>
      <c r="AA57" s="148">
        <f>[1]January!T36</f>
        <v>6.9349999999999996</v>
      </c>
      <c r="AB57" s="71">
        <f>[1]January!U36</f>
        <v>0</v>
      </c>
      <c r="AC57" s="67">
        <f>[1]January!V36</f>
        <v>0</v>
      </c>
      <c r="AD57" s="67">
        <f>[1]January!W36</f>
        <v>0</v>
      </c>
      <c r="AE57" s="83">
        <f>[1]January!X36</f>
        <v>52.306000000000004</v>
      </c>
      <c r="AF57" s="175">
        <f>[1]January!Y36</f>
        <v>0.04</v>
      </c>
      <c r="AG57" s="93"/>
    </row>
    <row r="58" spans="1:37">
      <c r="A58" s="121"/>
      <c r="B58" s="11" t="s">
        <v>6</v>
      </c>
      <c r="C58" s="12">
        <f t="shared" si="2"/>
        <v>42034</v>
      </c>
      <c r="D58" s="100">
        <f>[1]January!C37</f>
        <v>1849.7927291666667</v>
      </c>
      <c r="E58" s="67">
        <f>[1]January!D37</f>
        <v>1224.7250311550563</v>
      </c>
      <c r="F58" s="67">
        <f>[1]January!E37</f>
        <v>1589.7751013949642</v>
      </c>
      <c r="G58" s="101"/>
      <c r="H58" s="79"/>
      <c r="I58" s="93"/>
      <c r="J58" s="5"/>
      <c r="K58" s="121"/>
      <c r="L58" s="11" t="str">
        <f t="shared" si="0"/>
        <v>Friday</v>
      </c>
      <c r="M58" s="12">
        <f t="shared" si="0"/>
        <v>42034</v>
      </c>
      <c r="N58" s="67">
        <f>[1]January!L37</f>
        <v>6.2057795165777199</v>
      </c>
      <c r="O58" s="67">
        <f>[1]January!M37</f>
        <v>1.4407482638888889</v>
      </c>
      <c r="P58" s="79">
        <f>[1]January!N37</f>
        <v>3.8283693045802414</v>
      </c>
      <c r="Q58" s="83"/>
      <c r="R58" s="83"/>
      <c r="S58" s="83"/>
      <c r="T58" s="130"/>
      <c r="U58" s="83"/>
      <c r="V58" s="121"/>
      <c r="W58" s="11" t="str">
        <f t="shared" si="1"/>
        <v>Friday</v>
      </c>
      <c r="X58" s="189">
        <f t="shared" si="1"/>
        <v>42034</v>
      </c>
      <c r="Y58" s="71">
        <f>[1]January!R37</f>
        <v>8.1999999999999993</v>
      </c>
      <c r="Z58" s="67">
        <f>[1]January!S37</f>
        <v>6.88</v>
      </c>
      <c r="AA58" s="148">
        <f>[1]January!T37</f>
        <v>7.706999999999999</v>
      </c>
      <c r="AB58" s="71">
        <f>[1]January!U37</f>
        <v>0</v>
      </c>
      <c r="AC58" s="67">
        <f>[1]January!V37</f>
        <v>0</v>
      </c>
      <c r="AD58" s="67">
        <f>[1]January!W37</f>
        <v>0</v>
      </c>
      <c r="AE58" s="83">
        <f>[1]January!X37</f>
        <v>52.917000000000002</v>
      </c>
      <c r="AF58" s="175">
        <f>[1]January!Y37</f>
        <v>0</v>
      </c>
      <c r="AG58" s="93"/>
    </row>
    <row r="59" spans="1:37" ht="15" thickBot="1">
      <c r="A59" s="121"/>
      <c r="B59" s="11" t="s">
        <v>7</v>
      </c>
      <c r="C59" s="14">
        <f t="shared" si="2"/>
        <v>42035</v>
      </c>
      <c r="D59" s="134">
        <f>[1]January!C38</f>
        <v>1732.4746249999998</v>
      </c>
      <c r="E59" s="77">
        <f>[1]January!D38</f>
        <v>1405.3810459757492</v>
      </c>
      <c r="F59" s="78">
        <f>[1]January!E38</f>
        <v>1572.0197633561879</v>
      </c>
      <c r="G59" s="102"/>
      <c r="H59" s="80"/>
      <c r="I59" s="93"/>
      <c r="J59" s="5"/>
      <c r="K59" s="121"/>
      <c r="L59" s="13" t="str">
        <f>B59</f>
        <v>Saturday</v>
      </c>
      <c r="M59" s="14">
        <f>C59</f>
        <v>42035</v>
      </c>
      <c r="N59" s="77">
        <f>[1]January!L38</f>
        <v>6.405072920189963</v>
      </c>
      <c r="O59" s="77">
        <f>[1]January!M38</f>
        <v>3.6271909723149403</v>
      </c>
      <c r="P59" s="80">
        <f>[1]January!N38</f>
        <v>4.7457534019008829</v>
      </c>
      <c r="Q59" s="83"/>
      <c r="R59" s="83"/>
      <c r="S59" s="83"/>
      <c r="T59" s="130"/>
      <c r="U59" s="83"/>
      <c r="V59" s="121"/>
      <c r="W59" s="13" t="str">
        <f>B59</f>
        <v>Saturday</v>
      </c>
      <c r="X59" s="190">
        <f>C59</f>
        <v>42035</v>
      </c>
      <c r="Y59" s="84">
        <f>[1]January!R38</f>
        <v>8.1999999999999993</v>
      </c>
      <c r="Z59" s="77">
        <f>[1]January!S38</f>
        <v>7.8</v>
      </c>
      <c r="AA59" s="186">
        <f>[1]January!T38</f>
        <v>8.0254545454545436</v>
      </c>
      <c r="AB59" s="84">
        <f>[1]January!U38</f>
        <v>0</v>
      </c>
      <c r="AC59" s="77">
        <f>[1]January!V38</f>
        <v>0</v>
      </c>
      <c r="AD59" s="77">
        <f>[1]January!W38</f>
        <v>0</v>
      </c>
      <c r="AE59" s="78">
        <f>[1]January!X38</f>
        <v>52.872</v>
      </c>
      <c r="AF59" s="176">
        <f>[1]January!Y38</f>
        <v>0</v>
      </c>
      <c r="AG59" s="93"/>
    </row>
    <row r="60" spans="1:37" ht="15.6" thickTop="1" thickBot="1">
      <c r="A60" s="121"/>
      <c r="B60" s="15" t="s">
        <v>11</v>
      </c>
      <c r="C60" s="16"/>
      <c r="D60" s="68">
        <f>[1]January!C39</f>
        <v>2073.2396564873588</v>
      </c>
      <c r="E60" s="68">
        <f>[1]January!D39</f>
        <v>1069.7887062445745</v>
      </c>
      <c r="F60" s="68">
        <f>[1]January!E39</f>
        <v>1670.1271484954068</v>
      </c>
      <c r="G60" s="103">
        <v>23</v>
      </c>
      <c r="H60" s="86"/>
      <c r="I60" s="93"/>
      <c r="J60" s="5"/>
      <c r="K60" s="121"/>
      <c r="L60" s="15" t="s">
        <v>11</v>
      </c>
      <c r="M60" s="16"/>
      <c r="N60" s="81">
        <f>[1]January!L39</f>
        <v>7.136335937592718</v>
      </c>
      <c r="O60" s="81">
        <f>[1]January!M39</f>
        <v>0.38645833314789668</v>
      </c>
      <c r="P60" s="82">
        <f>[1]January!N39</f>
        <v>4.076005190461796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87">
        <f>[1]January!R39</f>
        <v>8.34</v>
      </c>
      <c r="Z60" s="81">
        <f>[1]January!S39</f>
        <v>6.67</v>
      </c>
      <c r="AA60" s="188">
        <f>[1]January!T39</f>
        <v>7.4380584375828693</v>
      </c>
      <c r="AB60" s="74">
        <f>[1]January!U39</f>
        <v>42</v>
      </c>
      <c r="AC60" s="68">
        <f>[1]January!V39</f>
        <v>0</v>
      </c>
      <c r="AD60" s="68">
        <f>[1]January!W39</f>
        <v>1.3781536563794625</v>
      </c>
      <c r="AE60" s="85">
        <f>[1]January!X39</f>
        <v>2066.0549999999998</v>
      </c>
      <c r="AF60" s="105">
        <f>[1]January!Y39</f>
        <v>101.04</v>
      </c>
      <c r="AG60" s="93"/>
    </row>
    <row r="61" spans="1:37" ht="15" thickBot="1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  <c r="AK61" t="str">
        <f>IF(SUM(E61:AH61)=0,"",SUM(E61:AH61))</f>
        <v/>
      </c>
    </row>
    <row r="62" spans="1:37" ht="15" thickTop="1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9">
    <cfRule type="cellIs" dxfId="235" priority="30" operator="between">
      <formula>2800</formula>
      <formula>5000</formula>
    </cfRule>
  </conditionalFormatting>
  <conditionalFormatting sqref="N29:N59">
    <cfRule type="cellIs" dxfId="234" priority="29" operator="between">
      <formula>560</formula>
      <formula>5000</formula>
    </cfRule>
  </conditionalFormatting>
  <conditionalFormatting sqref="D29:D59">
    <cfRule type="cellIs" dxfId="233" priority="28" operator="between">
      <formula>2800</formula>
      <formula>5000</formula>
    </cfRule>
  </conditionalFormatting>
  <conditionalFormatting sqref="D59">
    <cfRule type="cellIs" dxfId="232" priority="27" operator="between">
      <formula>2800</formula>
      <formula>5000</formula>
    </cfRule>
  </conditionalFormatting>
  <conditionalFormatting sqref="N29:N59">
    <cfRule type="cellIs" dxfId="231" priority="26" operator="between">
      <formula>560</formula>
      <formula>5000</formula>
    </cfRule>
  </conditionalFormatting>
  <conditionalFormatting sqref="N59">
    <cfRule type="cellIs" dxfId="230" priority="25" operator="between">
      <formula>560</formula>
      <formula>5000</formula>
    </cfRule>
  </conditionalFormatting>
  <conditionalFormatting sqref="Z29:Z59">
    <cfRule type="cellIs" dxfId="229" priority="24" operator="between">
      <formula>1</formula>
      <formula>6.49</formula>
    </cfRule>
  </conditionalFormatting>
  <conditionalFormatting sqref="Z59">
    <cfRule type="cellIs" dxfId="228" priority="21" operator="between">
      <formula>1</formula>
      <formula>6.49</formula>
    </cfRule>
  </conditionalFormatting>
  <conditionalFormatting sqref="AE29:AE59">
    <cfRule type="cellIs" dxfId="227" priority="19" operator="between">
      <formula>1001</formula>
      <formula>2000</formula>
    </cfRule>
  </conditionalFormatting>
  <conditionalFormatting sqref="D59">
    <cfRule type="cellIs" dxfId="226" priority="18" operator="between">
      <formula>2800</formula>
      <formula>5000</formula>
    </cfRule>
  </conditionalFormatting>
  <conditionalFormatting sqref="D59">
    <cfRule type="cellIs" dxfId="225" priority="17" operator="between">
      <formula>2800</formula>
      <formula>5000</formula>
    </cfRule>
  </conditionalFormatting>
  <conditionalFormatting sqref="D59">
    <cfRule type="cellIs" dxfId="224" priority="16" operator="between">
      <formula>2800</formula>
      <formula>5000</formula>
    </cfRule>
  </conditionalFormatting>
  <conditionalFormatting sqref="N59">
    <cfRule type="cellIs" dxfId="223" priority="15" operator="between">
      <formula>560</formula>
      <formula>5000</formula>
    </cfRule>
  </conditionalFormatting>
  <conditionalFormatting sqref="Z59">
    <cfRule type="cellIs" dxfId="222" priority="14" operator="between">
      <formula>1</formula>
      <formula>6.49</formula>
    </cfRule>
  </conditionalFormatting>
  <conditionalFormatting sqref="AB59">
    <cfRule type="cellIs" dxfId="221" priority="12" operator="between">
      <formula>41</formula>
      <formula>200</formula>
    </cfRule>
  </conditionalFormatting>
  <conditionalFormatting sqref="Z59">
    <cfRule type="cellIs" dxfId="220" priority="11" operator="between">
      <formula>1</formula>
      <formula>6.49</formula>
    </cfRule>
  </conditionalFormatting>
  <conditionalFormatting sqref="AE59">
    <cfRule type="cellIs" dxfId="219" priority="9" operator="between">
      <formula>1001</formula>
      <formula>2000</formula>
    </cfRule>
  </conditionalFormatting>
  <conditionalFormatting sqref="D59">
    <cfRule type="cellIs" dxfId="218" priority="8" operator="between">
      <formula>2800</formula>
      <formula>5000</formula>
    </cfRule>
  </conditionalFormatting>
  <conditionalFormatting sqref="N59">
    <cfRule type="cellIs" dxfId="217" priority="7" operator="between">
      <formula>560</formula>
      <formula>5000</formula>
    </cfRule>
  </conditionalFormatting>
  <conditionalFormatting sqref="AB59">
    <cfRule type="cellIs" dxfId="216" priority="6" operator="between">
      <formula>41</formula>
      <formula>200</formula>
    </cfRule>
  </conditionalFormatting>
  <conditionalFormatting sqref="Z59">
    <cfRule type="cellIs" dxfId="215" priority="5" operator="between">
      <formula>1</formula>
      <formula>6.49</formula>
    </cfRule>
  </conditionalFormatting>
  <conditionalFormatting sqref="AE59">
    <cfRule type="cellIs" dxfId="214" priority="3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A34" zoomScale="99" zoomScaleNormal="99" workbookViewId="0">
      <selection activeCell="Y60" sqref="Y60:AF60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6.3320312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0" t="s">
        <v>56</v>
      </c>
      <c r="C3" s="111"/>
      <c r="D3" s="111"/>
      <c r="E3" s="5"/>
      <c r="F3" s="5"/>
      <c r="G3" s="5"/>
      <c r="H3" s="6"/>
    </row>
    <row r="4" spans="1:33">
      <c r="B4" s="110" t="s">
        <v>55</v>
      </c>
      <c r="C4" s="5"/>
      <c r="D4" s="5"/>
      <c r="E4" s="5"/>
      <c r="F4" s="5"/>
      <c r="G4" s="5"/>
      <c r="H4" s="6"/>
    </row>
    <row r="5" spans="1:33" ht="15" thickBot="1">
      <c r="B5" s="107" t="s">
        <v>61</v>
      </c>
      <c r="C5" s="108"/>
      <c r="D5" s="108"/>
      <c r="E5" s="108"/>
      <c r="F5" s="108"/>
      <c r="G5" s="108"/>
      <c r="H5" s="109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" thickBot="1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1"/>
      <c r="B9" s="204" t="s">
        <v>57</v>
      </c>
      <c r="C9" s="205"/>
      <c r="D9" s="205"/>
      <c r="E9" s="205"/>
      <c r="F9" s="205"/>
      <c r="G9" s="205"/>
      <c r="H9" s="217"/>
      <c r="I9" s="93"/>
      <c r="J9" s="5"/>
      <c r="K9" s="121"/>
      <c r="L9" s="204" t="s">
        <v>68</v>
      </c>
      <c r="M9" s="205"/>
      <c r="N9" s="205"/>
      <c r="O9" s="205"/>
      <c r="P9" s="205"/>
      <c r="Q9" s="205"/>
      <c r="R9" s="205"/>
      <c r="S9" s="217"/>
      <c r="T9" s="127"/>
      <c r="U9" s="8"/>
      <c r="V9" s="121"/>
      <c r="W9" s="204" t="s">
        <v>74</v>
      </c>
      <c r="X9" s="205"/>
      <c r="Y9" s="205"/>
      <c r="Z9" s="205"/>
      <c r="AA9" s="205"/>
      <c r="AB9" s="205"/>
      <c r="AC9" s="205"/>
      <c r="AD9" s="205"/>
      <c r="AE9" s="205"/>
      <c r="AF9" s="217"/>
      <c r="AG9" s="93"/>
    </row>
    <row r="10" spans="1:33" ht="15" thickTop="1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" thickBot="1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8" t="s">
        <v>15</v>
      </c>
      <c r="X25" s="219"/>
      <c r="Y25" s="219"/>
      <c r="Z25" s="219"/>
      <c r="AA25" s="219"/>
      <c r="AB25" s="219"/>
      <c r="AC25" s="219"/>
      <c r="AD25" s="219"/>
      <c r="AE25" s="219"/>
      <c r="AF25" s="220"/>
      <c r="AG25" s="93"/>
    </row>
    <row r="26" spans="1:33" ht="15" thickBot="1">
      <c r="A26" s="121"/>
      <c r="B26" s="221" t="s">
        <v>12</v>
      </c>
      <c r="C26" s="222"/>
      <c r="D26" s="222"/>
      <c r="E26" s="222"/>
      <c r="F26" s="222"/>
      <c r="G26" s="222"/>
      <c r="H26" s="223"/>
      <c r="I26" s="93"/>
      <c r="J26" s="5"/>
      <c r="K26" s="121"/>
      <c r="L26" s="221" t="s">
        <v>13</v>
      </c>
      <c r="M26" s="219"/>
      <c r="N26" s="219"/>
      <c r="O26" s="219"/>
      <c r="P26" s="220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42036</v>
      </c>
      <c r="Y26" s="224" t="s">
        <v>16</v>
      </c>
      <c r="Z26" s="206"/>
      <c r="AA26" s="225"/>
      <c r="AB26" s="226" t="s">
        <v>25</v>
      </c>
      <c r="AC26" s="227"/>
      <c r="AD26" s="227"/>
      <c r="AE26" s="228"/>
      <c r="AF26" s="29"/>
      <c r="AG26" s="93"/>
    </row>
    <row r="27" spans="1:33" s="19" customFormat="1" ht="30" customHeight="1">
      <c r="A27" s="122"/>
      <c r="B27" s="24" t="s">
        <v>2</v>
      </c>
      <c r="C27" s="42">
        <v>42036</v>
      </c>
      <c r="D27" s="208" t="s">
        <v>50</v>
      </c>
      <c r="E27" s="209"/>
      <c r="F27" s="210"/>
      <c r="G27" s="211" t="s">
        <v>97</v>
      </c>
      <c r="H27" s="212"/>
      <c r="I27" s="123"/>
      <c r="J27" s="113"/>
      <c r="K27" s="122"/>
      <c r="L27" s="24" t="s">
        <v>2</v>
      </c>
      <c r="M27" s="42">
        <f>C27</f>
        <v>42036</v>
      </c>
      <c r="N27" s="213" t="s">
        <v>51</v>
      </c>
      <c r="O27" s="209"/>
      <c r="P27" s="210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4" t="s">
        <v>44</v>
      </c>
      <c r="AC27" s="215"/>
      <c r="AD27" s="215"/>
      <c r="AE27" s="216"/>
      <c r="AF27" s="30" t="s">
        <v>24</v>
      </c>
      <c r="AG27" s="123"/>
    </row>
    <row r="28" spans="1:33" s="19" customFormat="1" ht="101.4" thickBot="1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31" t="s">
        <v>26</v>
      </c>
      <c r="AG28" s="123"/>
    </row>
    <row r="29" spans="1:33" ht="15" thickTop="1">
      <c r="A29" s="121"/>
      <c r="B29" s="11" t="s">
        <v>8</v>
      </c>
      <c r="C29" s="12">
        <v>42036</v>
      </c>
      <c r="D29" s="100">
        <f>[1]February!C8</f>
        <v>1855.8941041666667</v>
      </c>
      <c r="E29" s="67">
        <f>[1]February!D8</f>
        <v>1411.4087600843641</v>
      </c>
      <c r="F29" s="67">
        <f>[1]February!E8</f>
        <v>1671.0411874871997</v>
      </c>
      <c r="G29" s="101"/>
      <c r="H29" s="79"/>
      <c r="I29" s="93"/>
      <c r="J29" s="5"/>
      <c r="K29" s="121"/>
      <c r="L29" s="11" t="str">
        <f>B29</f>
        <v>Sunday</v>
      </c>
      <c r="M29" s="12">
        <f>C29</f>
        <v>42036</v>
      </c>
      <c r="N29" s="67">
        <f>[1]February!L8</f>
        <v>6.660937501298057</v>
      </c>
      <c r="O29" s="67">
        <f>[1]February!M8</f>
        <v>4.3008437507417465</v>
      </c>
      <c r="P29" s="79">
        <f>[1]February!N8</f>
        <v>5.311692313012701</v>
      </c>
      <c r="Q29" s="83"/>
      <c r="R29" s="83"/>
      <c r="S29" s="83"/>
      <c r="T29" s="130"/>
      <c r="U29" s="83"/>
      <c r="V29" s="121"/>
      <c r="W29" s="11" t="str">
        <f>B29</f>
        <v>Sunday</v>
      </c>
      <c r="X29" s="37">
        <f>C29</f>
        <v>42036</v>
      </c>
      <c r="Y29" s="140">
        <f>[1]February!R8</f>
        <v>8.19</v>
      </c>
      <c r="Z29" s="138">
        <f>[1]February!S8</f>
        <v>7.67</v>
      </c>
      <c r="AA29" s="139">
        <f>[1]February!T8</f>
        <v>7.9709090909090898</v>
      </c>
      <c r="AB29" s="71">
        <f>[1]February!U8</f>
        <v>0</v>
      </c>
      <c r="AC29" s="67">
        <f>[1]February!V8</f>
        <v>0</v>
      </c>
      <c r="AD29" s="67">
        <f>[1]February!W8</f>
        <v>0</v>
      </c>
      <c r="AE29" s="83">
        <f>[1]February!X8</f>
        <v>51.946999999999996</v>
      </c>
      <c r="AF29" s="175">
        <f>[1]February!Y8</f>
        <v>0</v>
      </c>
      <c r="AG29" s="93"/>
    </row>
    <row r="30" spans="1:33">
      <c r="A30" s="121"/>
      <c r="B30" s="11" t="s">
        <v>9</v>
      </c>
      <c r="C30" s="12">
        <f>C29+1</f>
        <v>42037</v>
      </c>
      <c r="D30" s="100">
        <f>[1]February!C9</f>
        <v>2011.9068227742512</v>
      </c>
      <c r="E30" s="67">
        <f>[1]February!D9</f>
        <v>1283.8195423312716</v>
      </c>
      <c r="F30" s="67">
        <f>[1]February!E9</f>
        <v>1681.6533292391991</v>
      </c>
      <c r="G30" s="101"/>
      <c r="H30" s="79"/>
      <c r="I30" s="93"/>
      <c r="J30" s="5"/>
      <c r="K30" s="121"/>
      <c r="L30" s="11" t="str">
        <f t="shared" ref="L30:M56" si="0">B30</f>
        <v>Monday</v>
      </c>
      <c r="M30" s="12">
        <f t="shared" si="0"/>
        <v>42037</v>
      </c>
      <c r="N30" s="67">
        <f>[1]February!L9</f>
        <v>6.1137951425976222</v>
      </c>
      <c r="O30" s="67">
        <f>[1]February!M9</f>
        <v>3.7532881944444441</v>
      </c>
      <c r="P30" s="79">
        <f>[1]February!N9</f>
        <v>5.1522749596182944</v>
      </c>
      <c r="Q30" s="83"/>
      <c r="R30" s="83"/>
      <c r="S30" s="83"/>
      <c r="T30" s="130"/>
      <c r="U30" s="83"/>
      <c r="V30" s="121"/>
      <c r="W30" s="11" t="str">
        <f t="shared" ref="W30:X56" si="1">B30</f>
        <v>Monday</v>
      </c>
      <c r="X30" s="37">
        <f t="shared" si="1"/>
        <v>42037</v>
      </c>
      <c r="Y30" s="140">
        <f>[1]February!R9</f>
        <v>8.08</v>
      </c>
      <c r="Z30" s="138">
        <f>[1]February!S9</f>
        <v>7.22</v>
      </c>
      <c r="AA30" s="139">
        <f>[1]February!T9</f>
        <v>7.7910000000000013</v>
      </c>
      <c r="AB30" s="71">
        <f>[1]February!U9</f>
        <v>0</v>
      </c>
      <c r="AC30" s="67">
        <f>[1]February!V9</f>
        <v>0</v>
      </c>
      <c r="AD30" s="67">
        <f>[1]February!W9</f>
        <v>0</v>
      </c>
      <c r="AE30" s="83">
        <f>[1]February!X9</f>
        <v>49.298999999999992</v>
      </c>
      <c r="AF30" s="175">
        <f>[1]February!Y9</f>
        <v>0</v>
      </c>
      <c r="AG30" s="93"/>
    </row>
    <row r="31" spans="1:33">
      <c r="A31" s="121"/>
      <c r="B31" s="11" t="s">
        <v>10</v>
      </c>
      <c r="C31" s="12">
        <f t="shared" ref="C31:C56" si="2">C30+1</f>
        <v>42038</v>
      </c>
      <c r="D31" s="100">
        <f>[1]February!C10</f>
        <v>2064.0361889716255</v>
      </c>
      <c r="E31" s="67">
        <f>[1]February!D10</f>
        <v>1549.3834270833331</v>
      </c>
      <c r="F31" s="67">
        <f>[1]February!E10</f>
        <v>1803.3159844905997</v>
      </c>
      <c r="G31" s="101"/>
      <c r="H31" s="79"/>
      <c r="I31" s="93"/>
      <c r="J31" s="5"/>
      <c r="K31" s="121"/>
      <c r="L31" s="11" t="str">
        <f t="shared" si="0"/>
        <v>Tuesday</v>
      </c>
      <c r="M31" s="12">
        <f t="shared" si="0"/>
        <v>42038</v>
      </c>
      <c r="N31" s="67">
        <f>[1]February!L10</f>
        <v>5.812394102692604</v>
      </c>
      <c r="O31" s="67">
        <f>[1]February!M10</f>
        <v>3.7829895833333329</v>
      </c>
      <c r="P31" s="79">
        <f>[1]February!N10</f>
        <v>4.793491286130414</v>
      </c>
      <c r="Q31" s="83"/>
      <c r="R31" s="83"/>
      <c r="S31" s="83"/>
      <c r="T31" s="130"/>
      <c r="U31" s="83"/>
      <c r="V31" s="121"/>
      <c r="W31" s="11" t="str">
        <f t="shared" si="1"/>
        <v>Tuesday</v>
      </c>
      <c r="X31" s="37">
        <f t="shared" si="1"/>
        <v>42038</v>
      </c>
      <c r="Y31" s="140">
        <f>[1]February!R10</f>
        <v>6.98</v>
      </c>
      <c r="Z31" s="138">
        <f>[1]February!S10</f>
        <v>6.8</v>
      </c>
      <c r="AA31" s="139">
        <f>[1]February!T10</f>
        <v>6.8517647058823519</v>
      </c>
      <c r="AB31" s="71">
        <f>[1]February!U10</f>
        <v>0</v>
      </c>
      <c r="AC31" s="67">
        <f>[1]February!V10</f>
        <v>0</v>
      </c>
      <c r="AD31" s="67">
        <f>[1]February!W10</f>
        <v>0</v>
      </c>
      <c r="AE31" s="83">
        <f>[1]February!X10</f>
        <v>48.618999999999993</v>
      </c>
      <c r="AF31" s="175">
        <f>[1]February!Y10</f>
        <v>0</v>
      </c>
      <c r="AG31" s="93"/>
    </row>
    <row r="32" spans="1:33">
      <c r="A32" s="121"/>
      <c r="B32" s="11" t="s">
        <v>4</v>
      </c>
      <c r="C32" s="12">
        <f t="shared" si="2"/>
        <v>42039</v>
      </c>
      <c r="D32" s="100">
        <f>[1]February!C11</f>
        <v>2166.9354573838973</v>
      </c>
      <c r="E32" s="67">
        <f>[1]February!D11</f>
        <v>1535.4117916666664</v>
      </c>
      <c r="F32" s="67">
        <f>[1]February!E11</f>
        <v>1801.7762944433425</v>
      </c>
      <c r="G32" s="101"/>
      <c r="H32" s="79"/>
      <c r="I32" s="93"/>
      <c r="J32" s="5"/>
      <c r="K32" s="121"/>
      <c r="L32" s="11" t="str">
        <f t="shared" si="0"/>
        <v>Wednesday</v>
      </c>
      <c r="M32" s="12">
        <f t="shared" si="0"/>
        <v>42039</v>
      </c>
      <c r="N32" s="67">
        <f>[1]February!L11</f>
        <v>5.867057296488019</v>
      </c>
      <c r="O32" s="67">
        <f>[1]February!M11</f>
        <v>3.979961805555555</v>
      </c>
      <c r="P32" s="79">
        <f>[1]February!N11</f>
        <v>4.8879058791786694</v>
      </c>
      <c r="Q32" s="83"/>
      <c r="R32" s="83"/>
      <c r="S32" s="83"/>
      <c r="T32" s="130"/>
      <c r="U32" s="83"/>
      <c r="V32" s="121"/>
      <c r="W32" s="11" t="str">
        <f t="shared" si="1"/>
        <v>Wednesday</v>
      </c>
      <c r="X32" s="37">
        <f t="shared" si="1"/>
        <v>42039</v>
      </c>
      <c r="Y32" s="140">
        <f>[1]February!R11</f>
        <v>7.39</v>
      </c>
      <c r="Z32" s="138">
        <f>[1]February!S11</f>
        <v>6.8</v>
      </c>
      <c r="AA32" s="139">
        <f>[1]February!T11</f>
        <v>6.9579999999999984</v>
      </c>
      <c r="AB32" s="71">
        <f>[1]February!U11</f>
        <v>22</v>
      </c>
      <c r="AC32" s="67">
        <f>[1]February!V11</f>
        <v>0</v>
      </c>
      <c r="AD32" s="67">
        <f>[1]February!W11</f>
        <v>2.7</v>
      </c>
      <c r="AE32" s="83">
        <f>[1]February!X11</f>
        <v>74.334999999999994</v>
      </c>
      <c r="AF32" s="175">
        <f>[1]February!Y11</f>
        <v>18</v>
      </c>
      <c r="AG32" s="93"/>
    </row>
    <row r="33" spans="1:33">
      <c r="A33" s="121"/>
      <c r="B33" s="11" t="s">
        <v>5</v>
      </c>
      <c r="C33" s="12">
        <f t="shared" si="2"/>
        <v>42040</v>
      </c>
      <c r="D33" s="100">
        <f>[1]February!C12</f>
        <v>2153.3317633124457</v>
      </c>
      <c r="E33" s="67">
        <f>[1]February!D12</f>
        <v>1070.7543424919977</v>
      </c>
      <c r="F33" s="67">
        <f>[1]February!E12</f>
        <v>1540.6962567947764</v>
      </c>
      <c r="G33" s="101"/>
      <c r="H33" s="79"/>
      <c r="I33" s="93"/>
      <c r="J33" s="5"/>
      <c r="K33" s="121"/>
      <c r="L33" s="11" t="str">
        <f t="shared" si="0"/>
        <v>Thursday</v>
      </c>
      <c r="M33" s="12">
        <f t="shared" si="0"/>
        <v>42040</v>
      </c>
      <c r="N33" s="67">
        <f>[1]February!L12</f>
        <v>6.1230920164850025</v>
      </c>
      <c r="O33" s="67">
        <f>[1]February!M12</f>
        <v>3.9793784722222223</v>
      </c>
      <c r="P33" s="79">
        <f>[1]February!N12</f>
        <v>5.0616061227354736</v>
      </c>
      <c r="Q33" s="83"/>
      <c r="R33" s="83"/>
      <c r="S33" s="83"/>
      <c r="T33" s="130"/>
      <c r="U33" s="83"/>
      <c r="V33" s="121"/>
      <c r="W33" s="11" t="str">
        <f t="shared" si="1"/>
        <v>Thursday</v>
      </c>
      <c r="X33" s="37">
        <f t="shared" si="1"/>
        <v>42040</v>
      </c>
      <c r="Y33" s="140">
        <f>[1]February!R12</f>
        <v>8.3000000000000007</v>
      </c>
      <c r="Z33" s="138">
        <f>[1]February!S12</f>
        <v>6.75</v>
      </c>
      <c r="AA33" s="139">
        <f>[1]February!T12</f>
        <v>7.2470833333333324</v>
      </c>
      <c r="AB33" s="71">
        <f>[1]February!U12</f>
        <v>22</v>
      </c>
      <c r="AC33" s="67">
        <f>[1]February!V12</f>
        <v>0</v>
      </c>
      <c r="AD33" s="67">
        <f>[1]February!W12</f>
        <v>8.4166666666666661</v>
      </c>
      <c r="AE33" s="83">
        <f>[1]February!X12</f>
        <v>126.5371</v>
      </c>
      <c r="AF33" s="175">
        <f>[1]February!Y12</f>
        <v>6</v>
      </c>
      <c r="AG33" s="93"/>
    </row>
    <row r="34" spans="1:33">
      <c r="A34" s="121"/>
      <c r="B34" s="11" t="s">
        <v>6</v>
      </c>
      <c r="C34" s="12">
        <f t="shared" si="2"/>
        <v>42041</v>
      </c>
      <c r="D34" s="100">
        <f>[1]February!C13</f>
        <v>1691.5629062499997</v>
      </c>
      <c r="E34" s="67">
        <f>[1]February!D13</f>
        <v>969.72873958333321</v>
      </c>
      <c r="F34" s="67">
        <f>[1]February!E13</f>
        <v>1318.7455686363642</v>
      </c>
      <c r="G34" s="101"/>
      <c r="H34" s="79"/>
      <c r="I34" s="93"/>
      <c r="J34" s="5"/>
      <c r="K34" s="121"/>
      <c r="L34" s="11" t="str">
        <f t="shared" si="0"/>
        <v>Friday</v>
      </c>
      <c r="M34" s="12">
        <f t="shared" si="0"/>
        <v>42041</v>
      </c>
      <c r="N34" s="67">
        <f>[1]February!L13</f>
        <v>6.8015815980566865</v>
      </c>
      <c r="O34" s="67">
        <f>[1]February!M13</f>
        <v>4.2226649305555553</v>
      </c>
      <c r="P34" s="79">
        <f>[1]February!N13</f>
        <v>5.4303761733772014</v>
      </c>
      <c r="Q34" s="83"/>
      <c r="R34" s="83"/>
      <c r="S34" s="83"/>
      <c r="T34" s="130"/>
      <c r="U34" s="83"/>
      <c r="V34" s="121"/>
      <c r="W34" s="11" t="str">
        <f t="shared" si="1"/>
        <v>Friday</v>
      </c>
      <c r="X34" s="37">
        <f t="shared" si="1"/>
        <v>42041</v>
      </c>
      <c r="Y34" s="140">
        <f>[1]February!R13</f>
        <v>8.42</v>
      </c>
      <c r="Z34" s="138">
        <f>[1]February!S13</f>
        <v>6.75</v>
      </c>
      <c r="AA34" s="139">
        <f>[1]February!T13</f>
        <v>7.3322222222222235</v>
      </c>
      <c r="AB34" s="71">
        <f>[1]February!U13</f>
        <v>0</v>
      </c>
      <c r="AC34" s="67">
        <f>[1]February!V13</f>
        <v>0</v>
      </c>
      <c r="AD34" s="67">
        <f>[1]February!W13</f>
        <v>0</v>
      </c>
      <c r="AE34" s="83">
        <f>[1]February!X13</f>
        <v>42.875</v>
      </c>
      <c r="AF34" s="175">
        <f>[1]February!Y13</f>
        <v>0</v>
      </c>
      <c r="AG34" s="93"/>
    </row>
    <row r="35" spans="1:33">
      <c r="A35" s="121"/>
      <c r="B35" s="11" t="s">
        <v>7</v>
      </c>
      <c r="C35" s="12">
        <f t="shared" si="2"/>
        <v>42042</v>
      </c>
      <c r="D35" s="100">
        <f>[1]February!C14</f>
        <v>1873.6701666666665</v>
      </c>
      <c r="E35" s="67">
        <f>[1]February!D14</f>
        <v>1141.6038223470052</v>
      </c>
      <c r="F35" s="67">
        <f>[1]February!E14</f>
        <v>1357.0689549275148</v>
      </c>
      <c r="G35" s="101"/>
      <c r="H35" s="79"/>
      <c r="I35" s="93"/>
      <c r="J35" s="5"/>
      <c r="K35" s="121"/>
      <c r="L35" s="11" t="str">
        <f t="shared" si="0"/>
        <v>Saturday</v>
      </c>
      <c r="M35" s="12">
        <f t="shared" si="0"/>
        <v>42042</v>
      </c>
      <c r="N35" s="67">
        <f>[1]February!L14</f>
        <v>8.5147708329624585</v>
      </c>
      <c r="O35" s="67">
        <f>[1]February!M14</f>
        <v>4.0069045138888884</v>
      </c>
      <c r="P35" s="79">
        <f>[1]February!N14</f>
        <v>5.4924607309032112</v>
      </c>
      <c r="Q35" s="83"/>
      <c r="R35" s="83"/>
      <c r="S35" s="83"/>
      <c r="T35" s="130"/>
      <c r="U35" s="83"/>
      <c r="V35" s="121"/>
      <c r="W35" s="11" t="str">
        <f t="shared" si="1"/>
        <v>Saturday</v>
      </c>
      <c r="X35" s="37">
        <f t="shared" si="1"/>
        <v>42042</v>
      </c>
      <c r="Y35" s="140">
        <f>[1]February!R14</f>
        <v>8.31</v>
      </c>
      <c r="Z35" s="138">
        <f>[1]February!S14</f>
        <v>6.81</v>
      </c>
      <c r="AA35" s="139">
        <f>[1]February!T14</f>
        <v>7.292307692307693</v>
      </c>
      <c r="AB35" s="71">
        <f>[1]February!U14</f>
        <v>0</v>
      </c>
      <c r="AC35" s="67">
        <f>[1]February!V14</f>
        <v>0</v>
      </c>
      <c r="AD35" s="67">
        <f>[1]February!W14</f>
        <v>0</v>
      </c>
      <c r="AE35" s="83">
        <f>[1]February!X14</f>
        <v>47.199000000000012</v>
      </c>
      <c r="AF35" s="175">
        <f>[1]February!Y14</f>
        <v>0</v>
      </c>
      <c r="AG35" s="93"/>
    </row>
    <row r="36" spans="1:33">
      <c r="A36" s="121"/>
      <c r="B36" s="11" t="s">
        <v>8</v>
      </c>
      <c r="C36" s="12">
        <f t="shared" si="2"/>
        <v>42043</v>
      </c>
      <c r="D36" s="100">
        <f>[1]February!C15</f>
        <v>1778.4555104166666</v>
      </c>
      <c r="E36" s="67">
        <f>[1]February!D15</f>
        <v>1153.6111554667154</v>
      </c>
      <c r="F36" s="67">
        <f>[1]February!E15</f>
        <v>1442.6508191313144</v>
      </c>
      <c r="G36" s="101"/>
      <c r="H36" s="79"/>
      <c r="I36" s="93"/>
      <c r="J36" s="5"/>
      <c r="K36" s="121"/>
      <c r="L36" s="11" t="str">
        <f t="shared" si="0"/>
        <v>Sunday</v>
      </c>
      <c r="M36" s="12">
        <f t="shared" si="0"/>
        <v>42043</v>
      </c>
      <c r="N36" s="67">
        <f>[1]February!L15</f>
        <v>10.183322902388042</v>
      </c>
      <c r="O36" s="67">
        <f>[1]February!M15</f>
        <v>5.652846358617146</v>
      </c>
      <c r="P36" s="79">
        <f>[1]February!N15</f>
        <v>7.2575630191058451</v>
      </c>
      <c r="Q36" s="83"/>
      <c r="R36" s="83"/>
      <c r="S36" s="83"/>
      <c r="T36" s="130"/>
      <c r="U36" s="83"/>
      <c r="V36" s="121"/>
      <c r="W36" s="11" t="str">
        <f t="shared" si="1"/>
        <v>Sunday</v>
      </c>
      <c r="X36" s="37">
        <f t="shared" si="1"/>
        <v>42043</v>
      </c>
      <c r="Y36" s="140">
        <f>[1]February!R15</f>
        <v>8.2799999999999994</v>
      </c>
      <c r="Z36" s="138">
        <f>[1]February!S15</f>
        <v>6.78</v>
      </c>
      <c r="AA36" s="139">
        <f>[1]February!T15</f>
        <v>7.2508333333333326</v>
      </c>
      <c r="AB36" s="71">
        <f>[1]February!U15</f>
        <v>0</v>
      </c>
      <c r="AC36" s="67">
        <f>[1]February!V15</f>
        <v>0</v>
      </c>
      <c r="AD36" s="67">
        <f>[1]February!W15</f>
        <v>0</v>
      </c>
      <c r="AE36" s="83">
        <f>[1]February!X15</f>
        <v>53.048000000000002</v>
      </c>
      <c r="AF36" s="175">
        <f>[1]February!Y15</f>
        <v>0</v>
      </c>
      <c r="AG36" s="93"/>
    </row>
    <row r="37" spans="1:33">
      <c r="A37" s="121"/>
      <c r="B37" s="11" t="s">
        <v>9</v>
      </c>
      <c r="C37" s="12">
        <f t="shared" si="2"/>
        <v>42044</v>
      </c>
      <c r="D37" s="100">
        <f>[1]February!C16</f>
        <v>1673.6731666666665</v>
      </c>
      <c r="E37" s="67">
        <f>[1]February!D16</f>
        <v>1226.9513213026257</v>
      </c>
      <c r="F37" s="67">
        <f>[1]February!E16</f>
        <v>1470.5829281345584</v>
      </c>
      <c r="G37" s="101"/>
      <c r="H37" s="79"/>
      <c r="I37" s="93"/>
      <c r="J37" s="5"/>
      <c r="K37" s="121"/>
      <c r="L37" s="11" t="str">
        <f t="shared" si="0"/>
        <v>Monday</v>
      </c>
      <c r="M37" s="12">
        <f t="shared" si="0"/>
        <v>42044</v>
      </c>
      <c r="N37" s="67">
        <f>[1]February!L16</f>
        <v>8.5794965277777777</v>
      </c>
      <c r="O37" s="67">
        <f>[1]February!M16</f>
        <v>5.4248177164925471</v>
      </c>
      <c r="P37" s="79">
        <f>[1]February!N16</f>
        <v>6.9479586010644976</v>
      </c>
      <c r="Q37" s="83"/>
      <c r="R37" s="83"/>
      <c r="S37" s="83"/>
      <c r="T37" s="130"/>
      <c r="U37" s="83"/>
      <c r="V37" s="121"/>
      <c r="W37" s="11" t="str">
        <f t="shared" si="1"/>
        <v>Monday</v>
      </c>
      <c r="X37" s="37">
        <f t="shared" si="1"/>
        <v>42044</v>
      </c>
      <c r="Y37" s="140">
        <f>[1]February!R16</f>
        <v>8.2899999999999991</v>
      </c>
      <c r="Z37" s="138">
        <f>[1]February!S16</f>
        <v>6.9</v>
      </c>
      <c r="AA37" s="139">
        <f>[1]February!T16</f>
        <v>7.3361538461538469</v>
      </c>
      <c r="AB37" s="71">
        <f>[1]February!U16</f>
        <v>23</v>
      </c>
      <c r="AC37" s="67">
        <f>[1]February!V16</f>
        <v>0</v>
      </c>
      <c r="AD37" s="67">
        <f>[1]February!W16</f>
        <v>1.7692307692307692</v>
      </c>
      <c r="AE37" s="83">
        <f>[1]February!X16</f>
        <v>66.727999999999994</v>
      </c>
      <c r="AF37" s="175">
        <f>[1]February!Y16</f>
        <v>5</v>
      </c>
      <c r="AG37" s="93"/>
    </row>
    <row r="38" spans="1:33">
      <c r="A38" s="121"/>
      <c r="B38" s="11" t="s">
        <v>10</v>
      </c>
      <c r="C38" s="12">
        <f t="shared" si="2"/>
        <v>42045</v>
      </c>
      <c r="D38" s="100">
        <f>[1]February!C17</f>
        <v>1449.2595097757974</v>
      </c>
      <c r="E38" s="67">
        <f>[1]February!D17</f>
        <v>1157.0732905273421</v>
      </c>
      <c r="F38" s="67">
        <f>[1]February!E17</f>
        <v>1247.0559351938971</v>
      </c>
      <c r="G38" s="101"/>
      <c r="H38" s="79"/>
      <c r="I38" s="93"/>
      <c r="J38" s="5"/>
      <c r="K38" s="121"/>
      <c r="L38" s="11" t="str">
        <f t="shared" si="0"/>
        <v>Tuesday</v>
      </c>
      <c r="M38" s="12">
        <f t="shared" si="0"/>
        <v>42045</v>
      </c>
      <c r="N38" s="67">
        <f>[1]February!L17</f>
        <v>8.5671249988873797</v>
      </c>
      <c r="O38" s="67">
        <f>[1]February!M17</f>
        <v>5.5555451530747941</v>
      </c>
      <c r="P38" s="79">
        <f>[1]February!N17</f>
        <v>7.0116852774156477</v>
      </c>
      <c r="Q38" s="83"/>
      <c r="R38" s="83"/>
      <c r="S38" s="83"/>
      <c r="T38" s="130"/>
      <c r="U38" s="83"/>
      <c r="V38" s="121"/>
      <c r="W38" s="11" t="str">
        <f t="shared" si="1"/>
        <v>Tuesday</v>
      </c>
      <c r="X38" s="37">
        <f t="shared" si="1"/>
        <v>42045</v>
      </c>
      <c r="Y38" s="140">
        <f>[1]February!R17</f>
        <v>8.16</v>
      </c>
      <c r="Z38" s="138">
        <f>[1]February!S17</f>
        <v>7.41</v>
      </c>
      <c r="AA38" s="139">
        <f>[1]February!T17</f>
        <v>7.88</v>
      </c>
      <c r="AB38" s="71">
        <f>[1]February!U17</f>
        <v>0</v>
      </c>
      <c r="AC38" s="67">
        <f>[1]February!V17</f>
        <v>0</v>
      </c>
      <c r="AD38" s="67">
        <f>[1]February!W17</f>
        <v>0</v>
      </c>
      <c r="AE38" s="83">
        <f>[1]February!X17</f>
        <v>48.557000000000002</v>
      </c>
      <c r="AF38" s="175">
        <f>[1]February!Y17</f>
        <v>0</v>
      </c>
      <c r="AG38" s="93"/>
    </row>
    <row r="39" spans="1:33">
      <c r="A39" s="121"/>
      <c r="B39" s="11" t="s">
        <v>4</v>
      </c>
      <c r="C39" s="12">
        <f t="shared" si="2"/>
        <v>42046</v>
      </c>
      <c r="D39" s="100">
        <f>[1]February!C18</f>
        <v>1615.5738958333334</v>
      </c>
      <c r="E39" s="67">
        <f>[1]February!D18</f>
        <v>1305.2725737236869</v>
      </c>
      <c r="F39" s="67">
        <f>[1]February!E18</f>
        <v>1479.3616743374296</v>
      </c>
      <c r="G39" s="101"/>
      <c r="H39" s="79"/>
      <c r="I39" s="93"/>
      <c r="J39" s="5"/>
      <c r="K39" s="121"/>
      <c r="L39" s="11" t="str">
        <f t="shared" si="0"/>
        <v>Wednesday</v>
      </c>
      <c r="M39" s="12">
        <f t="shared" si="0"/>
        <v>42046</v>
      </c>
      <c r="N39" s="67">
        <f>[1]February!L18</f>
        <v>9.1022360962761759</v>
      </c>
      <c r="O39" s="67">
        <f>[1]February!M18</f>
        <v>5.4644357754786803</v>
      </c>
      <c r="P39" s="79">
        <f>[1]February!N18</f>
        <v>7.468282226809869</v>
      </c>
      <c r="Q39" s="83"/>
      <c r="R39" s="83"/>
      <c r="S39" s="83"/>
      <c r="T39" s="130"/>
      <c r="U39" s="83"/>
      <c r="V39" s="121"/>
      <c r="W39" s="11" t="str">
        <f t="shared" si="1"/>
        <v>Wednesday</v>
      </c>
      <c r="X39" s="37">
        <f t="shared" si="1"/>
        <v>42046</v>
      </c>
      <c r="Y39" s="140">
        <f>[1]February!R18</f>
        <v>8.2100000000000009</v>
      </c>
      <c r="Z39" s="138">
        <f>[1]February!S18</f>
        <v>7.96</v>
      </c>
      <c r="AA39" s="139">
        <f>[1]February!T18</f>
        <v>8.115000000000002</v>
      </c>
      <c r="AB39" s="71">
        <f>[1]February!U18</f>
        <v>0</v>
      </c>
      <c r="AC39" s="67">
        <f>[1]February!V18</f>
        <v>0</v>
      </c>
      <c r="AD39" s="67">
        <f>[1]February!W18</f>
        <v>0</v>
      </c>
      <c r="AE39" s="83">
        <f>[1]February!X18</f>
        <v>60.126000000000005</v>
      </c>
      <c r="AF39" s="175">
        <f>[1]February!Y18</f>
        <v>0</v>
      </c>
      <c r="AG39" s="93"/>
    </row>
    <row r="40" spans="1:33">
      <c r="A40" s="121"/>
      <c r="B40" s="11" t="s">
        <v>5</v>
      </c>
      <c r="C40" s="12">
        <f t="shared" si="2"/>
        <v>42047</v>
      </c>
      <c r="D40" s="100">
        <f>[1]February!C19</f>
        <v>1771.1173229166664</v>
      </c>
      <c r="E40" s="67">
        <f>[1]February!D19</f>
        <v>1441.0798285522458</v>
      </c>
      <c r="F40" s="67">
        <f>[1]February!E19</f>
        <v>1576.7443028905229</v>
      </c>
      <c r="G40" s="101"/>
      <c r="H40" s="180"/>
      <c r="I40" s="93"/>
      <c r="J40" s="5"/>
      <c r="K40" s="121"/>
      <c r="L40" s="11" t="str">
        <f t="shared" si="0"/>
        <v>Thursday</v>
      </c>
      <c r="M40" s="12">
        <f t="shared" si="0"/>
        <v>42047</v>
      </c>
      <c r="N40" s="67">
        <f>[1]February!L19</f>
        <v>7.4785034732421236</v>
      </c>
      <c r="O40" s="67">
        <f>[1]February!M19</f>
        <v>2.9820607638888887</v>
      </c>
      <c r="P40" s="79">
        <f>[1]February!N19</f>
        <v>5.6618209661139227</v>
      </c>
      <c r="Q40" s="83"/>
      <c r="R40" s="83"/>
      <c r="S40" s="83"/>
      <c r="T40" s="130"/>
      <c r="U40" s="83"/>
      <c r="V40" s="121"/>
      <c r="W40" s="11" t="str">
        <f t="shared" si="1"/>
        <v>Thursday</v>
      </c>
      <c r="X40" s="37">
        <f t="shared" si="1"/>
        <v>42047</v>
      </c>
      <c r="Y40" s="140">
        <f>[1]February!R19</f>
        <v>8.2200000000000006</v>
      </c>
      <c r="Z40" s="138">
        <f>[1]February!S19</f>
        <v>7.08</v>
      </c>
      <c r="AA40" s="139">
        <f>[1]February!T19</f>
        <v>7.8892857142857133</v>
      </c>
      <c r="AB40" s="71">
        <f>[1]February!U19</f>
        <v>3</v>
      </c>
      <c r="AC40" s="67">
        <f>[1]February!V19</f>
        <v>0</v>
      </c>
      <c r="AD40" s="67">
        <f>[1]February!W19</f>
        <v>0.21428571428571427</v>
      </c>
      <c r="AE40" s="83">
        <f>[1]February!X19</f>
        <v>68.863</v>
      </c>
      <c r="AF40" s="175">
        <f>[1]February!Y19</f>
        <v>4</v>
      </c>
      <c r="AG40" s="93"/>
    </row>
    <row r="41" spans="1:33">
      <c r="A41" s="121"/>
      <c r="B41" s="11" t="s">
        <v>6</v>
      </c>
      <c r="C41" s="12">
        <f t="shared" si="2"/>
        <v>42048</v>
      </c>
      <c r="D41" s="100">
        <f>[1]February!C20</f>
        <v>1627.5843645833334</v>
      </c>
      <c r="E41" s="67">
        <f>[1]February!D20</f>
        <v>1438.9207295939127</v>
      </c>
      <c r="F41" s="67">
        <f>[1]February!E20</f>
        <v>1487.7034205412688</v>
      </c>
      <c r="G41" s="101"/>
      <c r="H41" s="79"/>
      <c r="I41" s="93"/>
      <c r="J41" s="5"/>
      <c r="K41" s="121"/>
      <c r="L41" s="11" t="str">
        <f t="shared" si="0"/>
        <v>Friday</v>
      </c>
      <c r="M41" s="12">
        <f t="shared" si="0"/>
        <v>42048</v>
      </c>
      <c r="N41" s="67">
        <f>[1]February!L20</f>
        <v>7.4682647566662892</v>
      </c>
      <c r="O41" s="67">
        <f>[1]February!M20</f>
        <v>2.6322916666666663</v>
      </c>
      <c r="P41" s="79">
        <f>[1]February!N20</f>
        <v>4.486478697771827</v>
      </c>
      <c r="Q41" s="83"/>
      <c r="R41" s="83"/>
      <c r="S41" s="83"/>
      <c r="T41" s="130"/>
      <c r="U41" s="83"/>
      <c r="V41" s="121"/>
      <c r="W41" s="11" t="str">
        <f t="shared" si="1"/>
        <v>Friday</v>
      </c>
      <c r="X41" s="37">
        <f t="shared" si="1"/>
        <v>42048</v>
      </c>
      <c r="Y41" s="140">
        <f>[1]February!R20</f>
        <v>7.96</v>
      </c>
      <c r="Z41" s="138">
        <f>[1]February!S20</f>
        <v>6.87</v>
      </c>
      <c r="AA41" s="139">
        <f>[1]February!T20</f>
        <v>7.3433333333333319</v>
      </c>
      <c r="AB41" s="71">
        <f>[1]February!U20</f>
        <v>34</v>
      </c>
      <c r="AC41" s="67">
        <f>[1]February!V20</f>
        <v>0</v>
      </c>
      <c r="AD41" s="67">
        <f>[1]February!W20</f>
        <v>7.666666666666667</v>
      </c>
      <c r="AE41" s="83">
        <f>[1]February!X20</f>
        <v>103.184</v>
      </c>
      <c r="AF41" s="175">
        <f>[1]February!Y20</f>
        <v>16</v>
      </c>
      <c r="AG41" s="93"/>
    </row>
    <row r="42" spans="1:33">
      <c r="A42" s="121"/>
      <c r="B42" s="11" t="s">
        <v>7</v>
      </c>
      <c r="C42" s="12">
        <f t="shared" si="2"/>
        <v>42049</v>
      </c>
      <c r="D42" s="100">
        <f>[1]February!C21</f>
        <v>1753.8883541666664</v>
      </c>
      <c r="E42" s="67">
        <f>[1]February!D21</f>
        <v>702.60268774922679</v>
      </c>
      <c r="F42" s="67">
        <f>[1]February!E21</f>
        <v>1443.2153781683205</v>
      </c>
      <c r="G42" s="101"/>
      <c r="H42" s="79"/>
      <c r="I42" s="93"/>
      <c r="J42" s="5"/>
      <c r="K42" s="121"/>
      <c r="L42" s="11" t="str">
        <f t="shared" si="0"/>
        <v>Saturday</v>
      </c>
      <c r="M42" s="12">
        <f t="shared" si="0"/>
        <v>42049</v>
      </c>
      <c r="N42" s="67">
        <f>[1]February!L21</f>
        <v>7.5085329846276174</v>
      </c>
      <c r="O42" s="67">
        <f>[1]February!M21</f>
        <v>2.853934027777778</v>
      </c>
      <c r="P42" s="79">
        <f>[1]February!N21</f>
        <v>4.1131083993453661</v>
      </c>
      <c r="Q42" s="83"/>
      <c r="R42" s="83"/>
      <c r="S42" s="83"/>
      <c r="T42" s="130"/>
      <c r="U42" s="83"/>
      <c r="V42" s="121"/>
      <c r="W42" s="11" t="str">
        <f t="shared" si="1"/>
        <v>Saturday</v>
      </c>
      <c r="X42" s="37">
        <f t="shared" si="1"/>
        <v>42049</v>
      </c>
      <c r="Y42" s="140">
        <f>[1]February!R21</f>
        <v>8.31</v>
      </c>
      <c r="Z42" s="138">
        <f>[1]February!S21</f>
        <v>6.95</v>
      </c>
      <c r="AA42" s="139">
        <f>[1]February!T21</f>
        <v>7.8008695652173916</v>
      </c>
      <c r="AB42" s="71">
        <f>[1]February!U21</f>
        <v>26</v>
      </c>
      <c r="AC42" s="67">
        <f>[1]February!V21</f>
        <v>0</v>
      </c>
      <c r="AD42" s="67">
        <f>[1]February!W21</f>
        <v>8.3478260869565215</v>
      </c>
      <c r="AE42" s="83">
        <f>[1]February!X21</f>
        <v>96.185000000000002</v>
      </c>
      <c r="AF42" s="175">
        <f>[1]February!Y21</f>
        <v>6</v>
      </c>
      <c r="AG42" s="93"/>
    </row>
    <row r="43" spans="1:33">
      <c r="A43" s="121"/>
      <c r="B43" s="11" t="s">
        <v>8</v>
      </c>
      <c r="C43" s="12">
        <f t="shared" si="2"/>
        <v>42050</v>
      </c>
      <c r="D43" s="100">
        <f>[1]February!C22</f>
        <v>1586.2411006944444</v>
      </c>
      <c r="E43" s="67">
        <f>[1]February!D22</f>
        <v>1387.8375010443792</v>
      </c>
      <c r="F43" s="67">
        <f>[1]February!E22</f>
        <v>1472.2880004000715</v>
      </c>
      <c r="G43" s="101"/>
      <c r="H43" s="79"/>
      <c r="I43" s="93"/>
      <c r="J43" s="5"/>
      <c r="K43" s="121"/>
      <c r="L43" s="11" t="str">
        <f t="shared" si="0"/>
        <v>Sunday</v>
      </c>
      <c r="M43" s="12">
        <f t="shared" si="0"/>
        <v>42050</v>
      </c>
      <c r="N43" s="67">
        <f>[1]February!L22</f>
        <v>7.2879965287976782</v>
      </c>
      <c r="O43" s="67">
        <f>[1]February!M22</f>
        <v>3.3482786458333331</v>
      </c>
      <c r="P43" s="79">
        <f>[1]February!N22</f>
        <v>5.1333852378538376</v>
      </c>
      <c r="Q43" s="83"/>
      <c r="R43" s="83"/>
      <c r="S43" s="83"/>
      <c r="T43" s="130"/>
      <c r="U43" s="83"/>
      <c r="V43" s="121"/>
      <c r="W43" s="11" t="str">
        <f t="shared" si="1"/>
        <v>Sunday</v>
      </c>
      <c r="X43" s="37">
        <f t="shared" si="1"/>
        <v>42050</v>
      </c>
      <c r="Y43" s="140">
        <f>[1]February!R22</f>
        <v>8.3000000000000007</v>
      </c>
      <c r="Z43" s="138">
        <f>[1]February!S22</f>
        <v>7.28</v>
      </c>
      <c r="AA43" s="139">
        <f>[1]February!T22</f>
        <v>8.0893333333333342</v>
      </c>
      <c r="AB43" s="71">
        <f>[1]February!U22</f>
        <v>4</v>
      </c>
      <c r="AC43" s="67">
        <f>[1]February!V22</f>
        <v>0</v>
      </c>
      <c r="AD43" s="67">
        <f>[1]February!W22</f>
        <v>0.53333333333333333</v>
      </c>
      <c r="AE43" s="83">
        <f>[1]February!X22</f>
        <v>68.97199999999998</v>
      </c>
      <c r="AF43" s="175">
        <f>[1]February!Y22</f>
        <v>0</v>
      </c>
      <c r="AG43" s="93"/>
    </row>
    <row r="44" spans="1:33">
      <c r="A44" s="121"/>
      <c r="B44" s="11" t="s">
        <v>9</v>
      </c>
      <c r="C44" s="12">
        <f t="shared" si="2"/>
        <v>42051</v>
      </c>
      <c r="D44" s="100">
        <f>[1]February!C23</f>
        <v>1606.1643645833331</v>
      </c>
      <c r="E44" s="67">
        <f>[1]February!D23</f>
        <v>1349.1972815823024</v>
      </c>
      <c r="F44" s="67">
        <f>[1]February!E23</f>
        <v>1460.9688149556193</v>
      </c>
      <c r="G44" s="101"/>
      <c r="H44" s="79"/>
      <c r="I44" s="93"/>
      <c r="J44" s="5"/>
      <c r="K44" s="121"/>
      <c r="L44" s="11" t="str">
        <f t="shared" si="0"/>
        <v>Monday</v>
      </c>
      <c r="M44" s="12">
        <f t="shared" si="0"/>
        <v>42051</v>
      </c>
      <c r="N44" s="67">
        <f>[1]February!L23</f>
        <v>5.814848961207602</v>
      </c>
      <c r="O44" s="67">
        <f>[1]February!M23</f>
        <v>2.9989774305555552</v>
      </c>
      <c r="P44" s="79">
        <f>[1]February!N23</f>
        <v>4.504158204820973</v>
      </c>
      <c r="Q44" s="83"/>
      <c r="R44" s="83"/>
      <c r="S44" s="83"/>
      <c r="T44" s="130"/>
      <c r="U44" s="83"/>
      <c r="V44" s="121"/>
      <c r="W44" s="11" t="str">
        <f t="shared" si="1"/>
        <v>Monday</v>
      </c>
      <c r="X44" s="37">
        <f t="shared" si="1"/>
        <v>42051</v>
      </c>
      <c r="Y44" s="140">
        <f>[1]February!R23</f>
        <v>7.76</v>
      </c>
      <c r="Z44" s="138">
        <f>[1]February!S23</f>
        <v>6.83</v>
      </c>
      <c r="AA44" s="139">
        <f>[1]February!T23</f>
        <v>7.0811111111111105</v>
      </c>
      <c r="AB44" s="71">
        <f>[1]February!U23</f>
        <v>0</v>
      </c>
      <c r="AC44" s="67">
        <f>[1]February!V23</f>
        <v>0</v>
      </c>
      <c r="AD44" s="67">
        <f>[1]February!W23</f>
        <v>0</v>
      </c>
      <c r="AE44" s="83">
        <f>[1]February!X23</f>
        <v>71.944000000000003</v>
      </c>
      <c r="AF44" s="175">
        <f>[1]February!Y23</f>
        <v>0</v>
      </c>
      <c r="AG44" s="93"/>
    </row>
    <row r="45" spans="1:33">
      <c r="A45" s="121"/>
      <c r="B45" s="11" t="s">
        <v>10</v>
      </c>
      <c r="C45" s="12">
        <f t="shared" si="2"/>
        <v>42052</v>
      </c>
      <c r="D45" s="100">
        <f>[1]February!C24</f>
        <v>2141.9611360337999</v>
      </c>
      <c r="E45" s="67">
        <f>[1]February!D24</f>
        <v>1210.0283852979871</v>
      </c>
      <c r="F45" s="67">
        <f>[1]February!E24</f>
        <v>1508.9502871531731</v>
      </c>
      <c r="G45" s="101"/>
      <c r="H45" s="79"/>
      <c r="I45" s="93"/>
      <c r="J45" s="5"/>
      <c r="K45" s="121"/>
      <c r="L45" s="11" t="str">
        <f t="shared" si="0"/>
        <v>Tuesday</v>
      </c>
      <c r="M45" s="12">
        <f t="shared" si="0"/>
        <v>42052</v>
      </c>
      <c r="N45" s="67">
        <f>[1]February!L24</f>
        <v>7.5965555529594422</v>
      </c>
      <c r="O45" s="67">
        <f>[1]February!M24</f>
        <v>2.9500260416666664</v>
      </c>
      <c r="P45" s="79">
        <f>[1]February!N24</f>
        <v>4.7683683703064883</v>
      </c>
      <c r="Q45" s="83"/>
      <c r="R45" s="83"/>
      <c r="S45" s="83"/>
      <c r="T45" s="130"/>
      <c r="U45" s="83"/>
      <c r="V45" s="121"/>
      <c r="W45" s="11" t="str">
        <f t="shared" si="1"/>
        <v>Tuesday</v>
      </c>
      <c r="X45" s="37">
        <f t="shared" si="1"/>
        <v>42052</v>
      </c>
      <c r="Y45" s="140">
        <f>[1]February!R24</f>
        <v>8.2200000000000006</v>
      </c>
      <c r="Z45" s="138">
        <f>[1]February!S24</f>
        <v>6.81</v>
      </c>
      <c r="AA45" s="139">
        <f>[1]February!T24</f>
        <v>7.4581818181818189</v>
      </c>
      <c r="AB45" s="71">
        <f>[1]February!U24</f>
        <v>0</v>
      </c>
      <c r="AC45" s="67">
        <f>[1]February!V24</f>
        <v>0</v>
      </c>
      <c r="AD45" s="67">
        <f>[1]February!W24</f>
        <v>0</v>
      </c>
      <c r="AE45" s="83">
        <f>[1]February!X24</f>
        <v>69.440000000000012</v>
      </c>
      <c r="AF45" s="175">
        <f>[1]February!Y24</f>
        <v>0</v>
      </c>
      <c r="AG45" s="93"/>
    </row>
    <row r="46" spans="1:33">
      <c r="A46" s="121"/>
      <c r="B46" s="11" t="s">
        <v>4</v>
      </c>
      <c r="C46" s="12">
        <f t="shared" si="2"/>
        <v>42053</v>
      </c>
      <c r="D46" s="100">
        <f>[1]February!C25</f>
        <v>2160.7140619303382</v>
      </c>
      <c r="E46" s="67">
        <f>[1]February!D25</f>
        <v>1247.0136851738823</v>
      </c>
      <c r="F46" s="67">
        <f>[1]February!E25</f>
        <v>1777.9074091194998</v>
      </c>
      <c r="G46" s="101"/>
      <c r="H46" s="79"/>
      <c r="I46" s="93"/>
      <c r="J46" s="5"/>
      <c r="K46" s="121"/>
      <c r="L46" s="11" t="str">
        <f t="shared" si="0"/>
        <v>Wednesday</v>
      </c>
      <c r="M46" s="12">
        <f t="shared" si="0"/>
        <v>42053</v>
      </c>
      <c r="N46" s="67">
        <f>[1]February!L25</f>
        <v>6.5054670166704387</v>
      </c>
      <c r="O46" s="67">
        <f>[1]February!M25</f>
        <v>3.2527031249999996</v>
      </c>
      <c r="P46" s="79">
        <f>[1]February!N25</f>
        <v>5.0257941649379561</v>
      </c>
      <c r="Q46" s="83"/>
      <c r="R46" s="83"/>
      <c r="S46" s="83"/>
      <c r="T46" s="130"/>
      <c r="U46" s="83"/>
      <c r="V46" s="121"/>
      <c r="W46" s="11" t="str">
        <f t="shared" si="1"/>
        <v>Wednesday</v>
      </c>
      <c r="X46" s="37">
        <f t="shared" si="1"/>
        <v>42053</v>
      </c>
      <c r="Y46" s="140">
        <f>[1]February!R25</f>
        <v>7.82</v>
      </c>
      <c r="Z46" s="138">
        <f>[1]February!S25</f>
        <v>6.78</v>
      </c>
      <c r="AA46" s="139">
        <f>[1]February!T25</f>
        <v>7.3000000000000007</v>
      </c>
      <c r="AB46" s="71">
        <f>[1]February!U25</f>
        <v>0</v>
      </c>
      <c r="AC46" s="67">
        <f>[1]February!V25</f>
        <v>0</v>
      </c>
      <c r="AD46" s="67">
        <f>[1]February!W25</f>
        <v>0</v>
      </c>
      <c r="AE46" s="83">
        <f>[1]February!X25</f>
        <v>66.907000000000011</v>
      </c>
      <c r="AF46" s="175">
        <f>[1]February!Y25</f>
        <v>3</v>
      </c>
      <c r="AG46" s="93"/>
    </row>
    <row r="47" spans="1:33">
      <c r="A47" s="121"/>
      <c r="B47" s="11" t="s">
        <v>5</v>
      </c>
      <c r="C47" s="12">
        <f t="shared" si="2"/>
        <v>42054</v>
      </c>
      <c r="D47" s="100">
        <f>[1]February!C26</f>
        <v>2094.7547404378256</v>
      </c>
      <c r="E47" s="67">
        <f>[1]February!D26</f>
        <v>1493.3436146545409</v>
      </c>
      <c r="F47" s="67">
        <f>[1]February!E26</f>
        <v>1783.8431340862555</v>
      </c>
      <c r="G47" s="101"/>
      <c r="H47" s="79"/>
      <c r="I47" s="93"/>
      <c r="J47" s="5"/>
      <c r="K47" s="121"/>
      <c r="L47" s="11" t="str">
        <f t="shared" si="0"/>
        <v>Thursday</v>
      </c>
      <c r="M47" s="12">
        <f t="shared" si="0"/>
        <v>42054</v>
      </c>
      <c r="N47" s="67">
        <f>[1]February!L26</f>
        <v>8.3942274276812867</v>
      </c>
      <c r="O47" s="67">
        <f>[1]February!M26</f>
        <v>3.3804652777777777</v>
      </c>
      <c r="P47" s="79">
        <f>[1]February!N26</f>
        <v>5.1628830666718653</v>
      </c>
      <c r="Q47" s="83"/>
      <c r="R47" s="83"/>
      <c r="S47" s="83"/>
      <c r="T47" s="130"/>
      <c r="U47" s="83"/>
      <c r="V47" s="121"/>
      <c r="W47" s="11" t="str">
        <f t="shared" si="1"/>
        <v>Thursday</v>
      </c>
      <c r="X47" s="37">
        <f t="shared" si="1"/>
        <v>42054</v>
      </c>
      <c r="Y47" s="140">
        <f>[1]February!R26</f>
        <v>7.83</v>
      </c>
      <c r="Z47" s="138">
        <f>[1]February!S26</f>
        <v>6.92</v>
      </c>
      <c r="AA47" s="139">
        <f>[1]February!T26</f>
        <v>7.1599999999999993</v>
      </c>
      <c r="AB47" s="71">
        <f>[1]February!U26</f>
        <v>0</v>
      </c>
      <c r="AC47" s="67">
        <f>[1]February!V26</f>
        <v>0</v>
      </c>
      <c r="AD47" s="67">
        <f>[1]February!W26</f>
        <v>0</v>
      </c>
      <c r="AE47" s="83">
        <f>[1]February!X26</f>
        <v>75.131</v>
      </c>
      <c r="AF47" s="175">
        <f>[1]February!Y26</f>
        <v>1</v>
      </c>
      <c r="AG47" s="93"/>
    </row>
    <row r="48" spans="1:33">
      <c r="A48" s="121"/>
      <c r="B48" s="11" t="s">
        <v>6</v>
      </c>
      <c r="C48" s="12">
        <f t="shared" si="2"/>
        <v>42055</v>
      </c>
      <c r="D48" s="100">
        <f>[1]February!C27</f>
        <v>2280.8922490030923</v>
      </c>
      <c r="E48" s="67">
        <f>[1]February!D27</f>
        <v>912.02438488260907</v>
      </c>
      <c r="F48" s="67">
        <f>[1]February!E27</f>
        <v>1759.4322934685458</v>
      </c>
      <c r="G48" s="101"/>
      <c r="H48" s="79"/>
      <c r="I48" s="93"/>
      <c r="J48" s="5"/>
      <c r="K48" s="121"/>
      <c r="L48" s="11" t="str">
        <f t="shared" si="0"/>
        <v>Friday</v>
      </c>
      <c r="M48" s="12">
        <f t="shared" si="0"/>
        <v>42055</v>
      </c>
      <c r="N48" s="67">
        <f>[1]February!L27</f>
        <v>7.6747708286046974</v>
      </c>
      <c r="O48" s="67">
        <f>[1]February!M27</f>
        <v>3.3847795142597619</v>
      </c>
      <c r="P48" s="79">
        <f>[1]February!N27</f>
        <v>5.1958417379688475</v>
      </c>
      <c r="Q48" s="83"/>
      <c r="R48" s="83"/>
      <c r="S48" s="83"/>
      <c r="T48" s="130"/>
      <c r="U48" s="83"/>
      <c r="V48" s="121"/>
      <c r="W48" s="11" t="str">
        <f t="shared" si="1"/>
        <v>Friday</v>
      </c>
      <c r="X48" s="37">
        <f t="shared" si="1"/>
        <v>42055</v>
      </c>
      <c r="Y48" s="140">
        <f>[1]February!R27</f>
        <v>8.23</v>
      </c>
      <c r="Z48" s="138">
        <f>[1]February!S27</f>
        <v>6.86</v>
      </c>
      <c r="AA48" s="139">
        <f>[1]February!T27</f>
        <v>7.4468749999999995</v>
      </c>
      <c r="AB48" s="71">
        <f>[1]February!U27</f>
        <v>11</v>
      </c>
      <c r="AC48" s="67">
        <f>[1]February!V27</f>
        <v>0</v>
      </c>
      <c r="AD48" s="67">
        <f>[1]February!W27</f>
        <v>3.3125</v>
      </c>
      <c r="AE48" s="83">
        <f>[1]February!X27</f>
        <v>74.668999999999997</v>
      </c>
      <c r="AF48" s="175">
        <f>[1]February!Y27</f>
        <v>1</v>
      </c>
      <c r="AG48" s="93"/>
    </row>
    <row r="49" spans="1:37">
      <c r="A49" s="121"/>
      <c r="B49" s="11" t="s">
        <v>7</v>
      </c>
      <c r="C49" s="12">
        <f t="shared" si="2"/>
        <v>42056</v>
      </c>
      <c r="D49" s="100">
        <f>[1]February!C28</f>
        <v>2219.4088413764102</v>
      </c>
      <c r="E49" s="67">
        <f>[1]February!D28</f>
        <v>958.20151388888871</v>
      </c>
      <c r="F49" s="67">
        <f>[1]February!E28</f>
        <v>1465.5734472661052</v>
      </c>
      <c r="G49" s="101"/>
      <c r="H49" s="79"/>
      <c r="I49" s="93"/>
      <c r="J49" s="5"/>
      <c r="K49" s="121"/>
      <c r="L49" s="11" t="str">
        <f t="shared" si="0"/>
        <v>Saturday</v>
      </c>
      <c r="M49" s="12">
        <f t="shared" si="0"/>
        <v>42056</v>
      </c>
      <c r="N49" s="67">
        <f>[1]February!L28</f>
        <v>7.8847708279556699</v>
      </c>
      <c r="O49" s="67">
        <f>[1]February!M28</f>
        <v>3.3468263899087902</v>
      </c>
      <c r="P49" s="79">
        <f>[1]February!N28</f>
        <v>5.240978842625462</v>
      </c>
      <c r="Q49" s="83"/>
      <c r="R49" s="83"/>
      <c r="S49" s="83"/>
      <c r="T49" s="130"/>
      <c r="U49" s="83"/>
      <c r="V49" s="121"/>
      <c r="W49" s="11" t="str">
        <f t="shared" si="1"/>
        <v>Saturday</v>
      </c>
      <c r="X49" s="37">
        <f t="shared" si="1"/>
        <v>42056</v>
      </c>
      <c r="Y49" s="140">
        <f>[1]February!R28</f>
        <v>8.15</v>
      </c>
      <c r="Z49" s="138">
        <f>[1]February!S28</f>
        <v>6.8</v>
      </c>
      <c r="AA49" s="139">
        <f>[1]February!T28</f>
        <v>7.3525000000000009</v>
      </c>
      <c r="AB49" s="71">
        <f>[1]February!U28</f>
        <v>39</v>
      </c>
      <c r="AC49" s="67">
        <f>[1]February!V28</f>
        <v>0</v>
      </c>
      <c r="AD49" s="67">
        <f>[1]February!W28</f>
        <v>13.35</v>
      </c>
      <c r="AE49" s="83">
        <f>[1]February!X28</f>
        <v>89.030999999999992</v>
      </c>
      <c r="AF49" s="175">
        <f>[1]February!Y28</f>
        <v>9</v>
      </c>
      <c r="AG49" s="93"/>
    </row>
    <row r="50" spans="1:37">
      <c r="A50" s="121"/>
      <c r="B50" s="11" t="s">
        <v>8</v>
      </c>
      <c r="C50" s="12">
        <f t="shared" si="2"/>
        <v>42057</v>
      </c>
      <c r="D50" s="100">
        <f>[1]February!C29</f>
        <v>1344.8493697679305</v>
      </c>
      <c r="E50" s="67">
        <f>[1]February!D29</f>
        <v>818.67786328124998</v>
      </c>
      <c r="F50" s="67">
        <f>[1]February!E29</f>
        <v>986.0190347348672</v>
      </c>
      <c r="G50" s="101"/>
      <c r="H50" s="79"/>
      <c r="I50" s="93"/>
      <c r="J50" s="5"/>
      <c r="K50" s="121"/>
      <c r="L50" s="11" t="str">
        <f t="shared" si="0"/>
        <v>Sunday</v>
      </c>
      <c r="M50" s="12">
        <f t="shared" si="0"/>
        <v>42057</v>
      </c>
      <c r="N50" s="67">
        <f>[1]February!L29</f>
        <v>12.591845477766459</v>
      </c>
      <c r="O50" s="67">
        <f>[1]February!M29</f>
        <v>4.3093993074099224</v>
      </c>
      <c r="P50" s="79">
        <f>[1]February!N29</f>
        <v>8.3971032472565472</v>
      </c>
      <c r="Q50" s="83"/>
      <c r="R50" s="83"/>
      <c r="S50" s="83"/>
      <c r="T50" s="130"/>
      <c r="U50" s="83"/>
      <c r="V50" s="121"/>
      <c r="W50" s="11" t="str">
        <f t="shared" si="1"/>
        <v>Sunday</v>
      </c>
      <c r="X50" s="37">
        <f t="shared" si="1"/>
        <v>42057</v>
      </c>
      <c r="Y50" s="140">
        <f>[1]February!R29</f>
        <v>8.2899999999999991</v>
      </c>
      <c r="Z50" s="138">
        <f>[1]February!S29</f>
        <v>6.74</v>
      </c>
      <c r="AA50" s="139">
        <f>[1]February!T29</f>
        <v>7.7407142857142839</v>
      </c>
      <c r="AB50" s="71">
        <f>[1]February!U29</f>
        <v>24</v>
      </c>
      <c r="AC50" s="67">
        <f>[1]February!V29</f>
        <v>0</v>
      </c>
      <c r="AD50" s="67">
        <f>[1]February!W29</f>
        <v>3.3571428571428572</v>
      </c>
      <c r="AE50" s="83">
        <f>[1]February!X29</f>
        <v>64.116000000000014</v>
      </c>
      <c r="AF50" s="175">
        <f>[1]February!Y29</f>
        <v>2</v>
      </c>
      <c r="AG50" s="93"/>
    </row>
    <row r="51" spans="1:37">
      <c r="A51" s="121"/>
      <c r="B51" s="11" t="s">
        <v>9</v>
      </c>
      <c r="C51" s="12">
        <f t="shared" si="2"/>
        <v>42058</v>
      </c>
      <c r="D51" s="100">
        <f>[1]February!C30</f>
        <v>1120.7886662394205</v>
      </c>
      <c r="E51" s="67">
        <f>[1]February!D30</f>
        <v>716.01869790479861</v>
      </c>
      <c r="F51" s="67">
        <f>[1]February!E30</f>
        <v>913.77206290879678</v>
      </c>
      <c r="G51" s="101"/>
      <c r="H51" s="79"/>
      <c r="I51" s="93"/>
      <c r="J51" s="5"/>
      <c r="K51" s="121"/>
      <c r="L51" s="11" t="str">
        <f t="shared" si="0"/>
        <v>Monday</v>
      </c>
      <c r="M51" s="12">
        <f t="shared" si="0"/>
        <v>42058</v>
      </c>
      <c r="N51" s="67">
        <f>[1]February!L30</f>
        <v>10.801109359237882</v>
      </c>
      <c r="O51" s="67">
        <f>[1]February!M30</f>
        <v>7.337130208333333</v>
      </c>
      <c r="P51" s="79">
        <f>[1]February!N30</f>
        <v>9.0552673097563954</v>
      </c>
      <c r="Q51" s="83"/>
      <c r="R51" s="83"/>
      <c r="S51" s="83"/>
      <c r="T51" s="130"/>
      <c r="U51" s="83"/>
      <c r="V51" s="121"/>
      <c r="W51" s="11" t="str">
        <f t="shared" si="1"/>
        <v>Monday</v>
      </c>
      <c r="X51" s="37">
        <f t="shared" si="1"/>
        <v>42058</v>
      </c>
      <c r="Y51" s="140">
        <f>[1]February!R30</f>
        <v>8.3000000000000007</v>
      </c>
      <c r="Z51" s="138">
        <f>[1]February!S30</f>
        <v>7.4</v>
      </c>
      <c r="AA51" s="139">
        <f>[1]February!T30</f>
        <v>8.0050000000000008</v>
      </c>
      <c r="AB51" s="71">
        <f>[1]February!U30</f>
        <v>14</v>
      </c>
      <c r="AC51" s="67">
        <f>[1]February!V30</f>
        <v>0</v>
      </c>
      <c r="AD51" s="67">
        <f>[1]February!W30</f>
        <v>2.25</v>
      </c>
      <c r="AE51" s="83">
        <f>[1]February!X30</f>
        <v>61.812999999999995</v>
      </c>
      <c r="AF51" s="175">
        <f>[1]February!Y30</f>
        <v>0</v>
      </c>
      <c r="AG51" s="93"/>
    </row>
    <row r="52" spans="1:37">
      <c r="A52" s="121"/>
      <c r="B52" s="11" t="s">
        <v>10</v>
      </c>
      <c r="C52" s="12">
        <f t="shared" si="2"/>
        <v>42059</v>
      </c>
      <c r="D52" s="100">
        <f>[1]February!C31</f>
        <v>1397.1889169277615</v>
      </c>
      <c r="E52" s="67">
        <f>[1]February!D31</f>
        <v>835.92038541666659</v>
      </c>
      <c r="F52" s="67">
        <f>[1]February!E31</f>
        <v>1142.3507593128581</v>
      </c>
      <c r="G52" s="101"/>
      <c r="H52" s="133"/>
      <c r="I52" s="93"/>
      <c r="J52" s="5"/>
      <c r="K52" s="121"/>
      <c r="L52" s="11" t="str">
        <f t="shared" si="0"/>
        <v>Tuesday</v>
      </c>
      <c r="M52" s="12">
        <f t="shared" si="0"/>
        <v>42059</v>
      </c>
      <c r="N52" s="67">
        <f>[1]February!L31</f>
        <v>9.9947604060967752</v>
      </c>
      <c r="O52" s="67">
        <f>[1]February!M31</f>
        <v>7.1083541667593853</v>
      </c>
      <c r="P52" s="79">
        <f>[1]February!N31</f>
        <v>8.378523930244782</v>
      </c>
      <c r="Q52" s="83"/>
      <c r="R52" s="83"/>
      <c r="S52" s="83"/>
      <c r="T52" s="130"/>
      <c r="U52" s="83"/>
      <c r="V52" s="121"/>
      <c r="W52" s="11" t="str">
        <f t="shared" si="1"/>
        <v>Tuesday</v>
      </c>
      <c r="X52" s="37">
        <f t="shared" si="1"/>
        <v>42059</v>
      </c>
      <c r="Y52" s="140">
        <f>[1]February!R31</f>
        <v>8.09</v>
      </c>
      <c r="Z52" s="138">
        <f>[1]February!S31</f>
        <v>7.76</v>
      </c>
      <c r="AA52" s="139">
        <f>[1]February!T31</f>
        <v>7.910909090909092</v>
      </c>
      <c r="AB52" s="71">
        <f>[1]February!U31</f>
        <v>0</v>
      </c>
      <c r="AC52" s="67">
        <f>[1]February!V31</f>
        <v>0</v>
      </c>
      <c r="AD52" s="67">
        <f>[1]February!W31</f>
        <v>0</v>
      </c>
      <c r="AE52" s="83">
        <f>[1]February!X31</f>
        <v>54.313000000000009</v>
      </c>
      <c r="AF52" s="175">
        <f>[1]February!Y31</f>
        <v>0</v>
      </c>
      <c r="AG52" s="93"/>
    </row>
    <row r="53" spans="1:37">
      <c r="A53" s="121"/>
      <c r="B53" s="11" t="s">
        <v>4</v>
      </c>
      <c r="C53" s="12">
        <f t="shared" si="2"/>
        <v>42060</v>
      </c>
      <c r="D53" s="100">
        <f>[1]February!C32</f>
        <v>1857.5751249999998</v>
      </c>
      <c r="E53" s="67">
        <f>[1]February!D32</f>
        <v>1262.2956355590818</v>
      </c>
      <c r="F53" s="67">
        <f>[1]February!E32</f>
        <v>1391.4330961937094</v>
      </c>
      <c r="G53" s="101"/>
      <c r="H53" s="79"/>
      <c r="I53" s="93"/>
      <c r="J53" s="5"/>
      <c r="K53" s="121"/>
      <c r="L53" s="11" t="str">
        <f t="shared" si="0"/>
        <v>Wednesday</v>
      </c>
      <c r="M53" s="12">
        <f t="shared" si="0"/>
        <v>42060</v>
      </c>
      <c r="N53" s="67">
        <f>[1]February!L32</f>
        <v>9.0747343703640819</v>
      </c>
      <c r="O53" s="67">
        <f>[1]February!M32</f>
        <v>6.1264340308374825</v>
      </c>
      <c r="P53" s="79">
        <f>[1]February!N32</f>
        <v>7.3254075162310537</v>
      </c>
      <c r="Q53" s="83"/>
      <c r="R53" s="83"/>
      <c r="S53" s="83"/>
      <c r="T53" s="130"/>
      <c r="U53" s="83"/>
      <c r="V53" s="121"/>
      <c r="W53" s="11" t="str">
        <f t="shared" si="1"/>
        <v>Wednesday</v>
      </c>
      <c r="X53" s="37">
        <f t="shared" si="1"/>
        <v>42060</v>
      </c>
      <c r="Y53" s="140">
        <f>[1]February!R32</f>
        <v>7.74</v>
      </c>
      <c r="Z53" s="138">
        <f>[1]February!S32</f>
        <v>6.98</v>
      </c>
      <c r="AA53" s="139">
        <f>[1]February!T32</f>
        <v>7.3942857142857141</v>
      </c>
      <c r="AB53" s="71">
        <f>[1]February!U32</f>
        <v>25</v>
      </c>
      <c r="AC53" s="67">
        <f>[1]February!V32</f>
        <v>0</v>
      </c>
      <c r="AD53" s="67">
        <f>[1]February!W32</f>
        <v>12.071428571428571</v>
      </c>
      <c r="AE53" s="83">
        <f>[1]February!X32</f>
        <v>99.721000000000004</v>
      </c>
      <c r="AF53" s="175">
        <f>[1]February!Y32</f>
        <v>7</v>
      </c>
      <c r="AG53" s="93"/>
    </row>
    <row r="54" spans="1:37">
      <c r="A54" s="121"/>
      <c r="B54" s="11" t="s">
        <v>5</v>
      </c>
      <c r="C54" s="12">
        <f t="shared" si="2"/>
        <v>42061</v>
      </c>
      <c r="D54" s="100">
        <f>[1]February!C33</f>
        <v>1817.1783291666688</v>
      </c>
      <c r="E54" s="67">
        <f>[1]February!D33</f>
        <v>1084.572490081787</v>
      </c>
      <c r="F54" s="67">
        <f>[1]February!E33</f>
        <v>1424.3962268377513</v>
      </c>
      <c r="G54" s="101"/>
      <c r="H54" s="79"/>
      <c r="I54" s="93"/>
      <c r="J54" s="5"/>
      <c r="K54" s="121"/>
      <c r="L54" s="11" t="str">
        <f t="shared" si="0"/>
        <v>Thursday</v>
      </c>
      <c r="M54" s="12">
        <f t="shared" si="0"/>
        <v>42061</v>
      </c>
      <c r="N54" s="67">
        <f>[1]February!L33</f>
        <v>7.6414722222222222</v>
      </c>
      <c r="O54" s="67">
        <f>[1]February!M33</f>
        <v>3.0658055555555555</v>
      </c>
      <c r="P54" s="79">
        <f>[1]February!N33</f>
        <v>5.3289546109100634</v>
      </c>
      <c r="Q54" s="83"/>
      <c r="R54" s="83"/>
      <c r="S54" s="83"/>
      <c r="T54" s="130"/>
      <c r="U54" s="83"/>
      <c r="V54" s="121"/>
      <c r="W54" s="11" t="str">
        <f t="shared" si="1"/>
        <v>Thursday</v>
      </c>
      <c r="X54" s="37">
        <f t="shared" si="1"/>
        <v>42061</v>
      </c>
      <c r="Y54" s="140">
        <f>[1]February!R33</f>
        <v>8.19</v>
      </c>
      <c r="Z54" s="138">
        <f>[1]February!S33</f>
        <v>6.76</v>
      </c>
      <c r="AA54" s="139">
        <f>[1]February!T33</f>
        <v>7.0644999999999998</v>
      </c>
      <c r="AB54" s="71">
        <f>[1]February!U33</f>
        <v>3</v>
      </c>
      <c r="AC54" s="67">
        <f>[1]February!V33</f>
        <v>0</v>
      </c>
      <c r="AD54" s="67">
        <f>[1]February!W33</f>
        <v>0.8</v>
      </c>
      <c r="AE54" s="83">
        <f>[1]February!X33</f>
        <v>48.015000000000008</v>
      </c>
      <c r="AF54" s="175">
        <f>[1]February!Y33</f>
        <v>1</v>
      </c>
      <c r="AG54" s="93"/>
    </row>
    <row r="55" spans="1:37">
      <c r="A55" s="121"/>
      <c r="B55" s="11" t="s">
        <v>6</v>
      </c>
      <c r="C55" s="12">
        <f t="shared" si="2"/>
        <v>42062</v>
      </c>
      <c r="D55" s="100">
        <f>[1]February!C34</f>
        <v>1943.6608333333331</v>
      </c>
      <c r="E55" s="67">
        <f>[1]February!D34</f>
        <v>1348.5370217115615</v>
      </c>
      <c r="F55" s="67">
        <f>[1]February!E34</f>
        <v>1672.821608032933</v>
      </c>
      <c r="G55" s="101"/>
      <c r="H55" s="79"/>
      <c r="I55" s="93"/>
      <c r="J55" s="5"/>
      <c r="K55" s="121"/>
      <c r="L55" s="11" t="str">
        <f t="shared" si="0"/>
        <v>Friday</v>
      </c>
      <c r="M55" s="12">
        <f t="shared" si="0"/>
        <v>42062</v>
      </c>
      <c r="N55" s="67">
        <f>[1]February!L34</f>
        <v>6.1135399321317667</v>
      </c>
      <c r="O55" s="67">
        <f>[1]February!M34</f>
        <v>3.0836782407409817</v>
      </c>
      <c r="P55" s="79">
        <f>[1]February!N34</f>
        <v>4.6326589763370354</v>
      </c>
      <c r="Q55" s="83"/>
      <c r="R55" s="83"/>
      <c r="S55" s="83"/>
      <c r="T55" s="130"/>
      <c r="U55" s="83"/>
      <c r="V55" s="121"/>
      <c r="W55" s="11" t="str">
        <f t="shared" si="1"/>
        <v>Friday</v>
      </c>
      <c r="X55" s="37">
        <f t="shared" si="1"/>
        <v>42062</v>
      </c>
      <c r="Y55" s="140">
        <f>[1]February!R34</f>
        <v>7.42</v>
      </c>
      <c r="Z55" s="138">
        <f>[1]February!S34</f>
        <v>6.94</v>
      </c>
      <c r="AA55" s="139">
        <f>[1]February!T34</f>
        <v>7.0933333333333337</v>
      </c>
      <c r="AB55" s="71">
        <f>[1]February!U34</f>
        <v>14</v>
      </c>
      <c r="AC55" s="67">
        <f>[1]February!V34</f>
        <v>0</v>
      </c>
      <c r="AD55" s="67">
        <f>[1]February!W34</f>
        <v>4.416666666666667</v>
      </c>
      <c r="AE55" s="83">
        <f>[1]February!X34</f>
        <v>67.289000000000001</v>
      </c>
      <c r="AF55" s="175">
        <f>[1]February!Y34</f>
        <v>0</v>
      </c>
      <c r="AG55" s="93"/>
    </row>
    <row r="56" spans="1:37">
      <c r="A56" s="121"/>
      <c r="B56" s="11" t="s">
        <v>7</v>
      </c>
      <c r="C56" s="12">
        <f t="shared" si="2"/>
        <v>42063</v>
      </c>
      <c r="D56" s="100">
        <f>[1]February!C35</f>
        <v>1794.3878749999999</v>
      </c>
      <c r="E56" s="67">
        <f>[1]February!D35</f>
        <v>1494.8644374525281</v>
      </c>
      <c r="F56" s="67">
        <f>[1]February!E35</f>
        <v>1664.0195387701808</v>
      </c>
      <c r="G56" s="101"/>
      <c r="H56" s="79"/>
      <c r="I56" s="93"/>
      <c r="J56" s="5"/>
      <c r="K56" s="121"/>
      <c r="L56" s="11" t="str">
        <f t="shared" si="0"/>
        <v>Saturday</v>
      </c>
      <c r="M56" s="12">
        <f t="shared" si="0"/>
        <v>42063</v>
      </c>
      <c r="N56" s="67">
        <f>[1]February!L35</f>
        <v>6.3263958345386717</v>
      </c>
      <c r="O56" s="67">
        <f>[1]February!M35</f>
        <v>3.1434618055555554</v>
      </c>
      <c r="P56" s="79">
        <f>[1]February!N35</f>
        <v>4.4127218857188879</v>
      </c>
      <c r="Q56" s="83"/>
      <c r="R56" s="83"/>
      <c r="S56" s="83"/>
      <c r="T56" s="130"/>
      <c r="U56" s="83"/>
      <c r="V56" s="121"/>
      <c r="W56" s="11" t="str">
        <f t="shared" si="1"/>
        <v>Saturday</v>
      </c>
      <c r="X56" s="37">
        <f t="shared" si="1"/>
        <v>42063</v>
      </c>
      <c r="Y56" s="140">
        <f>[1]February!R35</f>
        <v>7.95</v>
      </c>
      <c r="Z56" s="138">
        <f>[1]February!S35</f>
        <v>6.87</v>
      </c>
      <c r="AA56" s="139">
        <f>[1]February!T35</f>
        <v>7.0890909090909098</v>
      </c>
      <c r="AB56" s="71">
        <f>[1]February!U35</f>
        <v>12</v>
      </c>
      <c r="AC56" s="67">
        <f>[1]February!V35</f>
        <v>0</v>
      </c>
      <c r="AD56" s="67">
        <f>[1]February!W35</f>
        <v>5.4545454545454541</v>
      </c>
      <c r="AE56" s="83">
        <f>[1]February!X35</f>
        <v>50.173999999999999</v>
      </c>
      <c r="AF56" s="175">
        <f>[1]February!Y35</f>
        <v>0</v>
      </c>
      <c r="AG56" s="93"/>
    </row>
    <row r="57" spans="1:37">
      <c r="A57" s="121"/>
      <c r="B57" s="11"/>
      <c r="C57" s="12"/>
      <c r="D57" s="100" t="str">
        <f>[1]February!C36</f>
        <v/>
      </c>
      <c r="E57" s="67" t="str">
        <f>[1]February!D36</f>
        <v/>
      </c>
      <c r="F57" s="67" t="str">
        <f>[1]February!E36</f>
        <v/>
      </c>
      <c r="G57" s="101"/>
      <c r="H57" s="79"/>
      <c r="I57" s="93"/>
      <c r="J57" s="5"/>
      <c r="K57" s="121"/>
      <c r="L57" s="11"/>
      <c r="M57" s="12"/>
      <c r="N57" s="67" t="str">
        <f>[1]February!L36</f>
        <v/>
      </c>
      <c r="O57" s="67" t="str">
        <f>[1]February!M36</f>
        <v/>
      </c>
      <c r="P57" s="79" t="str">
        <f>[1]February!N36</f>
        <v/>
      </c>
      <c r="Q57" s="83"/>
      <c r="R57" s="83"/>
      <c r="S57" s="83"/>
      <c r="T57" s="130"/>
      <c r="U57" s="83"/>
      <c r="V57" s="121"/>
      <c r="W57" s="11"/>
      <c r="X57" s="37"/>
      <c r="Y57" s="140"/>
      <c r="Z57" s="138"/>
      <c r="AA57" s="139"/>
      <c r="AB57" s="71"/>
      <c r="AC57" s="67"/>
      <c r="AD57" s="67"/>
      <c r="AE57" s="83"/>
      <c r="AF57" s="175">
        <f>[1]February!Y36</f>
        <v>0</v>
      </c>
      <c r="AG57" s="93"/>
    </row>
    <row r="58" spans="1:37">
      <c r="A58" s="121"/>
      <c r="B58" s="11"/>
      <c r="C58" s="12"/>
      <c r="D58" s="100"/>
      <c r="E58" s="67"/>
      <c r="F58" s="67"/>
      <c r="G58" s="101"/>
      <c r="H58" s="79"/>
      <c r="I58" s="93"/>
      <c r="J58" s="5"/>
      <c r="K58" s="121"/>
      <c r="L58" s="11"/>
      <c r="M58" s="12"/>
      <c r="N58" s="67"/>
      <c r="O58" s="67"/>
      <c r="P58" s="79"/>
      <c r="Q58" s="83"/>
      <c r="R58" s="83"/>
      <c r="S58" s="83"/>
      <c r="T58" s="130"/>
      <c r="U58" s="83"/>
      <c r="V58" s="121"/>
      <c r="W58" s="11"/>
      <c r="X58" s="37"/>
      <c r="Y58" s="140"/>
      <c r="Z58" s="138"/>
      <c r="AA58" s="139"/>
      <c r="AB58" s="71"/>
      <c r="AC58" s="67"/>
      <c r="AD58" s="67"/>
      <c r="AE58" s="83"/>
      <c r="AF58" s="175">
        <f>[1]February!Y37</f>
        <v>0</v>
      </c>
      <c r="AG58" s="93"/>
    </row>
    <row r="59" spans="1:37" ht="15" thickBot="1">
      <c r="A59" s="121"/>
      <c r="B59" s="13"/>
      <c r="C59" s="14"/>
      <c r="D59" s="134"/>
      <c r="E59" s="77"/>
      <c r="F59" s="78"/>
      <c r="G59" s="102"/>
      <c r="H59" s="80"/>
      <c r="I59" s="93"/>
      <c r="J59" s="5"/>
      <c r="K59" s="121"/>
      <c r="L59" s="13"/>
      <c r="M59" s="14"/>
      <c r="N59" s="77"/>
      <c r="O59" s="77"/>
      <c r="P59" s="80"/>
      <c r="Q59" s="83"/>
      <c r="R59" s="83"/>
      <c r="S59" s="83"/>
      <c r="T59" s="130"/>
      <c r="U59" s="83"/>
      <c r="V59" s="121"/>
      <c r="W59" s="13"/>
      <c r="X59" s="59"/>
      <c r="Y59" s="141"/>
      <c r="Z59" s="142"/>
      <c r="AA59" s="143"/>
      <c r="AB59" s="84"/>
      <c r="AC59" s="77"/>
      <c r="AD59" s="77"/>
      <c r="AE59" s="78"/>
      <c r="AF59" s="176">
        <f>[1]February!Y38</f>
        <v>0</v>
      </c>
      <c r="AG59" s="93"/>
    </row>
    <row r="60" spans="1:37" ht="15.6" thickTop="1" thickBot="1">
      <c r="A60" s="121"/>
      <c r="B60" s="15" t="s">
        <v>11</v>
      </c>
      <c r="C60" s="16"/>
      <c r="D60" s="68">
        <f>[1]February!C39</f>
        <v>2280.8922490030923</v>
      </c>
      <c r="E60" s="68">
        <f>[1]February!D39</f>
        <v>702.60268774922679</v>
      </c>
      <c r="F60" s="68">
        <f>[1]February!E39</f>
        <v>1490.9067052734531</v>
      </c>
      <c r="G60" s="103"/>
      <c r="H60" s="86"/>
      <c r="I60" s="93"/>
      <c r="J60" s="5"/>
      <c r="K60" s="121"/>
      <c r="L60" s="15" t="s">
        <v>11</v>
      </c>
      <c r="M60" s="16"/>
      <c r="N60" s="81">
        <f>[1]February!L39</f>
        <v>12.591845477766459</v>
      </c>
      <c r="O60" s="81">
        <f>[1]February!M39</f>
        <v>2.6322916666666663</v>
      </c>
      <c r="P60" s="82">
        <f>[1]February!N39</f>
        <v>5.7728125626508282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44">
        <f>[1]February!R39</f>
        <v>8.42</v>
      </c>
      <c r="Z60" s="145">
        <f>[1]February!S39</f>
        <v>6.74</v>
      </c>
      <c r="AA60" s="146">
        <f>[1]February!T39</f>
        <v>7.4730213368906391</v>
      </c>
      <c r="AB60" s="74">
        <f>[1]February!U39</f>
        <v>39</v>
      </c>
      <c r="AC60" s="68">
        <f>[1]February!V39</f>
        <v>0</v>
      </c>
      <c r="AD60" s="68">
        <f>[1]February!W39</f>
        <v>2.6664390281044006</v>
      </c>
      <c r="AE60" s="85">
        <f>[1]February!X39</f>
        <v>1899.0371000000002</v>
      </c>
      <c r="AF60" s="177">
        <f>[1]February!Y39</f>
        <v>79</v>
      </c>
      <c r="AG60" s="93"/>
    </row>
    <row r="61" spans="1:37" ht="15" thickBot="1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  <c r="AK61" t="str">
        <f>IF(SUM(E61:AH61)=0,"",SUM(E61:AH61))</f>
        <v/>
      </c>
    </row>
    <row r="62" spans="1:37" ht="15" thickTop="1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8">
    <cfRule type="cellIs" dxfId="213" priority="28" operator="between">
      <formula>2800</formula>
      <formula>5000</formula>
    </cfRule>
  </conditionalFormatting>
  <conditionalFormatting sqref="N29:N58">
    <cfRule type="cellIs" dxfId="212" priority="27" operator="between">
      <formula>560</formula>
      <formula>5000</formula>
    </cfRule>
  </conditionalFormatting>
  <conditionalFormatting sqref="D29:D58">
    <cfRule type="cellIs" dxfId="211" priority="26" operator="between">
      <formula>2800</formula>
      <formula>5000</formula>
    </cfRule>
  </conditionalFormatting>
  <conditionalFormatting sqref="D59">
    <cfRule type="cellIs" dxfId="210" priority="25" operator="between">
      <formula>2800</formula>
      <formula>5000</formula>
    </cfRule>
  </conditionalFormatting>
  <conditionalFormatting sqref="N29:N58">
    <cfRule type="cellIs" dxfId="209" priority="24" operator="between">
      <formula>560</formula>
      <formula>5000</formula>
    </cfRule>
  </conditionalFormatting>
  <conditionalFormatting sqref="N59">
    <cfRule type="cellIs" dxfId="208" priority="23" operator="between">
      <formula>560</formula>
      <formula>5000</formula>
    </cfRule>
  </conditionalFormatting>
  <conditionalFormatting sqref="Z29:Z58">
    <cfRule type="cellIs" dxfId="207" priority="22" operator="between">
      <formula>1</formula>
      <formula>6.49</formula>
    </cfRule>
  </conditionalFormatting>
  <conditionalFormatting sqref="Y29:Y58">
    <cfRule type="cellIs" dxfId="206" priority="21" operator="between">
      <formula>8.51</formula>
      <formula>14</formula>
    </cfRule>
  </conditionalFormatting>
  <conditionalFormatting sqref="AB29:AB59">
    <cfRule type="cellIs" dxfId="205" priority="20" operator="between">
      <formula>41</formula>
      <formula>200</formula>
    </cfRule>
  </conditionalFormatting>
  <conditionalFormatting sqref="Z59">
    <cfRule type="cellIs" dxfId="204" priority="19" operator="between">
      <formula>1</formula>
      <formula>6.49</formula>
    </cfRule>
  </conditionalFormatting>
  <conditionalFormatting sqref="Y59">
    <cfRule type="cellIs" dxfId="203" priority="18" operator="between">
      <formula>8.51</formula>
      <formula>14</formula>
    </cfRule>
  </conditionalFormatting>
  <conditionalFormatting sqref="AE29:AE59">
    <cfRule type="cellIs" dxfId="202" priority="17" operator="between">
      <formula>1001</formula>
      <formula>2000</formula>
    </cfRule>
  </conditionalFormatting>
  <conditionalFormatting sqref="D59">
    <cfRule type="cellIs" dxfId="201" priority="16" operator="between">
      <formula>2800</formula>
      <formula>5000</formula>
    </cfRule>
  </conditionalFormatting>
  <conditionalFormatting sqref="D59">
    <cfRule type="cellIs" dxfId="200" priority="15" operator="between">
      <formula>2800</formula>
      <formula>5000</formula>
    </cfRule>
  </conditionalFormatting>
  <conditionalFormatting sqref="D59">
    <cfRule type="cellIs" dxfId="199" priority="14" operator="between">
      <formula>2800</formula>
      <formula>5000</formula>
    </cfRule>
  </conditionalFormatting>
  <conditionalFormatting sqref="N59">
    <cfRule type="cellIs" dxfId="198" priority="13" operator="between">
      <formula>560</formula>
      <formula>5000</formula>
    </cfRule>
  </conditionalFormatting>
  <conditionalFormatting sqref="Z59">
    <cfRule type="cellIs" dxfId="197" priority="12" operator="between">
      <formula>1</formula>
      <formula>6.49</formula>
    </cfRule>
  </conditionalFormatting>
  <conditionalFormatting sqref="Y59">
    <cfRule type="cellIs" dxfId="196" priority="11" operator="between">
      <formula>8.51</formula>
      <formula>14</formula>
    </cfRule>
  </conditionalFormatting>
  <conditionalFormatting sqref="AB59">
    <cfRule type="cellIs" dxfId="195" priority="10" operator="between">
      <formula>41</formula>
      <formula>200</formula>
    </cfRule>
  </conditionalFormatting>
  <conditionalFormatting sqref="Z59">
    <cfRule type="cellIs" dxfId="194" priority="9" operator="between">
      <formula>1</formula>
      <formula>6.49</formula>
    </cfRule>
  </conditionalFormatting>
  <conditionalFormatting sqref="Y59">
    <cfRule type="cellIs" dxfId="193" priority="8" operator="between">
      <formula>8.51</formula>
      <formula>14</formula>
    </cfRule>
  </conditionalFormatting>
  <conditionalFormatting sqref="AE59">
    <cfRule type="cellIs" dxfId="192" priority="7" operator="between">
      <formula>1001</formula>
      <formula>2000</formula>
    </cfRule>
  </conditionalFormatting>
  <conditionalFormatting sqref="D59">
    <cfRule type="cellIs" dxfId="191" priority="6" operator="between">
      <formula>2800</formula>
      <formula>5000</formula>
    </cfRule>
  </conditionalFormatting>
  <conditionalFormatting sqref="N59">
    <cfRule type="cellIs" dxfId="190" priority="5" operator="between">
      <formula>560</formula>
      <formula>5000</formula>
    </cfRule>
  </conditionalFormatting>
  <conditionalFormatting sqref="AB59">
    <cfRule type="cellIs" dxfId="189" priority="4" operator="between">
      <formula>41</formula>
      <formula>200</formula>
    </cfRule>
  </conditionalFormatting>
  <conditionalFormatting sqref="Z59">
    <cfRule type="cellIs" dxfId="188" priority="3" operator="between">
      <formula>1</formula>
      <formula>6.49</formula>
    </cfRule>
  </conditionalFormatting>
  <conditionalFormatting sqref="Y59">
    <cfRule type="cellIs" dxfId="187" priority="2" operator="between">
      <formula>8.51</formula>
      <formula>14</formula>
    </cfRule>
  </conditionalFormatting>
  <conditionalFormatting sqref="AE59">
    <cfRule type="cellIs" dxfId="186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A34" zoomScaleNormal="100" workbookViewId="0">
      <selection activeCell="B4" sqref="B4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33203125" bestFit="1" customWidth="1"/>
    <col min="8" max="8" width="26.33203125" customWidth="1"/>
    <col min="9" max="10" width="11.6640625" customWidth="1"/>
    <col min="11" max="11" width="11.44140625" customWidth="1"/>
    <col min="12" max="12" width="17.6640625" bestFit="1" customWidth="1"/>
    <col min="13" max="13" width="11.33203125" bestFit="1" customWidth="1"/>
    <col min="14" max="14" width="14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0" t="s">
        <v>109</v>
      </c>
      <c r="C3" s="111"/>
      <c r="D3" s="111"/>
      <c r="E3" s="5"/>
      <c r="F3" s="5"/>
      <c r="G3" s="5"/>
      <c r="H3" s="6"/>
    </row>
    <row r="4" spans="1:33">
      <c r="B4" s="110" t="s">
        <v>55</v>
      </c>
      <c r="C4" s="5"/>
      <c r="D4" s="5"/>
      <c r="E4" s="5"/>
      <c r="F4" s="5"/>
      <c r="G4" s="5"/>
      <c r="H4" s="6"/>
    </row>
    <row r="5" spans="1:33" ht="15" thickBot="1">
      <c r="B5" s="107" t="s">
        <v>61</v>
      </c>
      <c r="C5" s="108"/>
      <c r="D5" s="108"/>
      <c r="E5" s="108"/>
      <c r="F5" s="108"/>
      <c r="G5" s="108"/>
      <c r="H5" s="109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" thickBot="1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1"/>
      <c r="B9" s="204" t="s">
        <v>57</v>
      </c>
      <c r="C9" s="205"/>
      <c r="D9" s="205"/>
      <c r="E9" s="205"/>
      <c r="F9" s="205"/>
      <c r="G9" s="205"/>
      <c r="H9" s="217"/>
      <c r="I9" s="93"/>
      <c r="J9" s="5"/>
      <c r="K9" s="121"/>
      <c r="L9" s="204" t="s">
        <v>68</v>
      </c>
      <c r="M9" s="205"/>
      <c r="N9" s="205"/>
      <c r="O9" s="205"/>
      <c r="P9" s="205"/>
      <c r="Q9" s="205"/>
      <c r="R9" s="205"/>
      <c r="S9" s="217"/>
      <c r="T9" s="127"/>
      <c r="U9" s="8"/>
      <c r="V9" s="121"/>
      <c r="W9" s="204" t="s">
        <v>74</v>
      </c>
      <c r="X9" s="205"/>
      <c r="Y9" s="205"/>
      <c r="Z9" s="205"/>
      <c r="AA9" s="205"/>
      <c r="AB9" s="205"/>
      <c r="AC9" s="205"/>
      <c r="AD9" s="205"/>
      <c r="AE9" s="205"/>
      <c r="AF9" s="217"/>
      <c r="AG9" s="93"/>
    </row>
    <row r="10" spans="1:33" ht="15" thickTop="1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" thickBot="1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8" t="s">
        <v>15</v>
      </c>
      <c r="X25" s="219"/>
      <c r="Y25" s="219"/>
      <c r="Z25" s="219"/>
      <c r="AA25" s="219"/>
      <c r="AB25" s="219"/>
      <c r="AC25" s="219"/>
      <c r="AD25" s="219"/>
      <c r="AE25" s="219"/>
      <c r="AF25" s="220"/>
      <c r="AG25" s="93"/>
    </row>
    <row r="26" spans="1:33" ht="15" thickBot="1">
      <c r="A26" s="121"/>
      <c r="B26" s="221" t="s">
        <v>12</v>
      </c>
      <c r="C26" s="222"/>
      <c r="D26" s="222"/>
      <c r="E26" s="222"/>
      <c r="F26" s="222"/>
      <c r="G26" s="222"/>
      <c r="H26" s="223"/>
      <c r="I26" s="93"/>
      <c r="J26" s="5"/>
      <c r="K26" s="121"/>
      <c r="L26" s="221" t="s">
        <v>13</v>
      </c>
      <c r="M26" s="219"/>
      <c r="N26" s="219"/>
      <c r="O26" s="219"/>
      <c r="P26" s="220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42064</v>
      </c>
      <c r="Y26" s="224" t="s">
        <v>16</v>
      </c>
      <c r="Z26" s="206"/>
      <c r="AA26" s="225"/>
      <c r="AB26" s="226" t="s">
        <v>25</v>
      </c>
      <c r="AC26" s="227"/>
      <c r="AD26" s="227"/>
      <c r="AE26" s="228"/>
      <c r="AF26" s="29"/>
      <c r="AG26" s="93"/>
    </row>
    <row r="27" spans="1:33" s="19" customFormat="1" ht="30" customHeight="1">
      <c r="A27" s="122"/>
      <c r="B27" s="24" t="s">
        <v>2</v>
      </c>
      <c r="C27" s="42">
        <v>42064</v>
      </c>
      <c r="D27" s="208" t="s">
        <v>50</v>
      </c>
      <c r="E27" s="209"/>
      <c r="F27" s="210"/>
      <c r="G27" s="211" t="s">
        <v>97</v>
      </c>
      <c r="H27" s="212"/>
      <c r="I27" s="123"/>
      <c r="J27" s="113"/>
      <c r="K27" s="122"/>
      <c r="L27" s="24" t="s">
        <v>2</v>
      </c>
      <c r="M27" s="42">
        <f>C27</f>
        <v>42064</v>
      </c>
      <c r="N27" s="213" t="s">
        <v>51</v>
      </c>
      <c r="O27" s="209"/>
      <c r="P27" s="210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4" t="s">
        <v>44</v>
      </c>
      <c r="AC27" s="215"/>
      <c r="AD27" s="215"/>
      <c r="AE27" s="216"/>
      <c r="AF27" s="30" t="s">
        <v>24</v>
      </c>
      <c r="AG27" s="123"/>
    </row>
    <row r="28" spans="1:33" s="19" customFormat="1" ht="101.4" thickBot="1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31" t="s">
        <v>26</v>
      </c>
      <c r="AG28" s="123"/>
    </row>
    <row r="29" spans="1:33" ht="15" thickTop="1">
      <c r="A29" s="121"/>
      <c r="B29" s="11" t="s">
        <v>8</v>
      </c>
      <c r="C29" s="12">
        <v>42064</v>
      </c>
      <c r="D29" s="100">
        <f>[1]March!C8</f>
        <v>1915.5042083333331</v>
      </c>
      <c r="E29" s="67">
        <f>[1]March!D8</f>
        <v>848.62776710001617</v>
      </c>
      <c r="F29" s="67">
        <f>[1]March!E8</f>
        <v>1570.6825797929691</v>
      </c>
      <c r="G29" s="101"/>
      <c r="H29" s="79"/>
      <c r="I29" s="93"/>
      <c r="J29" s="5"/>
      <c r="K29" s="121"/>
      <c r="L29" s="11" t="str">
        <f>B29</f>
        <v>Sunday</v>
      </c>
      <c r="M29" s="12">
        <f>C29</f>
        <v>42064</v>
      </c>
      <c r="N29" s="67">
        <f>[1]March!L8</f>
        <v>6.6502552107440103</v>
      </c>
      <c r="O29" s="67">
        <f>[1]March!M8</f>
        <v>2.3850677087042063</v>
      </c>
      <c r="P29" s="79">
        <f>[1]March!N8</f>
        <v>4.2308144661162466</v>
      </c>
      <c r="Q29" s="83"/>
      <c r="R29" s="83"/>
      <c r="S29" s="83"/>
      <c r="T29" s="130"/>
      <c r="U29" s="83"/>
      <c r="V29" s="121"/>
      <c r="W29" s="11" t="str">
        <f>B29</f>
        <v>Sunday</v>
      </c>
      <c r="X29" s="37">
        <f>C29</f>
        <v>42064</v>
      </c>
      <c r="Y29" s="140">
        <f>[1]March!R8</f>
        <v>8.15</v>
      </c>
      <c r="Z29" s="138">
        <f>[1]March!S8</f>
        <v>6.8</v>
      </c>
      <c r="AA29" s="139">
        <f>[1]March!T8</f>
        <v>7.2795000000000005</v>
      </c>
      <c r="AB29" s="71">
        <f>[1]March!U8</f>
        <v>29</v>
      </c>
      <c r="AC29" s="67">
        <f>[1]March!V8</f>
        <v>0</v>
      </c>
      <c r="AD29" s="67">
        <f>[1]March!W8</f>
        <v>11.6</v>
      </c>
      <c r="AE29" s="83">
        <f>[1]March!X8</f>
        <v>81.984000000000009</v>
      </c>
      <c r="AF29" s="175">
        <f>[1]March!Y8</f>
        <v>7</v>
      </c>
      <c r="AG29" s="93"/>
    </row>
    <row r="30" spans="1:33">
      <c r="A30" s="121"/>
      <c r="B30" s="11" t="s">
        <v>9</v>
      </c>
      <c r="C30" s="12">
        <f>C29+1</f>
        <v>42065</v>
      </c>
      <c r="D30" s="100">
        <f>[1]March!C9</f>
        <v>1310.2275522020127</v>
      </c>
      <c r="E30" s="67">
        <f>[1]March!D9</f>
        <v>947.02037499999994</v>
      </c>
      <c r="F30" s="67">
        <f>[1]March!E9</f>
        <v>1178.4208567646165</v>
      </c>
      <c r="G30" s="101"/>
      <c r="H30" s="79"/>
      <c r="I30" s="93"/>
      <c r="J30" s="5"/>
      <c r="K30" s="121"/>
      <c r="L30" s="11" t="str">
        <f t="shared" ref="L30:M58" si="0">B30</f>
        <v>Monday</v>
      </c>
      <c r="M30" s="12">
        <f t="shared" si="0"/>
        <v>42065</v>
      </c>
      <c r="N30" s="67">
        <f>[1]March!L9</f>
        <v>3.7702656254635913</v>
      </c>
      <c r="O30" s="67">
        <f>[1]March!M9</f>
        <v>1.0452239583333334</v>
      </c>
      <c r="P30" s="79">
        <f>[1]March!N9</f>
        <v>2.4086485280267618</v>
      </c>
      <c r="Q30" s="83"/>
      <c r="R30" s="83"/>
      <c r="S30" s="83"/>
      <c r="T30" s="130"/>
      <c r="U30" s="83"/>
      <c r="V30" s="121"/>
      <c r="W30" s="11" t="str">
        <f t="shared" ref="W30:X58" si="1">B30</f>
        <v>Monday</v>
      </c>
      <c r="X30" s="37">
        <f t="shared" si="1"/>
        <v>42065</v>
      </c>
      <c r="Y30" s="140">
        <f>[1]March!R9</f>
        <v>7.23</v>
      </c>
      <c r="Z30" s="138">
        <f>[1]March!S9</f>
        <v>6.91</v>
      </c>
      <c r="AA30" s="139">
        <f>[1]March!T9</f>
        <v>7.0370000000000008</v>
      </c>
      <c r="AB30" s="71">
        <f>[1]March!U9</f>
        <v>12</v>
      </c>
      <c r="AC30" s="67">
        <f>[1]March!V9</f>
        <v>0</v>
      </c>
      <c r="AD30" s="67">
        <f>[1]March!W9</f>
        <v>1.9</v>
      </c>
      <c r="AE30" s="83">
        <f>[1]March!X9</f>
        <v>49.628</v>
      </c>
      <c r="AF30" s="175">
        <f>[1]March!Y9</f>
        <v>0</v>
      </c>
      <c r="AG30" s="93"/>
    </row>
    <row r="31" spans="1:33">
      <c r="A31" s="121"/>
      <c r="B31" s="11" t="s">
        <v>10</v>
      </c>
      <c r="C31" s="12">
        <f t="shared" ref="C31:C59" si="2">C30+1</f>
        <v>42066</v>
      </c>
      <c r="D31" s="100">
        <f>[1]March!C10</f>
        <v>1563.7199375949435</v>
      </c>
      <c r="E31" s="67">
        <f>[1]March!D10</f>
        <v>1124.8806037868924</v>
      </c>
      <c r="F31" s="67">
        <f>[1]March!E10</f>
        <v>1291.5102891552062</v>
      </c>
      <c r="G31" s="101"/>
      <c r="H31" s="79"/>
      <c r="I31" s="93"/>
      <c r="J31" s="5"/>
      <c r="K31" s="121"/>
      <c r="L31" s="11" t="str">
        <f t="shared" si="0"/>
        <v>Tuesday</v>
      </c>
      <c r="M31" s="12">
        <f t="shared" si="0"/>
        <v>42066</v>
      </c>
      <c r="N31" s="67">
        <f>[1]March!L10</f>
        <v>4.553305556482738</v>
      </c>
      <c r="O31" s="67">
        <f>[1]March!M10</f>
        <v>1.4425833333333333</v>
      </c>
      <c r="P31" s="79">
        <f>[1]March!N10</f>
        <v>2.4280485389044983</v>
      </c>
      <c r="Q31" s="83"/>
      <c r="R31" s="83"/>
      <c r="S31" s="83"/>
      <c r="T31" s="130"/>
      <c r="U31" s="83"/>
      <c r="V31" s="121"/>
      <c r="W31" s="11" t="str">
        <f t="shared" si="1"/>
        <v>Tuesday</v>
      </c>
      <c r="X31" s="37">
        <f t="shared" si="1"/>
        <v>42066</v>
      </c>
      <c r="Y31" s="140">
        <f>[1]March!R10</f>
        <v>8.06</v>
      </c>
      <c r="Z31" s="138">
        <f>[1]March!S10</f>
        <v>6.92</v>
      </c>
      <c r="AA31" s="139">
        <f>[1]March!T10</f>
        <v>7.6250000000000009</v>
      </c>
      <c r="AB31" s="71">
        <f>[1]March!U10</f>
        <v>4</v>
      </c>
      <c r="AC31" s="67">
        <f>[1]March!V10</f>
        <v>0</v>
      </c>
      <c r="AD31" s="67">
        <f>[1]March!W10</f>
        <v>0.83333333333333337</v>
      </c>
      <c r="AE31" s="83">
        <f>[1]March!X10</f>
        <v>57.820999999999998</v>
      </c>
      <c r="AF31" s="175">
        <f>[1]March!Y10</f>
        <v>0</v>
      </c>
      <c r="AG31" s="93"/>
    </row>
    <row r="32" spans="1:33">
      <c r="A32" s="121"/>
      <c r="B32" s="11" t="s">
        <v>4</v>
      </c>
      <c r="C32" s="12">
        <f t="shared" si="2"/>
        <v>42067</v>
      </c>
      <c r="D32" s="100">
        <f>[1]March!C11</f>
        <v>1608.9532994791666</v>
      </c>
      <c r="E32" s="67">
        <f>[1]March!D11</f>
        <v>1015.3362185838487</v>
      </c>
      <c r="F32" s="67">
        <f>[1]March!E11</f>
        <v>1308.2488233008207</v>
      </c>
      <c r="G32" s="101"/>
      <c r="H32" s="79"/>
      <c r="I32" s="93"/>
      <c r="J32" s="5"/>
      <c r="K32" s="121"/>
      <c r="L32" s="11" t="str">
        <f t="shared" si="0"/>
        <v>Wednesday</v>
      </c>
      <c r="M32" s="12">
        <f t="shared" si="0"/>
        <v>42067</v>
      </c>
      <c r="N32" s="67">
        <f>[1]March!L11</f>
        <v>5.9723854203754003</v>
      </c>
      <c r="O32" s="67">
        <f>[1]March!M11</f>
        <v>2.3502013891670437</v>
      </c>
      <c r="P32" s="79">
        <f>[1]March!N11</f>
        <v>4.0481990631920182</v>
      </c>
      <c r="Q32" s="83"/>
      <c r="R32" s="83"/>
      <c r="S32" s="83"/>
      <c r="T32" s="130"/>
      <c r="U32" s="83"/>
      <c r="V32" s="121"/>
      <c r="W32" s="11" t="str">
        <f t="shared" si="1"/>
        <v>Wednesday</v>
      </c>
      <c r="X32" s="37">
        <f t="shared" si="1"/>
        <v>42067</v>
      </c>
      <c r="Y32" s="140">
        <f>[1]March!R11</f>
        <v>8.2899999999999991</v>
      </c>
      <c r="Z32" s="138">
        <f>[1]March!S11</f>
        <v>7.85</v>
      </c>
      <c r="AA32" s="139">
        <f>[1]March!T11</f>
        <v>8.1830769230769214</v>
      </c>
      <c r="AB32" s="71">
        <f>[1]March!U11</f>
        <v>0</v>
      </c>
      <c r="AC32" s="67">
        <f>[1]March!V11</f>
        <v>0</v>
      </c>
      <c r="AD32" s="67">
        <f>[1]March!W11</f>
        <v>0</v>
      </c>
      <c r="AE32" s="83">
        <f>[1]March!X11</f>
        <v>44.567999999999991</v>
      </c>
      <c r="AF32" s="175">
        <f>[1]March!Y11</f>
        <v>0</v>
      </c>
      <c r="AG32" s="93"/>
    </row>
    <row r="33" spans="1:33">
      <c r="A33" s="121"/>
      <c r="B33" s="11" t="s">
        <v>5</v>
      </c>
      <c r="C33" s="12">
        <f t="shared" si="2"/>
        <v>42068</v>
      </c>
      <c r="D33" s="100">
        <f>[1]March!C12</f>
        <v>1057.3772711656356</v>
      </c>
      <c r="E33" s="67">
        <f>[1]March!D12</f>
        <v>881.61536458333319</v>
      </c>
      <c r="F33" s="67">
        <f>[1]March!E12</f>
        <v>942.94432253481989</v>
      </c>
      <c r="G33" s="101"/>
      <c r="H33" s="79"/>
      <c r="I33" s="93"/>
      <c r="J33" s="5"/>
      <c r="K33" s="121"/>
      <c r="L33" s="11" t="str">
        <f t="shared" si="0"/>
        <v>Thursday</v>
      </c>
      <c r="M33" s="12">
        <f t="shared" si="0"/>
        <v>42068</v>
      </c>
      <c r="N33" s="67">
        <f>[1]March!L12</f>
        <v>4.7785937525961133</v>
      </c>
      <c r="O33" s="67">
        <f>[1]March!M12</f>
        <v>-4.0954861111111109E-2</v>
      </c>
      <c r="P33" s="79">
        <f>[1]March!N12</f>
        <v>2.3762888456908642</v>
      </c>
      <c r="Q33" s="83"/>
      <c r="R33" s="83"/>
      <c r="S33" s="83"/>
      <c r="T33" s="130"/>
      <c r="U33" s="83"/>
      <c r="V33" s="121"/>
      <c r="W33" s="11" t="str">
        <f t="shared" si="1"/>
        <v>Thursday</v>
      </c>
      <c r="X33" s="37">
        <f t="shared" si="1"/>
        <v>42068</v>
      </c>
      <c r="Y33" s="140">
        <f>[1]March!R12</f>
        <v>8.3000000000000007</v>
      </c>
      <c r="Z33" s="138">
        <f>[1]March!S12</f>
        <v>8.1</v>
      </c>
      <c r="AA33" s="139">
        <f>[1]March!T12</f>
        <v>8.2075000000000014</v>
      </c>
      <c r="AB33" s="71">
        <f>[1]March!U12</f>
        <v>0</v>
      </c>
      <c r="AC33" s="67">
        <f>[1]March!V12</f>
        <v>0</v>
      </c>
      <c r="AD33" s="67">
        <f>[1]March!W12</f>
        <v>0</v>
      </c>
      <c r="AE33" s="83">
        <f>[1]March!X12</f>
        <v>52.644000000000005</v>
      </c>
      <c r="AF33" s="175">
        <f>[1]March!Y12</f>
        <v>0</v>
      </c>
      <c r="AG33" s="93"/>
    </row>
    <row r="34" spans="1:33">
      <c r="A34" s="121"/>
      <c r="B34" s="11" t="s">
        <v>6</v>
      </c>
      <c r="C34" s="12">
        <f t="shared" si="2"/>
        <v>42069</v>
      </c>
      <c r="D34" s="100">
        <f>[1]March!C13</f>
        <v>1163.6301972757976</v>
      </c>
      <c r="E34" s="67">
        <f>[1]March!D13</f>
        <v>925.65003124999998</v>
      </c>
      <c r="F34" s="67">
        <f>[1]March!E13</f>
        <v>1046.74457048146</v>
      </c>
      <c r="G34" s="101"/>
      <c r="H34" s="79"/>
      <c r="I34" s="93"/>
      <c r="J34" s="5"/>
      <c r="K34" s="121"/>
      <c r="L34" s="11" t="str">
        <f t="shared" si="0"/>
        <v>Friday</v>
      </c>
      <c r="M34" s="12">
        <f t="shared" si="0"/>
        <v>42069</v>
      </c>
      <c r="N34" s="67">
        <f>[1]March!L13</f>
        <v>3.844409723149405</v>
      </c>
      <c r="O34" s="67">
        <f>[1]March!M13</f>
        <v>-9.3637152777777774E-2</v>
      </c>
      <c r="P34" s="79">
        <f>[1]March!N13</f>
        <v>1.7842988523188335</v>
      </c>
      <c r="Q34" s="83"/>
      <c r="R34" s="83"/>
      <c r="S34" s="83"/>
      <c r="T34" s="130"/>
      <c r="U34" s="83"/>
      <c r="V34" s="121"/>
      <c r="W34" s="11" t="str">
        <f t="shared" si="1"/>
        <v>Friday</v>
      </c>
      <c r="X34" s="37">
        <f t="shared" si="1"/>
        <v>42069</v>
      </c>
      <c r="Y34" s="140">
        <f>[1]March!R13</f>
        <v>8.23</v>
      </c>
      <c r="Z34" s="138">
        <f>[1]March!S13</f>
        <v>7.37</v>
      </c>
      <c r="AA34" s="139">
        <f>[1]March!T13</f>
        <v>7.8572727272727265</v>
      </c>
      <c r="AB34" s="71">
        <f>[1]March!U13</f>
        <v>5</v>
      </c>
      <c r="AC34" s="67">
        <f>[1]March!V13</f>
        <v>0</v>
      </c>
      <c r="AD34" s="67">
        <f>[1]March!W13</f>
        <v>0.45454545454545453</v>
      </c>
      <c r="AE34" s="83">
        <f>[1]March!X13</f>
        <v>51.500999999999998</v>
      </c>
      <c r="AF34" s="175">
        <f>[1]March!Y13</f>
        <v>0</v>
      </c>
      <c r="AG34" s="93"/>
    </row>
    <row r="35" spans="1:33">
      <c r="A35" s="121"/>
      <c r="B35" s="11" t="s">
        <v>7</v>
      </c>
      <c r="C35" s="12">
        <f t="shared" si="2"/>
        <v>42070</v>
      </c>
      <c r="D35" s="100">
        <f>[1]March!C14</f>
        <v>1409.2997926873099</v>
      </c>
      <c r="E35" s="67">
        <f>[1]March!D14</f>
        <v>970.16922916666658</v>
      </c>
      <c r="F35" s="67">
        <f>[1]March!E14</f>
        <v>1096.3598164427722</v>
      </c>
      <c r="G35" s="101"/>
      <c r="H35" s="79"/>
      <c r="I35" s="93"/>
      <c r="J35" s="5"/>
      <c r="K35" s="121"/>
      <c r="L35" s="11" t="str">
        <f t="shared" si="0"/>
        <v>Saturday</v>
      </c>
      <c r="M35" s="12">
        <f t="shared" si="0"/>
        <v>42070</v>
      </c>
      <c r="N35" s="67">
        <f>[1]March!L14</f>
        <v>5.2440572937991883</v>
      </c>
      <c r="O35" s="67">
        <f>[1]March!M14</f>
        <v>1.948394097222222</v>
      </c>
      <c r="P35" s="79">
        <f>[1]March!N14</f>
        <v>2.8578486570719175</v>
      </c>
      <c r="Q35" s="83"/>
      <c r="R35" s="83"/>
      <c r="S35" s="83"/>
      <c r="T35" s="130"/>
      <c r="U35" s="83"/>
      <c r="V35" s="121"/>
      <c r="W35" s="11" t="str">
        <f t="shared" si="1"/>
        <v>Saturday</v>
      </c>
      <c r="X35" s="37">
        <f t="shared" si="1"/>
        <v>42070</v>
      </c>
      <c r="Y35" s="140">
        <f>[1]March!R14</f>
        <v>7.24</v>
      </c>
      <c r="Z35" s="138">
        <f>[1]March!S14</f>
        <v>6.91</v>
      </c>
      <c r="AA35" s="139">
        <f>[1]March!T14</f>
        <v>7.0533333333333337</v>
      </c>
      <c r="AB35" s="71">
        <f>[1]March!U14</f>
        <v>2</v>
      </c>
      <c r="AC35" s="67">
        <f>[1]March!V14</f>
        <v>0</v>
      </c>
      <c r="AD35" s="67">
        <f>[1]March!W14</f>
        <v>0.16666666666666666</v>
      </c>
      <c r="AE35" s="83">
        <f>[1]March!X14</f>
        <v>53.771000000000001</v>
      </c>
      <c r="AF35" s="175">
        <f>[1]March!Y14</f>
        <v>0</v>
      </c>
      <c r="AG35" s="93"/>
    </row>
    <row r="36" spans="1:33">
      <c r="A36" s="121"/>
      <c r="B36" s="11" t="s">
        <v>8</v>
      </c>
      <c r="C36" s="12">
        <f t="shared" si="2"/>
        <v>42071</v>
      </c>
      <c r="D36" s="100">
        <f>[1]March!C15</f>
        <v>1504.9130836181639</v>
      </c>
      <c r="E36" s="67">
        <f>[1]March!D15</f>
        <v>1214.781604522705</v>
      </c>
      <c r="F36" s="67">
        <f>[1]March!E15</f>
        <v>1328.5680608354214</v>
      </c>
      <c r="G36" s="101"/>
      <c r="H36" s="79"/>
      <c r="I36" s="93"/>
      <c r="J36" s="5"/>
      <c r="K36" s="121"/>
      <c r="L36" s="11" t="str">
        <f t="shared" si="0"/>
        <v>Sunday</v>
      </c>
      <c r="M36" s="12">
        <f t="shared" si="0"/>
        <v>42071</v>
      </c>
      <c r="N36" s="67">
        <f>[1]March!L15</f>
        <v>5.9170902813937927</v>
      </c>
      <c r="O36" s="67">
        <f>[1]March!M15</f>
        <v>2.2949305555555553</v>
      </c>
      <c r="P36" s="79">
        <f>[1]March!N15</f>
        <v>3.4084556573386546</v>
      </c>
      <c r="Q36" s="83"/>
      <c r="R36" s="83"/>
      <c r="S36" s="83"/>
      <c r="T36" s="130"/>
      <c r="U36" s="83"/>
      <c r="V36" s="121"/>
      <c r="W36" s="11" t="str">
        <f t="shared" si="1"/>
        <v>Sunday</v>
      </c>
      <c r="X36" s="37">
        <f t="shared" si="1"/>
        <v>42071</v>
      </c>
      <c r="Y36" s="140">
        <f>[1]March!R15</f>
        <v>7.35</v>
      </c>
      <c r="Z36" s="138">
        <f>[1]March!S15</f>
        <v>7.04</v>
      </c>
      <c r="AA36" s="139">
        <f>[1]March!T15</f>
        <v>7.2666666666666675</v>
      </c>
      <c r="AB36" s="71">
        <f>[1]March!U15</f>
        <v>3</v>
      </c>
      <c r="AC36" s="67">
        <f>[1]March!V15</f>
        <v>1</v>
      </c>
      <c r="AD36" s="67">
        <f>[1]March!W15</f>
        <v>2.2222222222222223</v>
      </c>
      <c r="AE36" s="83">
        <f>[1]March!X15</f>
        <v>51.33</v>
      </c>
      <c r="AF36" s="175">
        <f>[1]March!Y15</f>
        <v>0</v>
      </c>
      <c r="AG36" s="93"/>
    </row>
    <row r="37" spans="1:33">
      <c r="A37" s="121"/>
      <c r="B37" s="11" t="s">
        <v>9</v>
      </c>
      <c r="C37" s="12">
        <f t="shared" si="2"/>
        <v>42072</v>
      </c>
      <c r="D37" s="100">
        <f>[1]March!C16</f>
        <v>1265.5227462870278</v>
      </c>
      <c r="E37" s="67">
        <f>[1]March!D16</f>
        <v>0</v>
      </c>
      <c r="F37" s="67">
        <f>[1]March!E16</f>
        <v>590.36457687680047</v>
      </c>
      <c r="G37" s="101"/>
      <c r="H37" s="79"/>
      <c r="I37" s="93"/>
      <c r="J37" s="5"/>
      <c r="K37" s="121"/>
      <c r="L37" s="11" t="str">
        <f t="shared" si="0"/>
        <v>Monday</v>
      </c>
      <c r="M37" s="12">
        <f t="shared" si="0"/>
        <v>42072</v>
      </c>
      <c r="N37" s="67">
        <f>[1]March!L16</f>
        <v>6.1078159740765887</v>
      </c>
      <c r="O37" s="67">
        <f>[1]March!M16</f>
        <v>1.9024201388888888</v>
      </c>
      <c r="P37" s="79">
        <f>[1]March!N16</f>
        <v>3.6176221793564372</v>
      </c>
      <c r="Q37" s="83"/>
      <c r="R37" s="83"/>
      <c r="S37" s="83"/>
      <c r="T37" s="130"/>
      <c r="U37" s="83"/>
      <c r="V37" s="121"/>
      <c r="W37" s="11" t="str">
        <f t="shared" si="1"/>
        <v>Monday</v>
      </c>
      <c r="X37" s="37">
        <f t="shared" si="1"/>
        <v>42072</v>
      </c>
      <c r="Y37" s="140">
        <f>[1]March!R16</f>
        <v>7.8</v>
      </c>
      <c r="Z37" s="138">
        <f>[1]March!S16</f>
        <v>6.8</v>
      </c>
      <c r="AA37" s="139">
        <f>[1]March!T16</f>
        <v>7.1030769230769222</v>
      </c>
      <c r="AB37" s="71">
        <f>[1]March!U16</f>
        <v>6</v>
      </c>
      <c r="AC37" s="67">
        <f>[1]March!V16</f>
        <v>0</v>
      </c>
      <c r="AD37" s="67">
        <f>[1]March!W16</f>
        <v>3.0769230769230771</v>
      </c>
      <c r="AE37" s="83">
        <f>[1]March!X16</f>
        <v>42.616</v>
      </c>
      <c r="AF37" s="175">
        <f>[1]March!Y16</f>
        <v>0</v>
      </c>
      <c r="AG37" s="93"/>
    </row>
    <row r="38" spans="1:33">
      <c r="A38" s="121"/>
      <c r="B38" s="11" t="s">
        <v>10</v>
      </c>
      <c r="C38" s="12">
        <f t="shared" si="2"/>
        <v>42073</v>
      </c>
      <c r="D38" s="100">
        <f>[1]March!C17</f>
        <v>0</v>
      </c>
      <c r="E38" s="67">
        <f>[1]March!D17</f>
        <v>0</v>
      </c>
      <c r="F38" s="67">
        <f>[1]March!E17</f>
        <v>0</v>
      </c>
      <c r="G38" s="101"/>
      <c r="H38" s="79"/>
      <c r="I38" s="93"/>
      <c r="J38" s="5"/>
      <c r="K38" s="121"/>
      <c r="L38" s="11" t="str">
        <f t="shared" si="0"/>
        <v>Tuesday</v>
      </c>
      <c r="M38" s="12">
        <f t="shared" si="0"/>
        <v>42073</v>
      </c>
      <c r="N38" s="67">
        <f>[1]March!L17</f>
        <v>3.4694843749999995</v>
      </c>
      <c r="O38" s="67">
        <f>[1]March!M17</f>
        <v>1.5488836805555555</v>
      </c>
      <c r="P38" s="79">
        <f>[1]March!N17</f>
        <v>2.4273861279899283</v>
      </c>
      <c r="Q38" s="83"/>
      <c r="R38" s="83"/>
      <c r="S38" s="83"/>
      <c r="T38" s="130"/>
      <c r="U38" s="83"/>
      <c r="V38" s="121"/>
      <c r="W38" s="11" t="str">
        <f t="shared" si="1"/>
        <v>Tuesday</v>
      </c>
      <c r="X38" s="37">
        <f t="shared" si="1"/>
        <v>42073</v>
      </c>
      <c r="Y38" s="140">
        <f>[1]March!R17</f>
        <v>8.1300000000000008</v>
      </c>
      <c r="Z38" s="138">
        <f>[1]March!S17</f>
        <v>7.42</v>
      </c>
      <c r="AA38" s="139">
        <f>[1]March!T17</f>
        <v>7.8157142857142849</v>
      </c>
      <c r="AB38" s="71">
        <f>[1]March!U17</f>
        <v>26</v>
      </c>
      <c r="AC38" s="67">
        <f>[1]March!V17</f>
        <v>3</v>
      </c>
      <c r="AD38" s="67">
        <f>[1]March!W17</f>
        <v>13.857142857142858</v>
      </c>
      <c r="AE38" s="83">
        <f>[1]March!X17</f>
        <v>42.214000000000006</v>
      </c>
      <c r="AF38" s="175">
        <f>[1]March!Y17</f>
        <v>0</v>
      </c>
      <c r="AG38" s="93"/>
    </row>
    <row r="39" spans="1:33">
      <c r="A39" s="121"/>
      <c r="B39" s="11" t="s">
        <v>4</v>
      </c>
      <c r="C39" s="12">
        <f t="shared" si="2"/>
        <v>42074</v>
      </c>
      <c r="D39" s="100">
        <f>[1]March!C18</f>
        <v>0</v>
      </c>
      <c r="E39" s="67">
        <f>[1]March!D18</f>
        <v>0</v>
      </c>
      <c r="F39" s="67">
        <f>[1]March!E18</f>
        <v>0</v>
      </c>
      <c r="G39" s="101"/>
      <c r="H39" s="79"/>
      <c r="I39" s="93"/>
      <c r="J39" s="5"/>
      <c r="K39" s="121"/>
      <c r="L39" s="11" t="str">
        <f t="shared" si="0"/>
        <v>Wednesday</v>
      </c>
      <c r="M39" s="12">
        <f t="shared" si="0"/>
        <v>42074</v>
      </c>
      <c r="N39" s="67">
        <f>[1]March!L18</f>
        <v>4.0720555560191469</v>
      </c>
      <c r="O39" s="67">
        <f>[1]March!M18</f>
        <v>1.6583559027777777</v>
      </c>
      <c r="P39" s="79">
        <f>[1]March!N18</f>
        <v>2.6318769531713588</v>
      </c>
      <c r="Q39" s="83"/>
      <c r="R39" s="83"/>
      <c r="S39" s="83"/>
      <c r="T39" s="130"/>
      <c r="U39" s="83"/>
      <c r="V39" s="121"/>
      <c r="W39" s="11" t="str">
        <f t="shared" si="1"/>
        <v>Wednesday</v>
      </c>
      <c r="X39" s="37">
        <f t="shared" si="1"/>
        <v>42074</v>
      </c>
      <c r="Y39" s="140">
        <f>[1]March!R18</f>
        <v>8.24</v>
      </c>
      <c r="Z39" s="138">
        <f>[1]March!S18</f>
        <v>7.48</v>
      </c>
      <c r="AA39" s="139">
        <f>[1]March!T18</f>
        <v>7.9471428571428584</v>
      </c>
      <c r="AB39" s="71">
        <f>[1]March!U18</f>
        <v>25</v>
      </c>
      <c r="AC39" s="67">
        <f>[1]March!V18</f>
        <v>18</v>
      </c>
      <c r="AD39" s="67">
        <f>[1]March!W18</f>
        <v>21.857142857142858</v>
      </c>
      <c r="AE39" s="83">
        <f>[1]March!X18</f>
        <v>42.516999999999996</v>
      </c>
      <c r="AF39" s="175">
        <f>[1]March!Y18</f>
        <v>1</v>
      </c>
      <c r="AG39" s="93"/>
    </row>
    <row r="40" spans="1:33">
      <c r="A40" s="121"/>
      <c r="B40" s="11" t="s">
        <v>5</v>
      </c>
      <c r="C40" s="12">
        <f t="shared" si="2"/>
        <v>42075</v>
      </c>
      <c r="D40" s="100">
        <f>[1]March!C19</f>
        <v>0</v>
      </c>
      <c r="E40" s="67">
        <f>[1]March!D19</f>
        <v>0</v>
      </c>
      <c r="F40" s="67">
        <f>[1]March!E19</f>
        <v>0</v>
      </c>
      <c r="G40" s="101"/>
      <c r="H40" s="79"/>
      <c r="I40" s="93"/>
      <c r="J40" s="5"/>
      <c r="K40" s="121"/>
      <c r="L40" s="11" t="str">
        <f t="shared" si="0"/>
        <v>Thursday</v>
      </c>
      <c r="M40" s="12">
        <f t="shared" si="0"/>
        <v>42075</v>
      </c>
      <c r="N40" s="67">
        <f>[1]March!L19</f>
        <v>10.607369788514243</v>
      </c>
      <c r="O40" s="67">
        <f>[1]March!M19</f>
        <v>1.4058576388888888</v>
      </c>
      <c r="P40" s="79">
        <f>[1]March!N19</f>
        <v>2.9483899379327392</v>
      </c>
      <c r="Q40" s="83"/>
      <c r="R40" s="83"/>
      <c r="S40" s="83"/>
      <c r="T40" s="130"/>
      <c r="U40" s="83"/>
      <c r="V40" s="121"/>
      <c r="W40" s="11" t="str">
        <f t="shared" si="1"/>
        <v>Thursday</v>
      </c>
      <c r="X40" s="37">
        <f t="shared" si="1"/>
        <v>42075</v>
      </c>
      <c r="Y40" s="140">
        <f>[1]March!R19</f>
        <v>8.2200000000000006</v>
      </c>
      <c r="Z40" s="138">
        <f>[1]March!S19</f>
        <v>8.14</v>
      </c>
      <c r="AA40" s="139">
        <f>[1]March!T19</f>
        <v>8.1762499999999996</v>
      </c>
      <c r="AB40" s="71">
        <f>[1]March!U19</f>
        <v>22</v>
      </c>
      <c r="AC40" s="67">
        <f>[1]March!V19</f>
        <v>2</v>
      </c>
      <c r="AD40" s="67">
        <f>[1]March!W19</f>
        <v>13.625</v>
      </c>
      <c r="AE40" s="83">
        <f>[1]March!X19</f>
        <v>37.734999999999999</v>
      </c>
      <c r="AF40" s="175">
        <f>[1]March!Y19</f>
        <v>0</v>
      </c>
      <c r="AG40" s="93"/>
    </row>
    <row r="41" spans="1:33">
      <c r="A41" s="121"/>
      <c r="B41" s="11" t="s">
        <v>6</v>
      </c>
      <c r="C41" s="12">
        <f t="shared" si="2"/>
        <v>42076</v>
      </c>
      <c r="D41" s="100">
        <f>[1]March!C20</f>
        <v>0</v>
      </c>
      <c r="E41" s="67">
        <f>[1]March!D20</f>
        <v>0</v>
      </c>
      <c r="F41" s="67">
        <f>[1]March!E20</f>
        <v>0</v>
      </c>
      <c r="G41" s="101"/>
      <c r="H41" s="79"/>
      <c r="I41" s="93"/>
      <c r="J41" s="5"/>
      <c r="K41" s="121"/>
      <c r="L41" s="11" t="str">
        <f t="shared" si="0"/>
        <v>Friday</v>
      </c>
      <c r="M41" s="12">
        <f t="shared" si="0"/>
        <v>42076</v>
      </c>
      <c r="N41" s="67">
        <f>[1]March!L20</f>
        <v>1.998730902592341</v>
      </c>
      <c r="O41" s="67">
        <f>[1]March!M20</f>
        <v>-0.16161979185210332</v>
      </c>
      <c r="P41" s="79">
        <f>[1]March!N20</f>
        <v>0.89323068572911934</v>
      </c>
      <c r="Q41" s="83"/>
      <c r="R41" s="83"/>
      <c r="S41" s="83"/>
      <c r="T41" s="130"/>
      <c r="U41" s="83"/>
      <c r="V41" s="121"/>
      <c r="W41" s="11" t="str">
        <f t="shared" si="1"/>
        <v>Friday</v>
      </c>
      <c r="X41" s="37">
        <f t="shared" si="1"/>
        <v>42076</v>
      </c>
      <c r="Y41" s="140">
        <f>[1]March!R20</f>
        <v>8.27</v>
      </c>
      <c r="Z41" s="138">
        <f>[1]March!S20</f>
        <v>7.11</v>
      </c>
      <c r="AA41" s="139">
        <f>[1]March!T20</f>
        <v>8.0474999999999994</v>
      </c>
      <c r="AB41" s="71">
        <f>[1]March!U20</f>
        <v>6</v>
      </c>
      <c r="AC41" s="67">
        <f>[1]March!V20</f>
        <v>0</v>
      </c>
      <c r="AD41" s="67">
        <f>[1]March!W20</f>
        <v>1.5</v>
      </c>
      <c r="AE41" s="83">
        <f>[1]March!X20</f>
        <v>50.823999999999998</v>
      </c>
      <c r="AF41" s="175">
        <f>[1]March!Y20</f>
        <v>13</v>
      </c>
      <c r="AG41" s="93"/>
    </row>
    <row r="42" spans="1:33">
      <c r="A42" s="121"/>
      <c r="B42" s="11" t="s">
        <v>7</v>
      </c>
      <c r="C42" s="12">
        <f t="shared" si="2"/>
        <v>42077</v>
      </c>
      <c r="D42" s="100">
        <f>[1]March!C21</f>
        <v>0</v>
      </c>
      <c r="E42" s="67">
        <f>[1]March!D21</f>
        <v>0</v>
      </c>
      <c r="F42" s="67">
        <f>[1]March!E21</f>
        <v>0</v>
      </c>
      <c r="G42" s="101"/>
      <c r="H42" s="79"/>
      <c r="I42" s="93"/>
      <c r="J42" s="5"/>
      <c r="K42" s="121"/>
      <c r="L42" s="11" t="str">
        <f t="shared" si="0"/>
        <v>Saturday</v>
      </c>
      <c r="M42" s="12">
        <f t="shared" si="0"/>
        <v>42077</v>
      </c>
      <c r="N42" s="67">
        <f>[1]March!L21</f>
        <v>3.7318385417593847</v>
      </c>
      <c r="O42" s="67">
        <f>[1]March!M21</f>
        <v>0.65782986111111108</v>
      </c>
      <c r="P42" s="79">
        <f>[1]March!N21</f>
        <v>1.9290651041782558</v>
      </c>
      <c r="Q42" s="83"/>
      <c r="R42" s="83"/>
      <c r="S42" s="83"/>
      <c r="T42" s="130"/>
      <c r="U42" s="83"/>
      <c r="V42" s="121"/>
      <c r="W42" s="11" t="str">
        <f t="shared" si="1"/>
        <v>Saturday</v>
      </c>
      <c r="X42" s="37">
        <f t="shared" si="1"/>
        <v>42077</v>
      </c>
      <c r="Y42" s="140">
        <f>[1]March!R21</f>
        <v>8.3000000000000007</v>
      </c>
      <c r="Z42" s="138">
        <f>[1]March!S21</f>
        <v>8.2200000000000006</v>
      </c>
      <c r="AA42" s="139">
        <f>[1]March!T21</f>
        <v>8.2774999999999981</v>
      </c>
      <c r="AB42" s="71">
        <f>[1]March!U21</f>
        <v>23</v>
      </c>
      <c r="AC42" s="67">
        <f>[1]March!V21</f>
        <v>12</v>
      </c>
      <c r="AD42" s="67">
        <f>[1]March!W21</f>
        <v>17.833333333333332</v>
      </c>
      <c r="AE42" s="83">
        <f>[1]March!X21</f>
        <v>36</v>
      </c>
      <c r="AF42" s="175">
        <f>[1]March!Y21</f>
        <v>0</v>
      </c>
      <c r="AG42" s="93"/>
    </row>
    <row r="43" spans="1:33">
      <c r="A43" s="121"/>
      <c r="B43" s="11" t="s">
        <v>8</v>
      </c>
      <c r="C43" s="12">
        <f t="shared" si="2"/>
        <v>42078</v>
      </c>
      <c r="D43" s="100">
        <f>[1]March!C22</f>
        <v>0</v>
      </c>
      <c r="E43" s="67">
        <f>[1]March!D22</f>
        <v>0</v>
      </c>
      <c r="F43" s="67">
        <f>[1]March!E22</f>
        <v>0</v>
      </c>
      <c r="G43" s="101"/>
      <c r="H43" s="79"/>
      <c r="I43" s="93"/>
      <c r="J43" s="5"/>
      <c r="K43" s="121"/>
      <c r="L43" s="11" t="str">
        <f t="shared" si="0"/>
        <v>Sunday</v>
      </c>
      <c r="M43" s="12">
        <f t="shared" si="0"/>
        <v>42078</v>
      </c>
      <c r="N43" s="67">
        <f>[1]March!L22</f>
        <v>3.1443732640743254</v>
      </c>
      <c r="O43" s="67">
        <f>[1]March!M22</f>
        <v>0.88283854166666664</v>
      </c>
      <c r="P43" s="79">
        <f>[1]March!N22</f>
        <v>1.8758880932408348</v>
      </c>
      <c r="Q43" s="83"/>
      <c r="R43" s="83"/>
      <c r="S43" s="83"/>
      <c r="T43" s="130"/>
      <c r="U43" s="83"/>
      <c r="V43" s="121"/>
      <c r="W43" s="11" t="str">
        <f t="shared" si="1"/>
        <v>Sunday</v>
      </c>
      <c r="X43" s="37">
        <f t="shared" si="1"/>
        <v>42078</v>
      </c>
      <c r="Y43" s="140">
        <f>[1]March!R22</f>
        <v>8.3000000000000007</v>
      </c>
      <c r="Z43" s="138">
        <f>[1]March!S22</f>
        <v>8.18</v>
      </c>
      <c r="AA43" s="139">
        <f>[1]March!T22</f>
        <v>8.245454545454546</v>
      </c>
      <c r="AB43" s="71">
        <f>[1]March!U22</f>
        <v>26</v>
      </c>
      <c r="AC43" s="67">
        <f>[1]March!V22</f>
        <v>12</v>
      </c>
      <c r="AD43" s="67">
        <f>[1]March!W22</f>
        <v>19.09090909090909</v>
      </c>
      <c r="AE43" s="83">
        <f>[1]March!X22</f>
        <v>36.999999999999993</v>
      </c>
      <c r="AF43" s="175">
        <f>[1]March!Y22</f>
        <v>3</v>
      </c>
      <c r="AG43" s="93"/>
    </row>
    <row r="44" spans="1:33">
      <c r="A44" s="121"/>
      <c r="B44" s="11" t="s">
        <v>9</v>
      </c>
      <c r="C44" s="12">
        <f t="shared" si="2"/>
        <v>42079</v>
      </c>
      <c r="D44" s="100">
        <f>[1]March!C23</f>
        <v>0</v>
      </c>
      <c r="E44" s="67">
        <f>[1]March!D23</f>
        <v>0</v>
      </c>
      <c r="F44" s="67">
        <f>[1]March!E23</f>
        <v>0</v>
      </c>
      <c r="G44" s="101"/>
      <c r="H44" s="79"/>
      <c r="I44" s="93"/>
      <c r="J44" s="5"/>
      <c r="K44" s="121"/>
      <c r="L44" s="11" t="str">
        <f t="shared" si="0"/>
        <v>Monday</v>
      </c>
      <c r="M44" s="12">
        <f t="shared" si="0"/>
        <v>42079</v>
      </c>
      <c r="N44" s="67">
        <f>[1]March!L23</f>
        <v>11.2</v>
      </c>
      <c r="O44" s="67">
        <f>[1]March!M23</f>
        <v>0</v>
      </c>
      <c r="P44" s="79">
        <f>[1]March!N23</f>
        <v>2.0831190321257815</v>
      </c>
      <c r="Q44" s="83"/>
      <c r="R44" s="83"/>
      <c r="S44" s="83"/>
      <c r="T44" s="130"/>
      <c r="U44" s="83"/>
      <c r="V44" s="121"/>
      <c r="W44" s="11" t="str">
        <f t="shared" si="1"/>
        <v>Monday</v>
      </c>
      <c r="X44" s="37">
        <f t="shared" si="1"/>
        <v>42079</v>
      </c>
      <c r="Y44" s="140">
        <f>[1]March!R23</f>
        <v>8.3000000000000007</v>
      </c>
      <c r="Z44" s="138">
        <f>[1]March!S23</f>
        <v>8.27</v>
      </c>
      <c r="AA44" s="139">
        <f>[1]March!T23</f>
        <v>8.2888888888888879</v>
      </c>
      <c r="AB44" s="71">
        <f>[1]March!U23</f>
        <v>26</v>
      </c>
      <c r="AC44" s="67">
        <f>[1]March!V23</f>
        <v>6</v>
      </c>
      <c r="AD44" s="67">
        <f>[1]March!W23</f>
        <v>18</v>
      </c>
      <c r="AE44" s="83">
        <f>[1]March!X23</f>
        <v>40.791000000000004</v>
      </c>
      <c r="AF44" s="175">
        <f>[1]March!Y23</f>
        <v>0</v>
      </c>
      <c r="AG44" s="93"/>
    </row>
    <row r="45" spans="1:33">
      <c r="A45" s="121"/>
      <c r="B45" s="11" t="s">
        <v>10</v>
      </c>
      <c r="C45" s="12">
        <f t="shared" si="2"/>
        <v>42080</v>
      </c>
      <c r="D45" s="100">
        <f>[1]March!C24</f>
        <v>0.23154982329216409</v>
      </c>
      <c r="E45" s="67">
        <f>[1]March!D24</f>
        <v>0.20532996654510496</v>
      </c>
      <c r="F45" s="67">
        <f>[1]March!E24</f>
        <v>0.21843989491863453</v>
      </c>
      <c r="G45" s="101"/>
      <c r="H45" s="79"/>
      <c r="I45" s="93"/>
      <c r="J45" s="5"/>
      <c r="K45" s="121"/>
      <c r="L45" s="11" t="str">
        <f t="shared" si="0"/>
        <v>Tuesday</v>
      </c>
      <c r="M45" s="12">
        <f t="shared" si="0"/>
        <v>42080</v>
      </c>
      <c r="N45" s="67">
        <f>[1]March!L24</f>
        <v>3.2446822922229761</v>
      </c>
      <c r="O45" s="67">
        <f>[1]March!M24</f>
        <v>0.5176232638888888</v>
      </c>
      <c r="P45" s="79">
        <f>[1]March!N24</f>
        <v>1.9389602503820704</v>
      </c>
      <c r="Q45" s="83"/>
      <c r="R45" s="83"/>
      <c r="S45" s="83"/>
      <c r="T45" s="130"/>
      <c r="U45" s="83"/>
      <c r="V45" s="121"/>
      <c r="W45" s="11" t="str">
        <f t="shared" si="1"/>
        <v>Tuesday</v>
      </c>
      <c r="X45" s="37">
        <f t="shared" si="1"/>
        <v>42080</v>
      </c>
      <c r="Y45" s="140">
        <f>[1]March!R24</f>
        <v>8.31</v>
      </c>
      <c r="Z45" s="138">
        <f>[1]March!S24</f>
        <v>8.26</v>
      </c>
      <c r="AA45" s="139">
        <f>[1]March!T24</f>
        <v>8.2909523809523797</v>
      </c>
      <c r="AB45" s="71">
        <f>[1]March!U24</f>
        <v>21</v>
      </c>
      <c r="AC45" s="67">
        <f>[1]March!V24</f>
        <v>2</v>
      </c>
      <c r="AD45" s="67">
        <f>[1]March!W24</f>
        <v>8.6666666666666661</v>
      </c>
      <c r="AE45" s="83">
        <f>[1]March!X24</f>
        <v>47.145999999999994</v>
      </c>
      <c r="AF45" s="175">
        <f>[1]March!Y24</f>
        <v>0</v>
      </c>
      <c r="AG45" s="93"/>
    </row>
    <row r="46" spans="1:33">
      <c r="A46" s="121"/>
      <c r="B46" s="11" t="s">
        <v>4</v>
      </c>
      <c r="C46" s="12">
        <f t="shared" si="2"/>
        <v>42081</v>
      </c>
      <c r="D46" s="100">
        <f>[1]March!C25</f>
        <v>0.25890967437179596</v>
      </c>
      <c r="E46" s="67">
        <f>[1]March!D25</f>
        <v>0.23268982172012329</v>
      </c>
      <c r="F46" s="67">
        <f>[1]March!E25</f>
        <v>0.24579974804603918</v>
      </c>
      <c r="G46" s="101"/>
      <c r="H46" s="79"/>
      <c r="I46" s="93"/>
      <c r="J46" s="5"/>
      <c r="K46" s="121"/>
      <c r="L46" s="11" t="str">
        <f t="shared" si="0"/>
        <v>Wednesday</v>
      </c>
      <c r="M46" s="12">
        <f t="shared" si="0"/>
        <v>42081</v>
      </c>
      <c r="N46" s="67">
        <f>[1]March!L25</f>
        <v>10.549303824822108</v>
      </c>
      <c r="O46" s="67">
        <f>[1]March!M25</f>
        <v>2.3359340277777778</v>
      </c>
      <c r="P46" s="79">
        <f>[1]March!N25</f>
        <v>3.6890622832372224</v>
      </c>
      <c r="Q46" s="83"/>
      <c r="R46" s="83"/>
      <c r="S46" s="83"/>
      <c r="T46" s="130"/>
      <c r="U46" s="83"/>
      <c r="V46" s="121"/>
      <c r="W46" s="11" t="str">
        <f t="shared" si="1"/>
        <v>Wednesday</v>
      </c>
      <c r="X46" s="37">
        <f t="shared" si="1"/>
        <v>42081</v>
      </c>
      <c r="Y46" s="140">
        <f>[1]March!R25</f>
        <v>8.1999999999999993</v>
      </c>
      <c r="Z46" s="138">
        <f>[1]March!S25</f>
        <v>8.09</v>
      </c>
      <c r="AA46" s="139">
        <f>[1]March!T25</f>
        <v>8.1374999999999993</v>
      </c>
      <c r="AB46" s="71">
        <f>[1]March!U25</f>
        <v>19</v>
      </c>
      <c r="AC46" s="67">
        <f>[1]March!V25</f>
        <v>0</v>
      </c>
      <c r="AD46" s="67">
        <f>[1]March!W25</f>
        <v>5.25</v>
      </c>
      <c r="AE46" s="83">
        <f>[1]March!X25</f>
        <v>19.995000000000001</v>
      </c>
      <c r="AF46" s="175">
        <f>[1]March!Y25</f>
        <v>0</v>
      </c>
      <c r="AG46" s="93"/>
    </row>
    <row r="47" spans="1:33">
      <c r="A47" s="121"/>
      <c r="B47" s="11" t="s">
        <v>5</v>
      </c>
      <c r="C47" s="12">
        <f t="shared" si="2"/>
        <v>42082</v>
      </c>
      <c r="D47" s="100">
        <f>[1]March!C26</f>
        <v>116.87941191104028</v>
      </c>
      <c r="E47" s="67">
        <f>[1]March!D26</f>
        <v>1.8876293544599319E-2</v>
      </c>
      <c r="F47" s="67">
        <f>[1]March!E26</f>
        <v>22.49441757334591</v>
      </c>
      <c r="G47" s="101"/>
      <c r="H47" s="79"/>
      <c r="I47" s="93"/>
      <c r="J47" s="5"/>
      <c r="K47" s="121"/>
      <c r="L47" s="11" t="str">
        <f t="shared" si="0"/>
        <v>Thursday</v>
      </c>
      <c r="M47" s="12">
        <f t="shared" si="0"/>
        <v>42082</v>
      </c>
      <c r="N47" s="67">
        <f>[1]March!L26</f>
        <v>4.8378263916704389</v>
      </c>
      <c r="O47" s="67">
        <f>[1]March!M26</f>
        <v>2.006763888888889</v>
      </c>
      <c r="P47" s="79">
        <f>[1]March!N26</f>
        <v>3.4306952405406372</v>
      </c>
      <c r="Q47" s="83"/>
      <c r="R47" s="83"/>
      <c r="S47" s="83"/>
      <c r="T47" s="130"/>
      <c r="U47" s="83"/>
      <c r="V47" s="121"/>
      <c r="W47" s="11" t="str">
        <f t="shared" si="1"/>
        <v>Thursday</v>
      </c>
      <c r="X47" s="37">
        <f t="shared" si="1"/>
        <v>42082</v>
      </c>
      <c r="Y47" s="140">
        <f>[1]March!R26</f>
        <v>8.2799999999999994</v>
      </c>
      <c r="Z47" s="138">
        <f>[1]March!S26</f>
        <v>8.1199999999999992</v>
      </c>
      <c r="AA47" s="139">
        <f>[1]March!T26</f>
        <v>8.218571428571428</v>
      </c>
      <c r="AB47" s="71">
        <f>[1]March!U26</f>
        <v>22</v>
      </c>
      <c r="AC47" s="67">
        <f>[1]March!V26</f>
        <v>0</v>
      </c>
      <c r="AD47" s="67">
        <f>[1]March!W26</f>
        <v>7.7142857142857144</v>
      </c>
      <c r="AE47" s="83">
        <f>[1]March!X26</f>
        <v>56.872</v>
      </c>
      <c r="AF47" s="175">
        <f>[1]March!Y26</f>
        <v>0</v>
      </c>
      <c r="AG47" s="93"/>
    </row>
    <row r="48" spans="1:33">
      <c r="A48" s="121"/>
      <c r="B48" s="11" t="s">
        <v>6</v>
      </c>
      <c r="C48" s="12">
        <f t="shared" si="2"/>
        <v>42083</v>
      </c>
      <c r="D48" s="100">
        <f>[1]March!C27</f>
        <v>47.739789185645229</v>
      </c>
      <c r="E48" s="67">
        <f>[1]March!D27</f>
        <v>1.4429473623931698E-2</v>
      </c>
      <c r="F48" s="67">
        <f>[1]March!E27</f>
        <v>3.7791721638114173</v>
      </c>
      <c r="G48" s="101"/>
      <c r="H48" s="79"/>
      <c r="I48" s="93"/>
      <c r="J48" s="5"/>
      <c r="K48" s="121"/>
      <c r="L48" s="11" t="str">
        <f t="shared" si="0"/>
        <v>Friday</v>
      </c>
      <c r="M48" s="12">
        <f t="shared" si="0"/>
        <v>42083</v>
      </c>
      <c r="N48" s="67">
        <f>[1]March!L27</f>
        <v>4.3598819459279374</v>
      </c>
      <c r="O48" s="67">
        <f>[1]March!M27</f>
        <v>1.1942291666666667</v>
      </c>
      <c r="P48" s="79">
        <f>[1]March!N27</f>
        <v>2.8774145871627113</v>
      </c>
      <c r="Q48" s="83"/>
      <c r="R48" s="83"/>
      <c r="S48" s="83"/>
      <c r="T48" s="130"/>
      <c r="U48" s="83"/>
      <c r="V48" s="121"/>
      <c r="W48" s="11" t="str">
        <f t="shared" si="1"/>
        <v>Friday</v>
      </c>
      <c r="X48" s="37">
        <f t="shared" si="1"/>
        <v>42083</v>
      </c>
      <c r="Y48" s="140">
        <f>[1]March!R27</f>
        <v>8.3000000000000007</v>
      </c>
      <c r="Z48" s="138">
        <f>[1]March!S27</f>
        <v>7.93</v>
      </c>
      <c r="AA48" s="139">
        <f>[1]March!T27</f>
        <v>8.2154545454545449</v>
      </c>
      <c r="AB48" s="71">
        <f>[1]March!U27</f>
        <v>23</v>
      </c>
      <c r="AC48" s="67">
        <f>[1]March!V27</f>
        <v>0</v>
      </c>
      <c r="AD48" s="67">
        <f>[1]March!W27</f>
        <v>6.3636363636363633</v>
      </c>
      <c r="AE48" s="83">
        <f>[1]March!X27</f>
        <v>47.36099999999999</v>
      </c>
      <c r="AF48" s="175">
        <f>[1]March!Y27</f>
        <v>0</v>
      </c>
      <c r="AG48" s="93"/>
    </row>
    <row r="49" spans="1:37">
      <c r="A49" s="121"/>
      <c r="B49" s="11" t="s">
        <v>7</v>
      </c>
      <c r="C49" s="12">
        <f t="shared" si="2"/>
        <v>42084</v>
      </c>
      <c r="D49" s="100">
        <f>[1]March!C28</f>
        <v>1929.1187709282769</v>
      </c>
      <c r="E49" s="67">
        <f>[1]March!D28</f>
        <v>5.1550281135860129E-3</v>
      </c>
      <c r="F49" s="67">
        <f>[1]March!E28</f>
        <v>528.00168442964059</v>
      </c>
      <c r="G49" s="101"/>
      <c r="H49" s="79"/>
      <c r="I49" s="93"/>
      <c r="J49" s="5"/>
      <c r="K49" s="121"/>
      <c r="L49" s="11" t="str">
        <f t="shared" si="0"/>
        <v>Saturday</v>
      </c>
      <c r="M49" s="12">
        <f t="shared" si="0"/>
        <v>42084</v>
      </c>
      <c r="N49" s="67">
        <f>[1]March!L28</f>
        <v>3.1141250001854366</v>
      </c>
      <c r="O49" s="67">
        <f>[1]March!M28</f>
        <v>0.72550868055555562</v>
      </c>
      <c r="P49" s="79">
        <f>[1]March!N28</f>
        <v>1.5717488787693004</v>
      </c>
      <c r="Q49" s="83"/>
      <c r="R49" s="83"/>
      <c r="S49" s="83"/>
      <c r="T49" s="130"/>
      <c r="U49" s="83"/>
      <c r="V49" s="121"/>
      <c r="W49" s="11" t="str">
        <f t="shared" si="1"/>
        <v>Saturday</v>
      </c>
      <c r="X49" s="37">
        <f t="shared" si="1"/>
        <v>42084</v>
      </c>
      <c r="Y49" s="140">
        <f>[1]March!R28</f>
        <v>8.31</v>
      </c>
      <c r="Z49" s="138">
        <f>[1]March!S28</f>
        <v>7.25</v>
      </c>
      <c r="AA49" s="139">
        <f>[1]March!T28</f>
        <v>8.0657894736842106</v>
      </c>
      <c r="AB49" s="71">
        <f>[1]March!U28</f>
        <v>17</v>
      </c>
      <c r="AC49" s="67">
        <f>[1]March!V28</f>
        <v>0</v>
      </c>
      <c r="AD49" s="67">
        <f>[1]March!W28</f>
        <v>10.210526315789474</v>
      </c>
      <c r="AE49" s="83">
        <f>[1]March!X28</f>
        <v>50.092000000000006</v>
      </c>
      <c r="AF49" s="175">
        <f>[1]March!Y28</f>
        <v>5</v>
      </c>
      <c r="AG49" s="93"/>
    </row>
    <row r="50" spans="1:37">
      <c r="A50" s="121"/>
      <c r="B50" s="11" t="s">
        <v>8</v>
      </c>
      <c r="C50" s="12">
        <f t="shared" si="2"/>
        <v>42085</v>
      </c>
      <c r="D50" s="100">
        <f>[1]March!C29</f>
        <v>1404.2360938924153</v>
      </c>
      <c r="E50" s="67">
        <f>[1]March!D29</f>
        <v>299.96560397084551</v>
      </c>
      <c r="F50" s="67">
        <f>[1]March!E29</f>
        <v>1041.958627463488</v>
      </c>
      <c r="G50" s="101"/>
      <c r="H50" s="79"/>
      <c r="I50" s="93"/>
      <c r="J50" s="5"/>
      <c r="K50" s="121"/>
      <c r="L50" s="11" t="str">
        <f t="shared" si="0"/>
        <v>Sunday</v>
      </c>
      <c r="M50" s="12">
        <f t="shared" si="0"/>
        <v>42085</v>
      </c>
      <c r="N50" s="67">
        <f>[1]March!L29</f>
        <v>4.2850451390743247</v>
      </c>
      <c r="O50" s="67">
        <f>[1]March!M29</f>
        <v>1.9202604166666666</v>
      </c>
      <c r="P50" s="79">
        <f>[1]March!N29</f>
        <v>2.740611653665149</v>
      </c>
      <c r="Q50" s="83"/>
      <c r="R50" s="83"/>
      <c r="S50" s="83"/>
      <c r="T50" s="130"/>
      <c r="U50" s="83"/>
      <c r="V50" s="121"/>
      <c r="W50" s="11" t="str">
        <f t="shared" si="1"/>
        <v>Sunday</v>
      </c>
      <c r="X50" s="37">
        <f t="shared" si="1"/>
        <v>42085</v>
      </c>
      <c r="Y50" s="140">
        <f>[1]March!R29</f>
        <v>8.24</v>
      </c>
      <c r="Z50" s="138">
        <f>[1]March!S29</f>
        <v>7.92</v>
      </c>
      <c r="AA50" s="139">
        <f>[1]March!T29</f>
        <v>8.1371428571428588</v>
      </c>
      <c r="AB50" s="71">
        <f>[1]March!U29</f>
        <v>19</v>
      </c>
      <c r="AC50" s="67">
        <f>[1]March!V29</f>
        <v>0</v>
      </c>
      <c r="AD50" s="67">
        <f>[1]March!W29</f>
        <v>7.2857142857142856</v>
      </c>
      <c r="AE50" s="83">
        <f>[1]March!X29</f>
        <v>63.894999999999996</v>
      </c>
      <c r="AF50" s="175">
        <f>[1]March!Y29</f>
        <v>1</v>
      </c>
      <c r="AG50" s="93"/>
    </row>
    <row r="51" spans="1:37">
      <c r="A51" s="121"/>
      <c r="B51" s="11" t="s">
        <v>9</v>
      </c>
      <c r="C51" s="12">
        <f t="shared" si="2"/>
        <v>42086</v>
      </c>
      <c r="D51" s="100">
        <f>[1]March!C30</f>
        <v>1397.2435309651692</v>
      </c>
      <c r="E51" s="67">
        <f>[1]March!D30</f>
        <v>8.8383848261502049E-6</v>
      </c>
      <c r="F51" s="67">
        <f>[1]March!E30</f>
        <v>134.71590319039822</v>
      </c>
      <c r="G51" s="101"/>
      <c r="H51" s="79"/>
      <c r="I51" s="93"/>
      <c r="J51" s="5"/>
      <c r="K51" s="121"/>
      <c r="L51" s="11" t="str">
        <f t="shared" si="0"/>
        <v>Monday</v>
      </c>
      <c r="M51" s="12">
        <f t="shared" si="0"/>
        <v>42086</v>
      </c>
      <c r="N51" s="67">
        <f>[1]March!L30</f>
        <v>4.8607465315792293</v>
      </c>
      <c r="O51" s="67">
        <f>[1]March!M30</f>
        <v>2.0055243055555554</v>
      </c>
      <c r="P51" s="79">
        <f>[1]March!N30</f>
        <v>3.3505476710691493</v>
      </c>
      <c r="Q51" s="83"/>
      <c r="R51" s="83"/>
      <c r="S51" s="83"/>
      <c r="T51" s="130"/>
      <c r="U51" s="83"/>
      <c r="V51" s="121"/>
      <c r="W51" s="11" t="str">
        <f t="shared" si="1"/>
        <v>Monday</v>
      </c>
      <c r="X51" s="37">
        <f t="shared" si="1"/>
        <v>42086</v>
      </c>
      <c r="Y51" s="140">
        <f>[1]March!R30</f>
        <v>8.23</v>
      </c>
      <c r="Z51" s="138">
        <f>[1]March!S30</f>
        <v>8.0299999999999994</v>
      </c>
      <c r="AA51" s="139">
        <f>[1]March!T30</f>
        <v>8.1444444444444439</v>
      </c>
      <c r="AB51" s="71">
        <f>[1]March!U30</f>
        <v>11</v>
      </c>
      <c r="AC51" s="67">
        <f>[1]March!V30</f>
        <v>0</v>
      </c>
      <c r="AD51" s="67">
        <f>[1]March!W30</f>
        <v>2.3333333333333335</v>
      </c>
      <c r="AE51" s="83">
        <f>[1]March!X30</f>
        <v>42.872</v>
      </c>
      <c r="AF51" s="175">
        <f>[1]March!Y30</f>
        <v>0</v>
      </c>
      <c r="AG51" s="93"/>
    </row>
    <row r="52" spans="1:37">
      <c r="A52" s="121"/>
      <c r="B52" s="11" t="s">
        <v>10</v>
      </c>
      <c r="C52" s="12">
        <f t="shared" si="2"/>
        <v>42087</v>
      </c>
      <c r="D52" s="100">
        <f>[1]March!C31</f>
        <v>2024.2250732014973</v>
      </c>
      <c r="E52" s="67">
        <f>[1]March!D31</f>
        <v>441.02304195743136</v>
      </c>
      <c r="F52" s="67">
        <f>[1]March!E31</f>
        <v>1333.3564901193902</v>
      </c>
      <c r="G52" s="101"/>
      <c r="H52" s="133"/>
      <c r="I52" s="93"/>
      <c r="J52" s="5"/>
      <c r="K52" s="121"/>
      <c r="L52" s="11" t="str">
        <f t="shared" si="0"/>
        <v>Tuesday</v>
      </c>
      <c r="M52" s="12">
        <f t="shared" si="0"/>
        <v>42087</v>
      </c>
      <c r="N52" s="67">
        <f>[1]March!L31</f>
        <v>5.2069103057463133</v>
      </c>
      <c r="O52" s="67">
        <f>[1]March!M31</f>
        <v>3.2450711805555552</v>
      </c>
      <c r="P52" s="79">
        <f>[1]March!N31</f>
        <v>3.9421837148811201</v>
      </c>
      <c r="Q52" s="83"/>
      <c r="R52" s="83"/>
      <c r="S52" s="83"/>
      <c r="T52" s="130"/>
      <c r="U52" s="83"/>
      <c r="V52" s="121"/>
      <c r="W52" s="11" t="str">
        <f t="shared" si="1"/>
        <v>Tuesday</v>
      </c>
      <c r="X52" s="37">
        <f t="shared" si="1"/>
        <v>42087</v>
      </c>
      <c r="Y52" s="140">
        <f>[1]March!R31</f>
        <v>8.17</v>
      </c>
      <c r="Z52" s="138">
        <f>[1]March!S31</f>
        <v>7.19</v>
      </c>
      <c r="AA52" s="139">
        <f>[1]March!T31</f>
        <v>7.5692307692307672</v>
      </c>
      <c r="AB52" s="71">
        <f>[1]March!U31</f>
        <v>18</v>
      </c>
      <c r="AC52" s="67">
        <f>[1]March!V31</f>
        <v>0</v>
      </c>
      <c r="AD52" s="67">
        <f>[1]March!W31</f>
        <v>4.5384615384615383</v>
      </c>
      <c r="AE52" s="83">
        <f>[1]March!X31</f>
        <v>155.17299999999997</v>
      </c>
      <c r="AF52" s="175">
        <f>[1]March!Y31</f>
        <v>27</v>
      </c>
      <c r="AG52" s="93"/>
    </row>
    <row r="53" spans="1:37">
      <c r="A53" s="121"/>
      <c r="B53" s="11" t="s">
        <v>4</v>
      </c>
      <c r="C53" s="12">
        <f t="shared" si="2"/>
        <v>42088</v>
      </c>
      <c r="D53" s="100">
        <f>[1]March!C32</f>
        <v>1440.5507079298231</v>
      </c>
      <c r="E53" s="67">
        <f>[1]March!D32</f>
        <v>0</v>
      </c>
      <c r="F53" s="67">
        <f>[1]March!E32</f>
        <v>837.91087975451251</v>
      </c>
      <c r="G53" s="101"/>
      <c r="H53" s="79"/>
      <c r="I53" s="93"/>
      <c r="J53" s="5"/>
      <c r="K53" s="121"/>
      <c r="L53" s="11" t="str">
        <f t="shared" si="0"/>
        <v>Wednesday</v>
      </c>
      <c r="M53" s="12">
        <f t="shared" si="0"/>
        <v>42088</v>
      </c>
      <c r="N53" s="67">
        <f>[1]March!L32</f>
        <v>4.182706597778532</v>
      </c>
      <c r="O53" s="67">
        <f>[1]March!M32</f>
        <v>0.99196440972222222</v>
      </c>
      <c r="P53" s="79">
        <f>[1]March!N32</f>
        <v>2.6563003654651065</v>
      </c>
      <c r="Q53" s="83"/>
      <c r="R53" s="83"/>
      <c r="S53" s="83"/>
      <c r="T53" s="130"/>
      <c r="U53" s="83"/>
      <c r="V53" s="121"/>
      <c r="W53" s="11" t="str">
        <f t="shared" si="1"/>
        <v>Wednesday</v>
      </c>
      <c r="X53" s="37">
        <f t="shared" si="1"/>
        <v>42088</v>
      </c>
      <c r="Y53" s="140">
        <f>[1]March!R32</f>
        <v>8.32</v>
      </c>
      <c r="Z53" s="138">
        <f>[1]March!S32</f>
        <v>8.06</v>
      </c>
      <c r="AA53" s="139">
        <f>[1]March!T32</f>
        <v>8.2426315789473676</v>
      </c>
      <c r="AB53" s="71">
        <f>[1]March!U32</f>
        <v>20</v>
      </c>
      <c r="AC53" s="67">
        <f>[1]March!V32</f>
        <v>0</v>
      </c>
      <c r="AD53" s="67">
        <f>[1]March!W32</f>
        <v>8.3157894736842106</v>
      </c>
      <c r="AE53" s="83">
        <f>[1]March!X32</f>
        <v>69.844999999999999</v>
      </c>
      <c r="AF53" s="175">
        <f>[1]March!Y32</f>
        <v>0</v>
      </c>
      <c r="AG53" s="93"/>
    </row>
    <row r="54" spans="1:37">
      <c r="A54" s="121"/>
      <c r="B54" s="11" t="s">
        <v>5</v>
      </c>
      <c r="C54" s="12">
        <f t="shared" si="2"/>
        <v>42089</v>
      </c>
      <c r="D54" s="100">
        <f>[1]March!C33</f>
        <v>0</v>
      </c>
      <c r="E54" s="67">
        <f>[1]March!D33</f>
        <v>0</v>
      </c>
      <c r="F54" s="67">
        <f>[1]March!E33</f>
        <v>0</v>
      </c>
      <c r="G54" s="101"/>
      <c r="H54" s="79"/>
      <c r="I54" s="93"/>
      <c r="J54" s="5"/>
      <c r="K54" s="121"/>
      <c r="L54" s="11" t="str">
        <f t="shared" si="0"/>
        <v>Thursday</v>
      </c>
      <c r="M54" s="12">
        <f t="shared" si="0"/>
        <v>42089</v>
      </c>
      <c r="N54" s="67">
        <f>[1]March!L33</f>
        <v>3.0829045138888884</v>
      </c>
      <c r="O54" s="67">
        <f>[1]March!M33</f>
        <v>0.63411979166666665</v>
      </c>
      <c r="P54" s="79">
        <f>[1]March!N33</f>
        <v>1.5729930193865744</v>
      </c>
      <c r="Q54" s="83"/>
      <c r="R54" s="83"/>
      <c r="S54" s="83"/>
      <c r="T54" s="130"/>
      <c r="U54" s="83"/>
      <c r="V54" s="121"/>
      <c r="W54" s="11" t="str">
        <f t="shared" si="1"/>
        <v>Thursday</v>
      </c>
      <c r="X54" s="37">
        <f t="shared" si="1"/>
        <v>42089</v>
      </c>
      <c r="Y54" s="140">
        <f>[1]March!R33</f>
        <v>8.3000000000000007</v>
      </c>
      <c r="Z54" s="138">
        <f>[1]March!S33</f>
        <v>7.89</v>
      </c>
      <c r="AA54" s="139">
        <f>[1]March!T33</f>
        <v>8.168947368421053</v>
      </c>
      <c r="AB54" s="71">
        <f>[1]March!U33</f>
        <v>14</v>
      </c>
      <c r="AC54" s="67">
        <f>[1]March!V33</f>
        <v>0</v>
      </c>
      <c r="AD54" s="67">
        <f>[1]March!W33</f>
        <v>0.84210526315789469</v>
      </c>
      <c r="AE54" s="83">
        <f>[1]March!X33</f>
        <v>100.152</v>
      </c>
      <c r="AF54" s="175">
        <f>[1]March!Y33</f>
        <v>0</v>
      </c>
      <c r="AG54" s="93"/>
    </row>
    <row r="55" spans="1:37">
      <c r="A55" s="121"/>
      <c r="B55" s="11" t="s">
        <v>6</v>
      </c>
      <c r="C55" s="12">
        <f t="shared" si="2"/>
        <v>42090</v>
      </c>
      <c r="D55" s="100">
        <f>[1]March!C34</f>
        <v>0.22566552156672512</v>
      </c>
      <c r="E55" s="67">
        <f>[1]March!D34</f>
        <v>0.13091586977243422</v>
      </c>
      <c r="F55" s="67">
        <f>[1]March!E34</f>
        <v>0.17829069566952663</v>
      </c>
      <c r="G55" s="101"/>
      <c r="H55" s="79"/>
      <c r="I55" s="93"/>
      <c r="J55" s="5"/>
      <c r="K55" s="121"/>
      <c r="L55" s="11" t="str">
        <f t="shared" si="0"/>
        <v>Friday</v>
      </c>
      <c r="M55" s="12">
        <f t="shared" si="0"/>
        <v>42090</v>
      </c>
      <c r="N55" s="67">
        <f>[1]March!L34</f>
        <v>2.666076388888889</v>
      </c>
      <c r="O55" s="67">
        <f>[1]March!M34</f>
        <v>3.2453993055555554E-2</v>
      </c>
      <c r="P55" s="79">
        <f>[1]March!N34</f>
        <v>1.0979601779513888</v>
      </c>
      <c r="Q55" s="83"/>
      <c r="R55" s="83"/>
      <c r="S55" s="83"/>
      <c r="T55" s="130"/>
      <c r="U55" s="83"/>
      <c r="V55" s="121"/>
      <c r="W55" s="11" t="str">
        <f t="shared" si="1"/>
        <v>Friday</v>
      </c>
      <c r="X55" s="37">
        <f t="shared" si="1"/>
        <v>42090</v>
      </c>
      <c r="Y55" s="140">
        <f>[1]March!R34</f>
        <v>8.27</v>
      </c>
      <c r="Z55" s="138">
        <f>[1]March!S34</f>
        <v>7.87</v>
      </c>
      <c r="AA55" s="139">
        <f>[1]March!T34</f>
        <v>8.1190909090909074</v>
      </c>
      <c r="AB55" s="71">
        <f>[1]March!U34</f>
        <v>0</v>
      </c>
      <c r="AC55" s="67">
        <f>[1]March!V34</f>
        <v>0</v>
      </c>
      <c r="AD55" s="67">
        <f>[1]March!W34</f>
        <v>0</v>
      </c>
      <c r="AE55" s="83">
        <f>[1]March!X34</f>
        <v>72.753999999999991</v>
      </c>
      <c r="AF55" s="175">
        <f>[1]March!Y34</f>
        <v>0</v>
      </c>
      <c r="AG55" s="93"/>
    </row>
    <row r="56" spans="1:37">
      <c r="A56" s="121"/>
      <c r="B56" s="11" t="s">
        <v>7</v>
      </c>
      <c r="C56" s="12">
        <f t="shared" si="2"/>
        <v>42091</v>
      </c>
      <c r="D56" s="100">
        <f>[1]March!C35</f>
        <v>89.761072805404652</v>
      </c>
      <c r="E56" s="67">
        <f>[1]March!D35</f>
        <v>8.5574140587596041E-3</v>
      </c>
      <c r="F56" s="67">
        <f>[1]March!E35</f>
        <v>4.1762830594141587</v>
      </c>
      <c r="G56" s="101"/>
      <c r="H56" s="79"/>
      <c r="I56" s="93"/>
      <c r="J56" s="5"/>
      <c r="K56" s="121"/>
      <c r="L56" s="11" t="str">
        <f t="shared" si="0"/>
        <v>Saturday</v>
      </c>
      <c r="M56" s="12">
        <f t="shared" si="0"/>
        <v>42091</v>
      </c>
      <c r="N56" s="67">
        <f>[1]March!L35</f>
        <v>3.4342656258344646</v>
      </c>
      <c r="O56" s="67">
        <f>[1]March!M35</f>
        <v>-7.4435763888888881E-2</v>
      </c>
      <c r="P56" s="79">
        <f>[1]March!N35</f>
        <v>0.65094742239206271</v>
      </c>
      <c r="Q56" s="83"/>
      <c r="R56" s="83"/>
      <c r="S56" s="83"/>
      <c r="T56" s="130"/>
      <c r="U56" s="83"/>
      <c r="V56" s="121"/>
      <c r="W56" s="11" t="str">
        <f t="shared" si="1"/>
        <v>Saturday</v>
      </c>
      <c r="X56" s="37">
        <f t="shared" si="1"/>
        <v>42091</v>
      </c>
      <c r="Y56" s="140">
        <f>[1]March!R35</f>
        <v>7.99</v>
      </c>
      <c r="Z56" s="138">
        <f>[1]March!S35</f>
        <v>7.39</v>
      </c>
      <c r="AA56" s="139">
        <f>[1]March!T35</f>
        <v>7.7240000000000011</v>
      </c>
      <c r="AB56" s="71">
        <f>[1]March!U35</f>
        <v>2</v>
      </c>
      <c r="AC56" s="67">
        <f>[1]March!V35</f>
        <v>0</v>
      </c>
      <c r="AD56" s="67">
        <f>[1]March!W35</f>
        <v>0.4</v>
      </c>
      <c r="AE56" s="83">
        <f>[1]March!X35</f>
        <v>25.056000000000004</v>
      </c>
      <c r="AF56" s="175">
        <f>[1]March!Y35</f>
        <v>0</v>
      </c>
      <c r="AG56" s="93"/>
    </row>
    <row r="57" spans="1:37">
      <c r="A57" s="121"/>
      <c r="B57" s="11" t="s">
        <v>8</v>
      </c>
      <c r="C57" s="12">
        <f t="shared" si="2"/>
        <v>42092</v>
      </c>
      <c r="D57" s="100">
        <f>[1]March!C36</f>
        <v>1951.7192916666665</v>
      </c>
      <c r="E57" s="67">
        <f>[1]March!D36</f>
        <v>0.15122816118118862</v>
      </c>
      <c r="F57" s="67">
        <f>[1]March!E36</f>
        <v>628.0557197078125</v>
      </c>
      <c r="G57" s="101"/>
      <c r="H57" s="79"/>
      <c r="I57" s="93"/>
      <c r="J57" s="5"/>
      <c r="K57" s="121"/>
      <c r="L57" s="11" t="str">
        <f t="shared" si="0"/>
        <v>Sunday</v>
      </c>
      <c r="M57" s="12">
        <f t="shared" si="0"/>
        <v>42092</v>
      </c>
      <c r="N57" s="67">
        <f>[1]March!L36</f>
        <v>3.8977968749999996</v>
      </c>
      <c r="O57" s="67">
        <f>[1]March!M36</f>
        <v>-0.13820138888888889</v>
      </c>
      <c r="P57" s="79">
        <f>[1]March!N36</f>
        <v>1.7397519169560185</v>
      </c>
      <c r="Q57" s="83"/>
      <c r="R57" s="83"/>
      <c r="S57" s="83"/>
      <c r="T57" s="130"/>
      <c r="U57" s="83"/>
      <c r="V57" s="121"/>
      <c r="W57" s="11" t="str">
        <f t="shared" si="1"/>
        <v>Sunday</v>
      </c>
      <c r="X57" s="37">
        <f t="shared" si="1"/>
        <v>42092</v>
      </c>
      <c r="Y57" s="140">
        <f>[1]March!R36</f>
        <v>8.24</v>
      </c>
      <c r="Z57" s="138">
        <f>[1]March!S36</f>
        <v>7.74</v>
      </c>
      <c r="AA57" s="139">
        <f>[1]March!T36</f>
        <v>8.0683333333333334</v>
      </c>
      <c r="AB57" s="71">
        <f>[1]March!U36</f>
        <v>18</v>
      </c>
      <c r="AC57" s="67">
        <f>[1]March!V36</f>
        <v>11</v>
      </c>
      <c r="AD57" s="67">
        <f>[1]March!W36</f>
        <v>15.5</v>
      </c>
      <c r="AE57" s="83">
        <f>[1]March!X36</f>
        <v>47.975000000000009</v>
      </c>
      <c r="AF57" s="175">
        <f>[1]March!Y36</f>
        <v>0</v>
      </c>
      <c r="AG57" s="93"/>
    </row>
    <row r="58" spans="1:37">
      <c r="A58" s="121"/>
      <c r="B58" s="11" t="s">
        <v>9</v>
      </c>
      <c r="C58" s="12">
        <f t="shared" si="2"/>
        <v>42093</v>
      </c>
      <c r="D58" s="100">
        <f>[1]March!C37</f>
        <v>382.65569772648439</v>
      </c>
      <c r="E58" s="67">
        <f>[1]March!D37</f>
        <v>9.3904114694851153E-3</v>
      </c>
      <c r="F58" s="67">
        <f>[1]March!E37</f>
        <v>16.067500082771758</v>
      </c>
      <c r="G58" s="101"/>
      <c r="H58" s="79"/>
      <c r="I58" s="93"/>
      <c r="J58" s="5"/>
      <c r="K58" s="121"/>
      <c r="L58" s="11" t="str">
        <f t="shared" si="0"/>
        <v>Monday</v>
      </c>
      <c r="M58" s="12">
        <f t="shared" si="0"/>
        <v>42093</v>
      </c>
      <c r="N58" s="67">
        <f>[1]March!L37</f>
        <v>3.7383281252781546</v>
      </c>
      <c r="O58" s="67">
        <f>[1]March!M37</f>
        <v>0.96904629630015948</v>
      </c>
      <c r="P58" s="79">
        <f>[1]March!N37</f>
        <v>2.4091057340125381</v>
      </c>
      <c r="Q58" s="83"/>
      <c r="R58" s="83"/>
      <c r="S58" s="83"/>
      <c r="T58" s="130"/>
      <c r="U58" s="83"/>
      <c r="V58" s="121"/>
      <c r="W58" s="11" t="str">
        <f t="shared" si="1"/>
        <v>Monday</v>
      </c>
      <c r="X58" s="37">
        <f t="shared" si="1"/>
        <v>42093</v>
      </c>
      <c r="Y58" s="140">
        <f>[1]March!R37</f>
        <v>8.27</v>
      </c>
      <c r="Z58" s="138">
        <f>[1]March!S37</f>
        <v>7.69</v>
      </c>
      <c r="AA58" s="139">
        <f>[1]March!T37</f>
        <v>8.0033333333333321</v>
      </c>
      <c r="AB58" s="71">
        <f>[1]March!U37</f>
        <v>19</v>
      </c>
      <c r="AC58" s="67">
        <f>[1]March!V37</f>
        <v>10</v>
      </c>
      <c r="AD58" s="67">
        <f>[1]March!W37</f>
        <v>14.5</v>
      </c>
      <c r="AE58" s="83">
        <f>[1]March!X37</f>
        <v>47.989000000000004</v>
      </c>
      <c r="AF58" s="175">
        <f>[1]March!Y37</f>
        <v>0</v>
      </c>
      <c r="AG58" s="93"/>
    </row>
    <row r="59" spans="1:37" ht="15" thickBot="1">
      <c r="A59" s="121"/>
      <c r="B59" s="11" t="s">
        <v>10</v>
      </c>
      <c r="C59" s="14">
        <f t="shared" si="2"/>
        <v>42094</v>
      </c>
      <c r="D59" s="134">
        <f>[1]March!C38</f>
        <v>2096.2329076741535</v>
      </c>
      <c r="E59" s="77">
        <f>[1]March!D38</f>
        <v>371.69641477627221</v>
      </c>
      <c r="F59" s="78">
        <f>[1]March!E38</f>
        <v>1340.890218426563</v>
      </c>
      <c r="G59" s="102"/>
      <c r="H59" s="80"/>
      <c r="I59" s="93"/>
      <c r="J59" s="5"/>
      <c r="K59" s="121"/>
      <c r="L59" s="13" t="str">
        <f>B59</f>
        <v>Tuesday</v>
      </c>
      <c r="M59" s="14">
        <f>C59</f>
        <v>42094</v>
      </c>
      <c r="N59" s="77">
        <f>[1]March!L38</f>
        <v>4.6872534745401797</v>
      </c>
      <c r="O59" s="77">
        <f>[1]March!M38</f>
        <v>1.0479583337042067</v>
      </c>
      <c r="P59" s="80">
        <f>[1]March!N38</f>
        <v>2.7275134070452989</v>
      </c>
      <c r="Q59" s="83"/>
      <c r="R59" s="83"/>
      <c r="S59" s="83"/>
      <c r="T59" s="130"/>
      <c r="U59" s="83"/>
      <c r="V59" s="121"/>
      <c r="W59" s="13" t="str">
        <f>B59</f>
        <v>Tuesday</v>
      </c>
      <c r="X59" s="59">
        <f>C59</f>
        <v>42094</v>
      </c>
      <c r="Y59" s="141">
        <f>[1]March!R38</f>
        <v>8.23</v>
      </c>
      <c r="Z59" s="142">
        <f>[1]March!S38</f>
        <v>7.27</v>
      </c>
      <c r="AA59" s="143">
        <f>[1]March!T38</f>
        <v>7.9793333333333329</v>
      </c>
      <c r="AB59" s="84">
        <f>[1]March!U38</f>
        <v>13</v>
      </c>
      <c r="AC59" s="77">
        <f>[1]March!V38</f>
        <v>0</v>
      </c>
      <c r="AD59" s="77">
        <f>[1]March!W38</f>
        <v>2.9333333333333331</v>
      </c>
      <c r="AE59" s="78">
        <f>[1]March!X38</f>
        <v>62.58</v>
      </c>
      <c r="AF59" s="176">
        <f>[1]March!Y38</f>
        <v>1</v>
      </c>
      <c r="AG59" s="93"/>
    </row>
    <row r="60" spans="1:37" ht="15.6" thickTop="1" thickBot="1">
      <c r="A60" s="121"/>
      <c r="B60" s="15" t="s">
        <v>11</v>
      </c>
      <c r="C60" s="16"/>
      <c r="D60" s="68">
        <f>[1]March!C39</f>
        <v>2096.2329076741535</v>
      </c>
      <c r="E60" s="68">
        <f>[1]March!D39</f>
        <v>0</v>
      </c>
      <c r="F60" s="68">
        <f>[1]March!E39</f>
        <v>524.06107491918283</v>
      </c>
      <c r="G60" s="103">
        <f>March!F39</f>
        <v>0</v>
      </c>
      <c r="H60" s="86"/>
      <c r="I60" s="93"/>
      <c r="J60" s="5"/>
      <c r="K60" s="121"/>
      <c r="L60" s="15" t="s">
        <v>11</v>
      </c>
      <c r="M60" s="16"/>
      <c r="N60" s="81">
        <f>[1]March!L39</f>
        <v>11.2</v>
      </c>
      <c r="O60" s="81">
        <f>[1]March!M39</f>
        <v>-0.16161979185210332</v>
      </c>
      <c r="P60" s="82">
        <f>[1]March!N39</f>
        <v>2.5272573240419542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44">
        <f>[1]March!R39</f>
        <v>8.32</v>
      </c>
      <c r="Z60" s="145">
        <f>[1]March!S39</f>
        <v>6.8</v>
      </c>
      <c r="AA60" s="146">
        <f>[1]March!T39</f>
        <v>7.9192139647279705</v>
      </c>
      <c r="AB60" s="74">
        <f>[1]March!U39</f>
        <v>29</v>
      </c>
      <c r="AC60" s="68">
        <f>[1]March!V39</f>
        <v>0</v>
      </c>
      <c r="AD60" s="68">
        <f>[1]March!W39</f>
        <v>7.1248732638800565</v>
      </c>
      <c r="AE60" s="85">
        <f>[1]March!X39</f>
        <v>1682.701</v>
      </c>
      <c r="AF60" s="177">
        <f>[1]March!Y39</f>
        <v>58</v>
      </c>
      <c r="AG60" s="93"/>
    </row>
    <row r="61" spans="1:37" ht="15" thickBot="1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  <c r="AK61" t="str">
        <f>IF(SUM(E61:AH61)=0,"",SUM(E61:AH61))</f>
        <v/>
      </c>
    </row>
    <row r="62" spans="1:37" ht="15" thickTop="1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9">
    <cfRule type="cellIs" dxfId="185" priority="28" operator="between">
      <formula>2800</formula>
      <formula>5000</formula>
    </cfRule>
  </conditionalFormatting>
  <conditionalFormatting sqref="N29:N59">
    <cfRule type="cellIs" dxfId="184" priority="27" operator="between">
      <formula>560</formula>
      <formula>5000</formula>
    </cfRule>
  </conditionalFormatting>
  <conditionalFormatting sqref="D29:D59">
    <cfRule type="cellIs" dxfId="183" priority="26" operator="between">
      <formula>2800</formula>
      <formula>5000</formula>
    </cfRule>
  </conditionalFormatting>
  <conditionalFormatting sqref="D59">
    <cfRule type="cellIs" dxfId="182" priority="25" operator="between">
      <formula>2800</formula>
      <formula>5000</formula>
    </cfRule>
  </conditionalFormatting>
  <conditionalFormatting sqref="N29:N59">
    <cfRule type="cellIs" dxfId="181" priority="24" operator="between">
      <formula>560</formula>
      <formula>5000</formula>
    </cfRule>
  </conditionalFormatting>
  <conditionalFormatting sqref="N59">
    <cfRule type="cellIs" dxfId="180" priority="23" operator="between">
      <formula>560</formula>
      <formula>5000</formula>
    </cfRule>
  </conditionalFormatting>
  <conditionalFormatting sqref="Z29:Z59">
    <cfRule type="cellIs" dxfId="179" priority="22" operator="between">
      <formula>1</formula>
      <formula>6.49</formula>
    </cfRule>
  </conditionalFormatting>
  <conditionalFormatting sqref="Y29:Y59">
    <cfRule type="cellIs" dxfId="178" priority="21" operator="between">
      <formula>8.51</formula>
      <formula>14</formula>
    </cfRule>
  </conditionalFormatting>
  <conditionalFormatting sqref="AB29:AB59">
    <cfRule type="cellIs" dxfId="177" priority="20" operator="between">
      <formula>41</formula>
      <formula>200</formula>
    </cfRule>
  </conditionalFormatting>
  <conditionalFormatting sqref="Z59">
    <cfRule type="cellIs" dxfId="176" priority="19" operator="between">
      <formula>1</formula>
      <formula>6.49</formula>
    </cfRule>
  </conditionalFormatting>
  <conditionalFormatting sqref="Y59">
    <cfRule type="cellIs" dxfId="175" priority="18" operator="between">
      <formula>8.51</formula>
      <formula>14</formula>
    </cfRule>
  </conditionalFormatting>
  <conditionalFormatting sqref="AE29:AE59">
    <cfRule type="cellIs" dxfId="174" priority="17" operator="between">
      <formula>1001</formula>
      <formula>2000</formula>
    </cfRule>
  </conditionalFormatting>
  <conditionalFormatting sqref="D59">
    <cfRule type="cellIs" dxfId="173" priority="16" operator="between">
      <formula>2800</formula>
      <formula>5000</formula>
    </cfRule>
  </conditionalFormatting>
  <conditionalFormatting sqref="D59">
    <cfRule type="cellIs" dxfId="172" priority="15" operator="between">
      <formula>2800</formula>
      <formula>5000</formula>
    </cfRule>
  </conditionalFormatting>
  <conditionalFormatting sqref="D59">
    <cfRule type="cellIs" dxfId="171" priority="14" operator="between">
      <formula>2800</formula>
      <formula>5000</formula>
    </cfRule>
  </conditionalFormatting>
  <conditionalFormatting sqref="N59">
    <cfRule type="cellIs" dxfId="170" priority="13" operator="between">
      <formula>560</formula>
      <formula>5000</formula>
    </cfRule>
  </conditionalFormatting>
  <conditionalFormatting sqref="Z59">
    <cfRule type="cellIs" dxfId="169" priority="12" operator="between">
      <formula>1</formula>
      <formula>6.49</formula>
    </cfRule>
  </conditionalFormatting>
  <conditionalFormatting sqref="Y59">
    <cfRule type="cellIs" dxfId="168" priority="11" operator="between">
      <formula>8.51</formula>
      <formula>14</formula>
    </cfRule>
  </conditionalFormatting>
  <conditionalFormatting sqref="AB59">
    <cfRule type="cellIs" dxfId="167" priority="10" operator="between">
      <formula>41</formula>
      <formula>200</formula>
    </cfRule>
  </conditionalFormatting>
  <conditionalFormatting sqref="Z59">
    <cfRule type="cellIs" dxfId="166" priority="9" operator="between">
      <formula>1</formula>
      <formula>6.49</formula>
    </cfRule>
  </conditionalFormatting>
  <conditionalFormatting sqref="Y59">
    <cfRule type="cellIs" dxfId="165" priority="8" operator="between">
      <formula>8.51</formula>
      <formula>14</formula>
    </cfRule>
  </conditionalFormatting>
  <conditionalFormatting sqref="AE59">
    <cfRule type="cellIs" dxfId="164" priority="7" operator="between">
      <formula>1001</formula>
      <formula>2000</formula>
    </cfRule>
  </conditionalFormatting>
  <conditionalFormatting sqref="D59">
    <cfRule type="cellIs" dxfId="163" priority="6" operator="between">
      <formula>2800</formula>
      <formula>5000</formula>
    </cfRule>
  </conditionalFormatting>
  <conditionalFormatting sqref="N59">
    <cfRule type="cellIs" dxfId="162" priority="5" operator="between">
      <formula>560</formula>
      <formula>5000</formula>
    </cfRule>
  </conditionalFormatting>
  <conditionalFormatting sqref="AB59">
    <cfRule type="cellIs" dxfId="161" priority="4" operator="between">
      <formula>41</formula>
      <formula>200</formula>
    </cfRule>
  </conditionalFormatting>
  <conditionalFormatting sqref="Z59">
    <cfRule type="cellIs" dxfId="160" priority="3" operator="between">
      <formula>1</formula>
      <formula>6.49</formula>
    </cfRule>
  </conditionalFormatting>
  <conditionalFormatting sqref="Y59">
    <cfRule type="cellIs" dxfId="159" priority="2" operator="between">
      <formula>8.51</formula>
      <formula>14</formula>
    </cfRule>
  </conditionalFormatting>
  <conditionalFormatting sqref="AE59">
    <cfRule type="cellIs" dxfId="158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A37" zoomScaleNormal="100" workbookViewId="0">
      <selection activeCell="I39" sqref="I39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6.33203125" customWidth="1"/>
    <col min="9" max="10" width="11.6640625" customWidth="1"/>
    <col min="11" max="11" width="11.44140625" customWidth="1"/>
    <col min="12" max="12" width="17.6640625" bestFit="1" customWidth="1"/>
    <col min="13" max="13" width="11" bestFit="1" customWidth="1"/>
    <col min="14" max="14" width="14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0" t="s">
        <v>109</v>
      </c>
      <c r="C3" s="111"/>
      <c r="D3" s="111"/>
      <c r="E3" s="5"/>
      <c r="F3" s="5"/>
      <c r="G3" s="5"/>
      <c r="H3" s="6"/>
    </row>
    <row r="4" spans="1:33">
      <c r="B4" s="110" t="s">
        <v>55</v>
      </c>
      <c r="C4" s="5"/>
      <c r="D4" s="5"/>
      <c r="E4" s="5"/>
      <c r="F4" s="5"/>
      <c r="G4" s="5"/>
      <c r="H4" s="6"/>
    </row>
    <row r="5" spans="1:33" ht="15" thickBot="1">
      <c r="B5" s="107" t="s">
        <v>61</v>
      </c>
      <c r="C5" s="108"/>
      <c r="D5" s="108"/>
      <c r="E5" s="108"/>
      <c r="F5" s="108"/>
      <c r="G5" s="108"/>
      <c r="H5" s="109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" thickBot="1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1"/>
      <c r="B9" s="204" t="s">
        <v>57</v>
      </c>
      <c r="C9" s="205"/>
      <c r="D9" s="205"/>
      <c r="E9" s="205"/>
      <c r="F9" s="205"/>
      <c r="G9" s="205"/>
      <c r="H9" s="217"/>
      <c r="I9" s="93"/>
      <c r="J9" s="5"/>
      <c r="K9" s="121"/>
      <c r="L9" s="204" t="s">
        <v>68</v>
      </c>
      <c r="M9" s="205"/>
      <c r="N9" s="205"/>
      <c r="O9" s="205"/>
      <c r="P9" s="205"/>
      <c r="Q9" s="205"/>
      <c r="R9" s="205"/>
      <c r="S9" s="217"/>
      <c r="T9" s="127"/>
      <c r="U9" s="8"/>
      <c r="V9" s="121"/>
      <c r="W9" s="204" t="s">
        <v>74</v>
      </c>
      <c r="X9" s="205"/>
      <c r="Y9" s="205"/>
      <c r="Z9" s="205"/>
      <c r="AA9" s="205"/>
      <c r="AB9" s="205"/>
      <c r="AC9" s="205"/>
      <c r="AD9" s="205"/>
      <c r="AE9" s="205"/>
      <c r="AF9" s="217"/>
      <c r="AG9" s="93"/>
    </row>
    <row r="10" spans="1:33" ht="15" thickTop="1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" thickBot="1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8" t="s">
        <v>15</v>
      </c>
      <c r="X25" s="219"/>
      <c r="Y25" s="219"/>
      <c r="Z25" s="219"/>
      <c r="AA25" s="219"/>
      <c r="AB25" s="219"/>
      <c r="AC25" s="219"/>
      <c r="AD25" s="219"/>
      <c r="AE25" s="219"/>
      <c r="AF25" s="220"/>
      <c r="AG25" s="93"/>
    </row>
    <row r="26" spans="1:33" ht="15" thickBot="1">
      <c r="A26" s="121"/>
      <c r="B26" s="221" t="s">
        <v>12</v>
      </c>
      <c r="C26" s="222"/>
      <c r="D26" s="222"/>
      <c r="E26" s="222"/>
      <c r="F26" s="222"/>
      <c r="G26" s="222"/>
      <c r="H26" s="223"/>
      <c r="I26" s="93"/>
      <c r="J26" s="5"/>
      <c r="K26" s="121"/>
      <c r="L26" s="221" t="s">
        <v>13</v>
      </c>
      <c r="M26" s="219"/>
      <c r="N26" s="219"/>
      <c r="O26" s="219"/>
      <c r="P26" s="220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42095</v>
      </c>
      <c r="Y26" s="224" t="s">
        <v>16</v>
      </c>
      <c r="Z26" s="206"/>
      <c r="AA26" s="225"/>
      <c r="AB26" s="226" t="s">
        <v>25</v>
      </c>
      <c r="AC26" s="227"/>
      <c r="AD26" s="227"/>
      <c r="AE26" s="228"/>
      <c r="AF26" s="29"/>
      <c r="AG26" s="93"/>
    </row>
    <row r="27" spans="1:33" s="19" customFormat="1" ht="30" customHeight="1">
      <c r="A27" s="122"/>
      <c r="B27" s="24" t="s">
        <v>2</v>
      </c>
      <c r="C27" s="42">
        <v>42095</v>
      </c>
      <c r="D27" s="208" t="s">
        <v>50</v>
      </c>
      <c r="E27" s="209"/>
      <c r="F27" s="210"/>
      <c r="G27" s="211" t="s">
        <v>97</v>
      </c>
      <c r="H27" s="212"/>
      <c r="I27" s="123"/>
      <c r="J27" s="113"/>
      <c r="K27" s="122"/>
      <c r="L27" s="24" t="s">
        <v>2</v>
      </c>
      <c r="M27" s="42">
        <f>C27</f>
        <v>42095</v>
      </c>
      <c r="N27" s="213" t="s">
        <v>51</v>
      </c>
      <c r="O27" s="209"/>
      <c r="P27" s="210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4" t="s">
        <v>44</v>
      </c>
      <c r="AC27" s="215"/>
      <c r="AD27" s="215"/>
      <c r="AE27" s="216"/>
      <c r="AF27" s="30" t="s">
        <v>24</v>
      </c>
      <c r="AG27" s="123"/>
    </row>
    <row r="28" spans="1:33" s="19" customFormat="1" ht="101.4" thickBot="1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31" t="s">
        <v>26</v>
      </c>
      <c r="AG28" s="123"/>
    </row>
    <row r="29" spans="1:33" ht="15" thickTop="1">
      <c r="A29" s="121"/>
      <c r="B29" s="11" t="s">
        <v>4</v>
      </c>
      <c r="C29" s="12">
        <v>42095</v>
      </c>
      <c r="D29" s="100">
        <f>[1]April!C8</f>
        <v>1492.0756669040256</v>
      </c>
      <c r="E29" s="67">
        <f>[1]April!D8</f>
        <v>1193.3753123575846</v>
      </c>
      <c r="F29" s="67">
        <f>[1]April!E8</f>
        <v>1355.0382791060113</v>
      </c>
      <c r="G29" s="101"/>
      <c r="H29" s="79"/>
      <c r="I29" s="93"/>
      <c r="J29" s="5"/>
      <c r="K29" s="121"/>
      <c r="L29" s="11" t="str">
        <f>B29</f>
        <v>Wednesday</v>
      </c>
      <c r="M29" s="12">
        <f>C29</f>
        <v>42095</v>
      </c>
      <c r="N29" s="67">
        <f>[1]April!L8</f>
        <v>4.4744583348168261</v>
      </c>
      <c r="O29" s="67">
        <f>[1]April!M8</f>
        <v>1.6296388888888889</v>
      </c>
      <c r="P29" s="79">
        <f>[1]April!N8</f>
        <v>3.0529772860882458</v>
      </c>
      <c r="Q29" s="83"/>
      <c r="R29" s="83"/>
      <c r="S29" s="83"/>
      <c r="T29" s="130"/>
      <c r="U29" s="83"/>
      <c r="V29" s="121"/>
      <c r="W29" s="11" t="str">
        <f>B29</f>
        <v>Wednesday</v>
      </c>
      <c r="X29" s="37">
        <f>C29</f>
        <v>42095</v>
      </c>
      <c r="Y29" s="140">
        <f>[1]April!R8</f>
        <v>8.3000000000000007</v>
      </c>
      <c r="Z29" s="138">
        <f>[1]April!S8</f>
        <v>8.1300000000000008</v>
      </c>
      <c r="AA29" s="139">
        <f>[1]April!T8</f>
        <v>8.2443749999999998</v>
      </c>
      <c r="AB29" s="71">
        <f>[1]April!U8</f>
        <v>0</v>
      </c>
      <c r="AC29" s="67">
        <f>[1]April!V8</f>
        <v>0</v>
      </c>
      <c r="AD29" s="67">
        <f>[1]April!W8</f>
        <v>0</v>
      </c>
      <c r="AE29" s="83">
        <f>[1]April!X8</f>
        <v>59.347999999999999</v>
      </c>
      <c r="AF29" s="175">
        <f>[1]April!Y8</f>
        <v>0</v>
      </c>
      <c r="AG29" s="93"/>
    </row>
    <row r="30" spans="1:33">
      <c r="A30" s="121"/>
      <c r="B30" s="11" t="s">
        <v>5</v>
      </c>
      <c r="C30" s="12">
        <f>C29+1</f>
        <v>42096</v>
      </c>
      <c r="D30" s="100">
        <f>[1]April!C9</f>
        <v>1663.4288854166666</v>
      </c>
      <c r="E30" s="67">
        <f>[1]April!D9</f>
        <v>1.4493576786480843E-2</v>
      </c>
      <c r="F30" s="67">
        <f>[1]April!E9</f>
        <v>1185.002492776563</v>
      </c>
      <c r="G30" s="101"/>
      <c r="H30" s="79"/>
      <c r="I30" s="93"/>
      <c r="J30" s="5"/>
      <c r="K30" s="121"/>
      <c r="L30" s="11" t="str">
        <f t="shared" ref="L30:M58" si="0">B30</f>
        <v>Thursday</v>
      </c>
      <c r="M30" s="12">
        <f t="shared" si="0"/>
        <v>42096</v>
      </c>
      <c r="N30" s="67">
        <f>[1]April!L9</f>
        <v>6.7943750012053385</v>
      </c>
      <c r="O30" s="67">
        <f>[1]April!M9</f>
        <v>2.214491319444444</v>
      </c>
      <c r="P30" s="79">
        <f>[1]April!N9</f>
        <v>3.6048463186042179</v>
      </c>
      <c r="Q30" s="83"/>
      <c r="R30" s="83"/>
      <c r="S30" s="83"/>
      <c r="T30" s="130"/>
      <c r="U30" s="83"/>
      <c r="V30" s="121"/>
      <c r="W30" s="11" t="str">
        <f t="shared" ref="W30:X58" si="1">B30</f>
        <v>Thursday</v>
      </c>
      <c r="X30" s="37">
        <f t="shared" si="1"/>
        <v>42096</v>
      </c>
      <c r="Y30" s="140">
        <f>[1]April!R9</f>
        <v>8.3000000000000007</v>
      </c>
      <c r="Z30" s="138">
        <f>[1]April!S9</f>
        <v>6.95</v>
      </c>
      <c r="AA30" s="139">
        <f>[1]April!T9</f>
        <v>7.957692307692307</v>
      </c>
      <c r="AB30" s="71">
        <f>[1]April!U9</f>
        <v>4</v>
      </c>
      <c r="AC30" s="67">
        <f>[1]April!V9</f>
        <v>0</v>
      </c>
      <c r="AD30" s="67">
        <f>[1]April!W9</f>
        <v>0.30769230769230771</v>
      </c>
      <c r="AE30" s="83">
        <f>[1]April!X9</f>
        <v>79.323000000000008</v>
      </c>
      <c r="AF30" s="175">
        <f>[1]April!Y9</f>
        <v>22</v>
      </c>
      <c r="AG30" s="93"/>
    </row>
    <row r="31" spans="1:33">
      <c r="A31" s="121"/>
      <c r="B31" s="11" t="s">
        <v>6</v>
      </c>
      <c r="C31" s="12">
        <f t="shared" ref="C31:C58" si="2">C30+1</f>
        <v>42097</v>
      </c>
      <c r="D31" s="100">
        <f>[1]April!C10</f>
        <v>1760.1682291666664</v>
      </c>
      <c r="E31" s="67">
        <f>[1]April!D10</f>
        <v>5.3783554625988467E-2</v>
      </c>
      <c r="F31" s="67">
        <f>[1]April!E10</f>
        <v>759.30704487902585</v>
      </c>
      <c r="G31" s="101"/>
      <c r="H31" s="79"/>
      <c r="I31" s="93"/>
      <c r="J31" s="5"/>
      <c r="K31" s="121"/>
      <c r="L31" s="11" t="str">
        <f t="shared" si="0"/>
        <v>Friday</v>
      </c>
      <c r="M31" s="12">
        <f t="shared" si="0"/>
        <v>42097</v>
      </c>
      <c r="N31" s="67">
        <f>[1]April!L10</f>
        <v>3.0916970487965476</v>
      </c>
      <c r="O31" s="67">
        <f>[1]April!M10</f>
        <v>2.159208333333333</v>
      </c>
      <c r="P31" s="79">
        <f>[1]April!N10</f>
        <v>2.5684873047647643</v>
      </c>
      <c r="Q31" s="83"/>
      <c r="R31" s="83"/>
      <c r="S31" s="83"/>
      <c r="T31" s="130"/>
      <c r="U31" s="83"/>
      <c r="V31" s="121"/>
      <c r="W31" s="11" t="str">
        <f t="shared" si="1"/>
        <v>Friday</v>
      </c>
      <c r="X31" s="37">
        <f t="shared" si="1"/>
        <v>42097</v>
      </c>
      <c r="Y31" s="140">
        <f>[1]April!R10</f>
        <v>7.95</v>
      </c>
      <c r="Z31" s="138">
        <f>[1]April!S10</f>
        <v>7.26</v>
      </c>
      <c r="AA31" s="139">
        <f>[1]April!T10</f>
        <v>7.744583333333332</v>
      </c>
      <c r="AB31" s="71">
        <f>[1]April!U10</f>
        <v>38</v>
      </c>
      <c r="AC31" s="67">
        <f>[1]April!V10</f>
        <v>0</v>
      </c>
      <c r="AD31" s="67">
        <f>[1]April!W10</f>
        <v>22.18041666666667</v>
      </c>
      <c r="AE31" s="83">
        <f>[1]April!X10</f>
        <v>190.57600000000002</v>
      </c>
      <c r="AF31" s="175">
        <f>[1]April!Y10</f>
        <v>0</v>
      </c>
      <c r="AG31" s="93"/>
    </row>
    <row r="32" spans="1:33">
      <c r="A32" s="121"/>
      <c r="B32" s="11" t="s">
        <v>7</v>
      </c>
      <c r="C32" s="12">
        <f t="shared" si="2"/>
        <v>42098</v>
      </c>
      <c r="D32" s="100">
        <f>[1]April!C11</f>
        <v>1689.0351041666668</v>
      </c>
      <c r="E32" s="67">
        <f>[1]April!D11</f>
        <v>986.28468675825332</v>
      </c>
      <c r="F32" s="67">
        <f>[1]April!E11</f>
        <v>1506.2299993116237</v>
      </c>
      <c r="G32" s="101"/>
      <c r="H32" s="79"/>
      <c r="I32" s="93"/>
      <c r="J32" s="5"/>
      <c r="K32" s="121"/>
      <c r="L32" s="11" t="str">
        <f t="shared" si="0"/>
        <v>Saturday</v>
      </c>
      <c r="M32" s="12">
        <f t="shared" si="0"/>
        <v>42098</v>
      </c>
      <c r="N32" s="67">
        <f>[1]April!L11</f>
        <v>2.8739131945371628</v>
      </c>
      <c r="O32" s="67">
        <f>[1]April!M11</f>
        <v>1.5181249999999999</v>
      </c>
      <c r="P32" s="79">
        <f>[1]April!N11</f>
        <v>2.1569889323766587</v>
      </c>
      <c r="Q32" s="83"/>
      <c r="R32" s="83"/>
      <c r="S32" s="83"/>
      <c r="T32" s="130"/>
      <c r="U32" s="83"/>
      <c r="V32" s="121"/>
      <c r="W32" s="11" t="str">
        <f t="shared" si="1"/>
        <v>Saturday</v>
      </c>
      <c r="X32" s="37">
        <f t="shared" si="1"/>
        <v>42098</v>
      </c>
      <c r="Y32" s="140">
        <f>[1]April!R11</f>
        <v>7.57</v>
      </c>
      <c r="Z32" s="138">
        <f>[1]April!S11</f>
        <v>6.81</v>
      </c>
      <c r="AA32" s="139">
        <f>[1]April!T11</f>
        <v>6.9990000000000006</v>
      </c>
      <c r="AB32" s="71">
        <f>[1]April!U11</f>
        <v>37</v>
      </c>
      <c r="AC32" s="67">
        <f>[1]April!V11</f>
        <v>7</v>
      </c>
      <c r="AD32" s="67">
        <f>[1]April!W11</f>
        <v>21.55</v>
      </c>
      <c r="AE32" s="83">
        <f>[1]April!X11</f>
        <v>166.798</v>
      </c>
      <c r="AF32" s="175">
        <f>[1]April!Y11</f>
        <v>10</v>
      </c>
      <c r="AG32" s="93"/>
    </row>
    <row r="33" spans="1:33">
      <c r="A33" s="121"/>
      <c r="B33" s="11" t="s">
        <v>8</v>
      </c>
      <c r="C33" s="12">
        <f t="shared" si="2"/>
        <v>42099</v>
      </c>
      <c r="D33" s="100">
        <f>[1]April!C12</f>
        <v>1725.8470833333333</v>
      </c>
      <c r="E33" s="67">
        <f>[1]April!D12</f>
        <v>730.71968214925118</v>
      </c>
      <c r="F33" s="67">
        <f>[1]April!E12</f>
        <v>1226.7139056765729</v>
      </c>
      <c r="G33" s="101"/>
      <c r="H33" s="79"/>
      <c r="I33" s="93"/>
      <c r="J33" s="5"/>
      <c r="K33" s="121"/>
      <c r="L33" s="11" t="str">
        <f t="shared" si="0"/>
        <v>Sunday</v>
      </c>
      <c r="M33" s="12">
        <f t="shared" si="0"/>
        <v>42099</v>
      </c>
      <c r="N33" s="67">
        <f>[1]April!L12</f>
        <v>26.009059025367097</v>
      </c>
      <c r="O33" s="67">
        <f>[1]April!M12</f>
        <v>1.9064184027777777</v>
      </c>
      <c r="P33" s="79">
        <f>[1]April!N12</f>
        <v>3.5580196398651158</v>
      </c>
      <c r="Q33" s="83"/>
      <c r="R33" s="83"/>
      <c r="S33" s="83"/>
      <c r="T33" s="130"/>
      <c r="U33" s="83"/>
      <c r="V33" s="121"/>
      <c r="W33" s="11" t="str">
        <f t="shared" si="1"/>
        <v>Sunday</v>
      </c>
      <c r="X33" s="37">
        <f t="shared" si="1"/>
        <v>42099</v>
      </c>
      <c r="Y33" s="140">
        <f>[1]April!R12</f>
        <v>8.3000000000000007</v>
      </c>
      <c r="Z33" s="138">
        <f>[1]April!S12</f>
        <v>6.99</v>
      </c>
      <c r="AA33" s="139">
        <f>[1]April!T12</f>
        <v>7.5333333333333323</v>
      </c>
      <c r="AB33" s="71">
        <f>[1]April!U12</f>
        <v>26</v>
      </c>
      <c r="AC33" s="67">
        <f>[1]April!V12</f>
        <v>0</v>
      </c>
      <c r="AD33" s="67">
        <f>[1]April!W12</f>
        <v>7.083333333333333</v>
      </c>
      <c r="AE33" s="83">
        <f>[1]April!X12</f>
        <v>56.657000000000004</v>
      </c>
      <c r="AF33" s="175">
        <f>[1]April!Y12</f>
        <v>0</v>
      </c>
      <c r="AG33" s="93"/>
    </row>
    <row r="34" spans="1:33">
      <c r="A34" s="121"/>
      <c r="B34" s="11" t="s">
        <v>9</v>
      </c>
      <c r="C34" s="12">
        <f t="shared" si="2"/>
        <v>42100</v>
      </c>
      <c r="D34" s="100">
        <f>[1]April!C13</f>
        <v>1771.1793020833334</v>
      </c>
      <c r="E34" s="67">
        <f>[1]April!D13</f>
        <v>1269.4936038581</v>
      </c>
      <c r="F34" s="67">
        <f>[1]April!E13</f>
        <v>1594.1737651759959</v>
      </c>
      <c r="G34" s="101"/>
      <c r="H34" s="79"/>
      <c r="I34" s="93"/>
      <c r="J34" s="5"/>
      <c r="K34" s="121"/>
      <c r="L34" s="11" t="str">
        <f t="shared" si="0"/>
        <v>Monday</v>
      </c>
      <c r="M34" s="12">
        <f t="shared" si="0"/>
        <v>42100</v>
      </c>
      <c r="N34" s="67">
        <f>[1]April!L13</f>
        <v>3.9186024308337104</v>
      </c>
      <c r="O34" s="67">
        <f>[1]April!M13</f>
        <v>1.3235833333333333</v>
      </c>
      <c r="P34" s="79">
        <f>[1]April!N13</f>
        <v>2.2015770520142075</v>
      </c>
      <c r="Q34" s="83"/>
      <c r="R34" s="83"/>
      <c r="S34" s="83"/>
      <c r="T34" s="130"/>
      <c r="U34" s="83"/>
      <c r="V34" s="121"/>
      <c r="W34" s="11" t="str">
        <f t="shared" si="1"/>
        <v>Monday</v>
      </c>
      <c r="X34" s="37">
        <f t="shared" si="1"/>
        <v>42100</v>
      </c>
      <c r="Y34" s="140">
        <f>[1]April!R13</f>
        <v>7.84</v>
      </c>
      <c r="Z34" s="138">
        <f>[1]April!S13</f>
        <v>6.85</v>
      </c>
      <c r="AA34" s="139">
        <f>[1]April!T13</f>
        <v>7.1114285714285712</v>
      </c>
      <c r="AB34" s="71">
        <f>[1]April!U13</f>
        <v>0</v>
      </c>
      <c r="AC34" s="67">
        <f>[1]April!V13</f>
        <v>0</v>
      </c>
      <c r="AD34" s="67">
        <f>[1]April!W13</f>
        <v>0</v>
      </c>
      <c r="AE34" s="83">
        <f>[1]April!X13</f>
        <v>71.221000000000004</v>
      </c>
      <c r="AF34" s="175">
        <f>[1]April!Y13</f>
        <v>3</v>
      </c>
      <c r="AG34" s="93"/>
    </row>
    <row r="35" spans="1:33">
      <c r="A35" s="121"/>
      <c r="B35" s="11" t="s">
        <v>10</v>
      </c>
      <c r="C35" s="12">
        <f t="shared" si="2"/>
        <v>42101</v>
      </c>
      <c r="D35" s="100">
        <f>[1]April!C14</f>
        <v>1430.2207509494358</v>
      </c>
      <c r="E35" s="67">
        <f>[1]April!D14</f>
        <v>1045.7308759731716</v>
      </c>
      <c r="F35" s="67">
        <f>[1]April!E14</f>
        <v>1247.7867171628741</v>
      </c>
      <c r="G35" s="101"/>
      <c r="H35" s="79"/>
      <c r="I35" s="93"/>
      <c r="J35" s="5"/>
      <c r="K35" s="121"/>
      <c r="L35" s="11" t="str">
        <f t="shared" si="0"/>
        <v>Tuesday</v>
      </c>
      <c r="M35" s="12">
        <f t="shared" si="0"/>
        <v>42101</v>
      </c>
      <c r="N35" s="67">
        <f>[1]April!L14</f>
        <v>3.2371232638888889</v>
      </c>
      <c r="O35" s="67">
        <f>[1]April!M14</f>
        <v>0</v>
      </c>
      <c r="P35" s="79">
        <f>[1]April!N14</f>
        <v>1.1794605034722221</v>
      </c>
      <c r="Q35" s="83"/>
      <c r="R35" s="83"/>
      <c r="S35" s="83"/>
      <c r="T35" s="130"/>
      <c r="U35" s="83"/>
      <c r="V35" s="121"/>
      <c r="W35" s="11" t="str">
        <f t="shared" si="1"/>
        <v>Tuesday</v>
      </c>
      <c r="X35" s="37">
        <f t="shared" si="1"/>
        <v>42101</v>
      </c>
      <c r="Y35" s="140">
        <f>[1]April!R14</f>
        <v>8.18</v>
      </c>
      <c r="Z35" s="138">
        <f>[1]April!S14</f>
        <v>7.2</v>
      </c>
      <c r="AA35" s="139">
        <f>[1]April!T14</f>
        <v>7.8669230769230767</v>
      </c>
      <c r="AB35" s="71">
        <f>[1]April!U14</f>
        <v>0</v>
      </c>
      <c r="AC35" s="67">
        <f>[1]April!V14</f>
        <v>0</v>
      </c>
      <c r="AD35" s="67">
        <f>[1]April!W14</f>
        <v>0</v>
      </c>
      <c r="AE35" s="83">
        <f>[1]April!X14</f>
        <v>64.414000000000001</v>
      </c>
      <c r="AF35" s="175">
        <f>[1]April!Y14</f>
        <v>1</v>
      </c>
      <c r="AG35" s="93"/>
    </row>
    <row r="36" spans="1:33">
      <c r="A36" s="121"/>
      <c r="B36" s="11" t="s">
        <v>4</v>
      </c>
      <c r="C36" s="12">
        <f t="shared" si="2"/>
        <v>42102</v>
      </c>
      <c r="D36" s="100">
        <f>[1]April!C15</f>
        <v>1381.319915883382</v>
      </c>
      <c r="E36" s="67">
        <f>[1]April!D15</f>
        <v>1059.9191453586154</v>
      </c>
      <c r="F36" s="67">
        <f>[1]April!E15</f>
        <v>1200.9465684823756</v>
      </c>
      <c r="G36" s="101"/>
      <c r="H36" s="79"/>
      <c r="I36" s="93"/>
      <c r="J36" s="5"/>
      <c r="K36" s="121"/>
      <c r="L36" s="11" t="str">
        <f t="shared" si="0"/>
        <v>Wednesday</v>
      </c>
      <c r="M36" s="12">
        <f t="shared" si="0"/>
        <v>42102</v>
      </c>
      <c r="N36" s="67">
        <f>[1]April!L15</f>
        <v>1.4827482638888889</v>
      </c>
      <c r="O36" s="67">
        <f>[1]April!M15</f>
        <v>-3.6239583333333332E-2</v>
      </c>
      <c r="P36" s="79">
        <f>[1]April!N15</f>
        <v>0.28754780333715108</v>
      </c>
      <c r="Q36" s="83"/>
      <c r="R36" s="83"/>
      <c r="S36" s="83"/>
      <c r="T36" s="130"/>
      <c r="U36" s="83"/>
      <c r="V36" s="121"/>
      <c r="W36" s="11" t="str">
        <f t="shared" si="1"/>
        <v>Wednesday</v>
      </c>
      <c r="X36" s="37">
        <f t="shared" si="1"/>
        <v>42102</v>
      </c>
      <c r="Y36" s="140">
        <f>[1]April!R15</f>
        <v>8.26</v>
      </c>
      <c r="Z36" s="138">
        <f>[1]April!S15</f>
        <v>7.78</v>
      </c>
      <c r="AA36" s="139">
        <f>[1]April!T15</f>
        <v>8.0615384615384613</v>
      </c>
      <c r="AB36" s="71">
        <f>[1]April!U15</f>
        <v>18</v>
      </c>
      <c r="AC36" s="67">
        <f>[1]April!V15</f>
        <v>0</v>
      </c>
      <c r="AD36" s="67">
        <f>[1]April!W15</f>
        <v>9.9230769230769234</v>
      </c>
      <c r="AE36" s="83">
        <f>[1]April!X15</f>
        <v>67.515999999999991</v>
      </c>
      <c r="AF36" s="175">
        <f>[1]April!Y15</f>
        <v>0</v>
      </c>
      <c r="AG36" s="93"/>
    </row>
    <row r="37" spans="1:33">
      <c r="A37" s="121"/>
      <c r="B37" s="11" t="s">
        <v>5</v>
      </c>
      <c r="C37" s="12">
        <f t="shared" si="2"/>
        <v>42103</v>
      </c>
      <c r="D37" s="100">
        <f>[1]April!C16</f>
        <v>1486.4872608676485</v>
      </c>
      <c r="E37" s="67">
        <f>[1]April!D16</f>
        <v>1102.0688432278102</v>
      </c>
      <c r="F37" s="67">
        <f>[1]April!E16</f>
        <v>1312.6450294984888</v>
      </c>
      <c r="G37" s="101"/>
      <c r="H37" s="79"/>
      <c r="I37" s="93"/>
      <c r="J37" s="5"/>
      <c r="K37" s="121"/>
      <c r="L37" s="11" t="str">
        <f t="shared" si="0"/>
        <v>Thursday</v>
      </c>
      <c r="M37" s="12">
        <f t="shared" si="0"/>
        <v>42103</v>
      </c>
      <c r="N37" s="67">
        <f>[1]April!L16</f>
        <v>1.4239774305555555</v>
      </c>
      <c r="O37" s="67">
        <f>[1]April!M16</f>
        <v>-3.794502314718233E-2</v>
      </c>
      <c r="P37" s="79">
        <f>[1]April!N16</f>
        <v>0.54510824773363176</v>
      </c>
      <c r="Q37" s="83"/>
      <c r="R37" s="83"/>
      <c r="S37" s="83"/>
      <c r="T37" s="130"/>
      <c r="U37" s="83"/>
      <c r="V37" s="121"/>
      <c r="W37" s="11" t="str">
        <f t="shared" si="1"/>
        <v>Thursday</v>
      </c>
      <c r="X37" s="37">
        <f t="shared" si="1"/>
        <v>42103</v>
      </c>
      <c r="Y37" s="140">
        <f>[1]April!R16</f>
        <v>8.2100000000000009</v>
      </c>
      <c r="Z37" s="138">
        <f>[1]April!S16</f>
        <v>7.13</v>
      </c>
      <c r="AA37" s="139">
        <f>[1]April!T16</f>
        <v>7.9566666666666661</v>
      </c>
      <c r="AB37" s="71">
        <f>[1]April!U16</f>
        <v>11</v>
      </c>
      <c r="AC37" s="67">
        <f>[1]April!V16</f>
        <v>0</v>
      </c>
      <c r="AD37" s="67">
        <f>[1]April!W16</f>
        <v>2.6666666666666665</v>
      </c>
      <c r="AE37" s="83">
        <f>[1]April!X16</f>
        <v>54.350999999999999</v>
      </c>
      <c r="AF37" s="175">
        <f>[1]April!Y16</f>
        <v>0</v>
      </c>
      <c r="AG37" s="93"/>
    </row>
    <row r="38" spans="1:33">
      <c r="A38" s="121"/>
      <c r="B38" s="11" t="s">
        <v>6</v>
      </c>
      <c r="C38" s="12">
        <f t="shared" si="2"/>
        <v>42104</v>
      </c>
      <c r="D38" s="100">
        <f>[1]April!C17</f>
        <v>1540.6191351793075</v>
      </c>
      <c r="E38" s="67">
        <f>[1]April!D17</f>
        <v>1341.8867289055718</v>
      </c>
      <c r="F38" s="67">
        <f>[1]April!E17</f>
        <v>1440.6708376416807</v>
      </c>
      <c r="G38" s="101"/>
      <c r="H38" s="79"/>
      <c r="I38" s="93"/>
      <c r="J38" s="5"/>
      <c r="K38" s="121"/>
      <c r="L38" s="11" t="str">
        <f t="shared" si="0"/>
        <v>Friday</v>
      </c>
      <c r="M38" s="12">
        <f t="shared" si="0"/>
        <v>42104</v>
      </c>
      <c r="N38" s="67">
        <f>[1]April!L17</f>
        <v>7.8442170138888878</v>
      </c>
      <c r="O38" s="67">
        <f>[1]April!M17</f>
        <v>-9.6517361111111102E-2</v>
      </c>
      <c r="P38" s="79">
        <f>[1]April!N17</f>
        <v>4.1353667208149467</v>
      </c>
      <c r="Q38" s="83"/>
      <c r="R38" s="83"/>
      <c r="S38" s="83"/>
      <c r="T38" s="130"/>
      <c r="U38" s="83"/>
      <c r="V38" s="121"/>
      <c r="W38" s="11" t="str">
        <f t="shared" si="1"/>
        <v>Friday</v>
      </c>
      <c r="X38" s="37">
        <f t="shared" si="1"/>
        <v>42104</v>
      </c>
      <c r="Y38" s="140">
        <f>[1]April!R17</f>
        <v>8.24</v>
      </c>
      <c r="Z38" s="138">
        <f>[1]April!S17</f>
        <v>7.2</v>
      </c>
      <c r="AA38" s="139">
        <f>[1]April!T17</f>
        <v>7.8850000000000007</v>
      </c>
      <c r="AB38" s="71">
        <f>[1]April!U17</f>
        <v>13</v>
      </c>
      <c r="AC38" s="67">
        <f>[1]April!V17</f>
        <v>0</v>
      </c>
      <c r="AD38" s="67">
        <f>[1]April!W17</f>
        <v>3.1666666666666665</v>
      </c>
      <c r="AE38" s="83">
        <f>[1]April!X17</f>
        <v>61.079000000000001</v>
      </c>
      <c r="AF38" s="175">
        <f>[1]April!Y17</f>
        <v>0</v>
      </c>
      <c r="AG38" s="93"/>
    </row>
    <row r="39" spans="1:33">
      <c r="A39" s="121"/>
      <c r="B39" s="11" t="s">
        <v>7</v>
      </c>
      <c r="C39" s="12">
        <f t="shared" si="2"/>
        <v>42105</v>
      </c>
      <c r="D39" s="100">
        <f>[1]April!C18</f>
        <v>1619.0593855828176</v>
      </c>
      <c r="E39" s="67">
        <f>[1]April!D18</f>
        <v>1411.6871565110946</v>
      </c>
      <c r="F39" s="67">
        <f>[1]April!E18</f>
        <v>1502.64683678295</v>
      </c>
      <c r="G39" s="101"/>
      <c r="H39" s="79"/>
      <c r="I39" s="93"/>
      <c r="J39" s="5"/>
      <c r="K39" s="121"/>
      <c r="L39" s="11" t="str">
        <f t="shared" si="0"/>
        <v>Saturday</v>
      </c>
      <c r="M39" s="12">
        <f t="shared" si="0"/>
        <v>42105</v>
      </c>
      <c r="N39" s="67">
        <f>[1]April!L18</f>
        <v>6.5767187521325221</v>
      </c>
      <c r="O39" s="67">
        <f>[1]April!M18</f>
        <v>5.3079809131622309</v>
      </c>
      <c r="P39" s="79">
        <f>[1]April!N18</f>
        <v>5.8762076665546079</v>
      </c>
      <c r="Q39" s="83"/>
      <c r="R39" s="83"/>
      <c r="S39" s="83"/>
      <c r="T39" s="130"/>
      <c r="U39" s="83"/>
      <c r="V39" s="121"/>
      <c r="W39" s="11" t="str">
        <f t="shared" si="1"/>
        <v>Saturday</v>
      </c>
      <c r="X39" s="37">
        <f t="shared" si="1"/>
        <v>42105</v>
      </c>
      <c r="Y39" s="140">
        <f>[1]April!R18</f>
        <v>8.1199999999999992</v>
      </c>
      <c r="Z39" s="138">
        <f>[1]April!S18</f>
        <v>7.15</v>
      </c>
      <c r="AA39" s="139">
        <f>[1]April!T18</f>
        <v>7.8420000000000005</v>
      </c>
      <c r="AB39" s="71">
        <f>[1]April!U18</f>
        <v>20</v>
      </c>
      <c r="AC39" s="67">
        <f>[1]April!V18</f>
        <v>0</v>
      </c>
      <c r="AD39" s="67">
        <f>[1]April!W18</f>
        <v>11.3</v>
      </c>
      <c r="AE39" s="83">
        <f>[1]April!X18</f>
        <v>82.744</v>
      </c>
      <c r="AF39" s="175">
        <f>[1]April!Y18</f>
        <v>4</v>
      </c>
      <c r="AG39" s="93"/>
    </row>
    <row r="40" spans="1:33">
      <c r="A40" s="121"/>
      <c r="B40" s="11" t="s">
        <v>8</v>
      </c>
      <c r="C40" s="12">
        <f t="shared" si="2"/>
        <v>42106</v>
      </c>
      <c r="D40" s="100">
        <f>[1]April!C19</f>
        <v>1779.0879166666666</v>
      </c>
      <c r="E40" s="67">
        <f>[1]April!D19</f>
        <v>1521.8676667378743</v>
      </c>
      <c r="F40" s="67">
        <f>[1]April!E19</f>
        <v>1625.7570225659119</v>
      </c>
      <c r="G40" s="101"/>
      <c r="H40" s="79"/>
      <c r="I40" s="93"/>
      <c r="J40" s="5"/>
      <c r="K40" s="121"/>
      <c r="L40" s="11" t="str">
        <f t="shared" si="0"/>
        <v>Sunday</v>
      </c>
      <c r="M40" s="12">
        <f t="shared" si="0"/>
        <v>42106</v>
      </c>
      <c r="N40" s="67">
        <f>[1]April!L19</f>
        <v>7.4235972222222211</v>
      </c>
      <c r="O40" s="67">
        <f>[1]April!M19</f>
        <v>5.4996666780710219</v>
      </c>
      <c r="P40" s="79">
        <f>[1]April!N19</f>
        <v>5.9931318618257832</v>
      </c>
      <c r="Q40" s="83"/>
      <c r="R40" s="83"/>
      <c r="S40" s="83"/>
      <c r="T40" s="130"/>
      <c r="U40" s="83"/>
      <c r="V40" s="121"/>
      <c r="W40" s="11" t="str">
        <f t="shared" si="1"/>
        <v>Sunday</v>
      </c>
      <c r="X40" s="37">
        <f t="shared" si="1"/>
        <v>42106</v>
      </c>
      <c r="Y40" s="140">
        <f>[1]April!R19</f>
        <v>8.27</v>
      </c>
      <c r="Z40" s="138">
        <f>[1]April!S19</f>
        <v>8.1300000000000008</v>
      </c>
      <c r="AA40" s="139">
        <f>[1]April!T19</f>
        <v>8.1869230769230779</v>
      </c>
      <c r="AB40" s="71">
        <f>[1]April!U19</f>
        <v>5</v>
      </c>
      <c r="AC40" s="67">
        <f>[1]April!V19</f>
        <v>0</v>
      </c>
      <c r="AD40" s="67">
        <f>[1]April!W19</f>
        <v>0.35714285714285715</v>
      </c>
      <c r="AE40" s="83">
        <f>[1]April!X19</f>
        <v>63.994999999999997</v>
      </c>
      <c r="AF40" s="175">
        <f>[1]April!Y19</f>
        <v>1</v>
      </c>
      <c r="AG40" s="93"/>
    </row>
    <row r="41" spans="1:33">
      <c r="A41" s="121"/>
      <c r="B41" s="11" t="s">
        <v>9</v>
      </c>
      <c r="C41" s="12">
        <f t="shared" si="2"/>
        <v>42107</v>
      </c>
      <c r="D41" s="100">
        <f>[1]April!C20</f>
        <v>1527.1337087131076</v>
      </c>
      <c r="E41" s="67">
        <f>[1]April!D20</f>
        <v>1338.0082198655869</v>
      </c>
      <c r="F41" s="67">
        <f>[1]April!E20</f>
        <v>1462.7877640006452</v>
      </c>
      <c r="G41" s="101"/>
      <c r="H41" s="79"/>
      <c r="I41" s="93"/>
      <c r="J41" s="5"/>
      <c r="K41" s="121"/>
      <c r="L41" s="11" t="str">
        <f t="shared" si="0"/>
        <v>Monday</v>
      </c>
      <c r="M41" s="12">
        <f t="shared" si="0"/>
        <v>42107</v>
      </c>
      <c r="N41" s="67">
        <f>[1]April!L20</f>
        <v>6.9086597223149395</v>
      </c>
      <c r="O41" s="67">
        <f>[1]April!M20</f>
        <v>5.1144114611148828</v>
      </c>
      <c r="P41" s="79">
        <f>[1]April!N20</f>
        <v>5.874921411223986</v>
      </c>
      <c r="Q41" s="83"/>
      <c r="R41" s="83"/>
      <c r="S41" s="83"/>
      <c r="T41" s="130"/>
      <c r="U41" s="83"/>
      <c r="V41" s="121"/>
      <c r="W41" s="11" t="str">
        <f t="shared" si="1"/>
        <v>Monday</v>
      </c>
      <c r="X41" s="37">
        <f t="shared" si="1"/>
        <v>42107</v>
      </c>
      <c r="Y41" s="140">
        <f>[1]April!R20</f>
        <v>8.1999999999999993</v>
      </c>
      <c r="Z41" s="138">
        <f>[1]April!S20</f>
        <v>7.86</v>
      </c>
      <c r="AA41" s="139">
        <f>[1]April!T20</f>
        <v>8.0654545454545445</v>
      </c>
      <c r="AB41" s="71">
        <f>[1]April!U20</f>
        <v>0</v>
      </c>
      <c r="AC41" s="67">
        <f>[1]April!V20</f>
        <v>0</v>
      </c>
      <c r="AD41" s="67">
        <f>[1]April!W20</f>
        <v>0</v>
      </c>
      <c r="AE41" s="83">
        <f>[1]April!X20</f>
        <v>54.588999999999999</v>
      </c>
      <c r="AF41" s="175">
        <f>[1]April!Y20</f>
        <v>0</v>
      </c>
      <c r="AG41" s="93"/>
    </row>
    <row r="42" spans="1:33">
      <c r="A42" s="121"/>
      <c r="B42" s="11" t="s">
        <v>10</v>
      </c>
      <c r="C42" s="12">
        <f t="shared" si="2"/>
        <v>42108</v>
      </c>
      <c r="D42" s="100">
        <f>[1]April!C21</f>
        <v>1475.0837498101127</v>
      </c>
      <c r="E42" s="67">
        <f>[1]April!D21</f>
        <v>1057.5946349182129</v>
      </c>
      <c r="F42" s="67">
        <f>[1]April!E21</f>
        <v>1294.9955734683851</v>
      </c>
      <c r="G42" s="101"/>
      <c r="H42" s="79"/>
      <c r="I42" s="93"/>
      <c r="J42" s="5"/>
      <c r="K42" s="121"/>
      <c r="L42" s="11" t="str">
        <f t="shared" si="0"/>
        <v>Tuesday</v>
      </c>
      <c r="M42" s="12">
        <f t="shared" si="0"/>
        <v>42108</v>
      </c>
      <c r="N42" s="67">
        <f>[1]April!L21</f>
        <v>6.2622656305631006</v>
      </c>
      <c r="O42" s="67">
        <f>[1]April!M21</f>
        <v>4.4898862847222221</v>
      </c>
      <c r="P42" s="79">
        <f>[1]April!N21</f>
        <v>5.3972131849256932</v>
      </c>
      <c r="Q42" s="83"/>
      <c r="R42" s="83"/>
      <c r="S42" s="83"/>
      <c r="T42" s="130"/>
      <c r="U42" s="83"/>
      <c r="V42" s="121"/>
      <c r="W42" s="11" t="str">
        <f t="shared" si="1"/>
        <v>Tuesday</v>
      </c>
      <c r="X42" s="37">
        <f t="shared" si="1"/>
        <v>42108</v>
      </c>
      <c r="Y42" s="140">
        <f>[1]April!R21</f>
        <v>8.26</v>
      </c>
      <c r="Z42" s="138">
        <f>[1]April!S21</f>
        <v>8.07</v>
      </c>
      <c r="AA42" s="139">
        <f>[1]April!T21</f>
        <v>8.1636363636363622</v>
      </c>
      <c r="AB42" s="71">
        <f>[1]April!U21</f>
        <v>3</v>
      </c>
      <c r="AC42" s="67">
        <f>[1]April!V21</f>
        <v>0</v>
      </c>
      <c r="AD42" s="67">
        <f>[1]April!W21</f>
        <v>0.27272727272727271</v>
      </c>
      <c r="AE42" s="83">
        <f>[1]April!X21</f>
        <v>56.478000000000002</v>
      </c>
      <c r="AF42" s="175">
        <f>[1]April!Y21</f>
        <v>0</v>
      </c>
      <c r="AG42" s="93"/>
    </row>
    <row r="43" spans="1:33" ht="31.8">
      <c r="A43" s="121"/>
      <c r="B43" s="11" t="s">
        <v>4</v>
      </c>
      <c r="C43" s="12">
        <f t="shared" si="2"/>
        <v>42109</v>
      </c>
      <c r="D43" s="100">
        <f>[1]April!C22</f>
        <v>1436.1188325500489</v>
      </c>
      <c r="E43" s="67">
        <f>[1]April!D22</f>
        <v>1059.3719782409667</v>
      </c>
      <c r="F43" s="67">
        <f>[1]April!E22</f>
        <v>1203.9186735280355</v>
      </c>
      <c r="G43" s="101">
        <v>3.5</v>
      </c>
      <c r="H43" s="174" t="s">
        <v>111</v>
      </c>
      <c r="I43" s="93"/>
      <c r="J43" s="5"/>
      <c r="K43" s="121"/>
      <c r="L43" s="11" t="str">
        <f t="shared" si="0"/>
        <v>Wednesday</v>
      </c>
      <c r="M43" s="12">
        <f t="shared" si="0"/>
        <v>42109</v>
      </c>
      <c r="N43" s="67">
        <f>[1]April!L22</f>
        <v>6.8439218761126197</v>
      </c>
      <c r="O43" s="67">
        <f>[1]April!M22</f>
        <v>5.1227908043596475</v>
      </c>
      <c r="P43" s="79">
        <f>[1]April!N22</f>
        <v>5.8356709769933861</v>
      </c>
      <c r="Q43" s="83"/>
      <c r="R43" s="83"/>
      <c r="S43" s="83"/>
      <c r="T43" s="130"/>
      <c r="U43" s="83"/>
      <c r="V43" s="121"/>
      <c r="W43" s="11" t="str">
        <f t="shared" si="1"/>
        <v>Wednesday</v>
      </c>
      <c r="X43" s="37">
        <f t="shared" si="1"/>
        <v>42109</v>
      </c>
      <c r="Y43" s="140">
        <f>[1]April!R22</f>
        <v>8.27</v>
      </c>
      <c r="Z43" s="138">
        <f>[1]April!S22</f>
        <v>8.09</v>
      </c>
      <c r="AA43" s="139">
        <f>[1]April!T22</f>
        <v>8.1941666666666659</v>
      </c>
      <c r="AB43" s="71">
        <f>[1]April!U22</f>
        <v>0</v>
      </c>
      <c r="AC43" s="67">
        <f>[1]April!V22</f>
        <v>0</v>
      </c>
      <c r="AD43" s="67">
        <f>[1]April!W22</f>
        <v>0</v>
      </c>
      <c r="AE43" s="83">
        <f>[1]April!X22</f>
        <v>57.463000000000001</v>
      </c>
      <c r="AF43" s="175">
        <f>[1]April!Y22</f>
        <v>0</v>
      </c>
      <c r="AG43" s="93"/>
    </row>
    <row r="44" spans="1:33">
      <c r="A44" s="121"/>
      <c r="B44" s="11" t="s">
        <v>5</v>
      </c>
      <c r="C44" s="12">
        <f t="shared" si="2"/>
        <v>42110</v>
      </c>
      <c r="D44" s="100">
        <f>[1]April!C23</f>
        <v>1471.710042022705</v>
      </c>
      <c r="E44" s="67">
        <f>[1]April!D23</f>
        <v>924.54417745123965</v>
      </c>
      <c r="F44" s="67">
        <f>[1]April!E23</f>
        <v>1218.0750681400298</v>
      </c>
      <c r="G44" s="101"/>
      <c r="H44" s="79"/>
      <c r="I44" s="93"/>
      <c r="J44" s="5"/>
      <c r="K44" s="121"/>
      <c r="L44" s="11" t="str">
        <f t="shared" si="0"/>
        <v>Thursday</v>
      </c>
      <c r="M44" s="12">
        <f t="shared" si="0"/>
        <v>42110</v>
      </c>
      <c r="N44" s="67">
        <f>[1]April!L23</f>
        <v>7.2363350699080353</v>
      </c>
      <c r="O44" s="67">
        <f>[1]April!M23</f>
        <v>5.1933680570390486</v>
      </c>
      <c r="P44" s="79">
        <f>[1]April!N23</f>
        <v>6.2915502775460466</v>
      </c>
      <c r="Q44" s="83"/>
      <c r="R44" s="83"/>
      <c r="S44" s="83"/>
      <c r="T44" s="130"/>
      <c r="U44" s="83"/>
      <c r="V44" s="121"/>
      <c r="W44" s="11" t="str">
        <f t="shared" si="1"/>
        <v>Thursday</v>
      </c>
      <c r="X44" s="37">
        <f t="shared" si="1"/>
        <v>42110</v>
      </c>
      <c r="Y44" s="140">
        <f>[1]April!R23</f>
        <v>8.2899999999999991</v>
      </c>
      <c r="Z44" s="138">
        <f>[1]April!S23</f>
        <v>7.81</v>
      </c>
      <c r="AA44" s="139">
        <f>[1]April!T23</f>
        <v>8.1358333333333324</v>
      </c>
      <c r="AB44" s="71">
        <f>[1]April!U23</f>
        <v>0</v>
      </c>
      <c r="AC44" s="67">
        <f>[1]April!V23</f>
        <v>0</v>
      </c>
      <c r="AD44" s="67">
        <f>[1]April!W23</f>
        <v>0</v>
      </c>
      <c r="AE44" s="83">
        <f>[1]April!X23</f>
        <v>59.785000000000004</v>
      </c>
      <c r="AF44" s="175">
        <f>[1]April!Y23</f>
        <v>0</v>
      </c>
      <c r="AG44" s="93"/>
    </row>
    <row r="45" spans="1:33">
      <c r="A45" s="121"/>
      <c r="B45" s="11" t="s">
        <v>6</v>
      </c>
      <c r="C45" s="12">
        <f t="shared" si="2"/>
        <v>42111</v>
      </c>
      <c r="D45" s="100">
        <f>[1]April!C24</f>
        <v>1504.4954901529948</v>
      </c>
      <c r="E45" s="67">
        <f>[1]April!D24</f>
        <v>952.2827708333333</v>
      </c>
      <c r="F45" s="67">
        <f>[1]April!E24</f>
        <v>1171.7749701594598</v>
      </c>
      <c r="G45" s="101"/>
      <c r="H45" s="79"/>
      <c r="I45" s="93"/>
      <c r="J45" s="5"/>
      <c r="K45" s="121"/>
      <c r="L45" s="11" t="str">
        <f t="shared" si="0"/>
        <v>Friday</v>
      </c>
      <c r="M45" s="12">
        <f t="shared" si="0"/>
        <v>42111</v>
      </c>
      <c r="N45" s="67">
        <f>[1]April!L24</f>
        <v>6.7625711809264288</v>
      </c>
      <c r="O45" s="67">
        <f>[1]April!M24</f>
        <v>6.0027552113930378</v>
      </c>
      <c r="P45" s="79">
        <f>[1]April!N24</f>
        <v>6.4369288937179032</v>
      </c>
      <c r="Q45" s="83"/>
      <c r="R45" s="83"/>
      <c r="S45" s="83"/>
      <c r="T45" s="130"/>
      <c r="U45" s="83"/>
      <c r="V45" s="121"/>
      <c r="W45" s="11" t="str">
        <f t="shared" si="1"/>
        <v>Friday</v>
      </c>
      <c r="X45" s="37">
        <f t="shared" si="1"/>
        <v>42111</v>
      </c>
      <c r="Y45" s="140">
        <f>[1]April!R24</f>
        <v>8.31</v>
      </c>
      <c r="Z45" s="138">
        <f>[1]April!S24</f>
        <v>8.07</v>
      </c>
      <c r="AA45" s="139">
        <f>[1]April!T24</f>
        <v>8.2618749999999999</v>
      </c>
      <c r="AB45" s="71">
        <f>[1]April!U24</f>
        <v>25</v>
      </c>
      <c r="AC45" s="67">
        <f>[1]April!V24</f>
        <v>0</v>
      </c>
      <c r="AD45" s="67">
        <f>[1]April!W24</f>
        <v>5.5625</v>
      </c>
      <c r="AE45" s="83">
        <f>[1]April!X24</f>
        <v>75.96399999999997</v>
      </c>
      <c r="AF45" s="175">
        <f>[1]April!Y24</f>
        <v>2</v>
      </c>
      <c r="AG45" s="93"/>
    </row>
    <row r="46" spans="1:33">
      <c r="A46" s="121"/>
      <c r="B46" s="11" t="s">
        <v>7</v>
      </c>
      <c r="C46" s="12">
        <f t="shared" si="2"/>
        <v>42112</v>
      </c>
      <c r="D46" s="100">
        <f>[1]April!C25</f>
        <v>1148.583916809082</v>
      </c>
      <c r="E46" s="67">
        <f>[1]April!D25</f>
        <v>977.67206249999992</v>
      </c>
      <c r="F46" s="67">
        <f>[1]April!E25</f>
        <v>1065.5556017716015</v>
      </c>
      <c r="G46" s="137"/>
      <c r="H46" s="154"/>
      <c r="I46" s="93"/>
      <c r="J46" s="5"/>
      <c r="K46" s="121"/>
      <c r="L46" s="11" t="str">
        <f t="shared" si="0"/>
        <v>Saturday</v>
      </c>
      <c r="M46" s="12">
        <f t="shared" si="0"/>
        <v>42112</v>
      </c>
      <c r="N46" s="67">
        <f>[1]April!L25</f>
        <v>8.1245937500000007</v>
      </c>
      <c r="O46" s="67">
        <f>[1]April!M25</f>
        <v>5.9629913237094874</v>
      </c>
      <c r="P46" s="79">
        <f>[1]April!N25</f>
        <v>6.8225810922008963</v>
      </c>
      <c r="Q46" s="83"/>
      <c r="R46" s="83"/>
      <c r="S46" s="83"/>
      <c r="T46" s="130"/>
      <c r="U46" s="83"/>
      <c r="V46" s="121"/>
      <c r="W46" s="11" t="str">
        <f t="shared" si="1"/>
        <v>Saturday</v>
      </c>
      <c r="X46" s="37">
        <f t="shared" si="1"/>
        <v>42112</v>
      </c>
      <c r="Y46" s="140">
        <f>[1]April!R25</f>
        <v>8.31</v>
      </c>
      <c r="Z46" s="138">
        <f>[1]April!S25</f>
        <v>8.17</v>
      </c>
      <c r="AA46" s="139">
        <f>[1]April!T25</f>
        <v>8.2724999999999991</v>
      </c>
      <c r="AB46" s="71">
        <f>[1]April!U25</f>
        <v>0</v>
      </c>
      <c r="AC46" s="67">
        <f>[1]April!V25</f>
        <v>0</v>
      </c>
      <c r="AD46" s="67">
        <f>[1]April!W25</f>
        <v>0</v>
      </c>
      <c r="AE46" s="83">
        <f>[1]April!X25</f>
        <v>84.336999999999989</v>
      </c>
      <c r="AF46" s="175">
        <f>[1]April!Y25</f>
        <v>1</v>
      </c>
      <c r="AG46" s="93"/>
    </row>
    <row r="47" spans="1:33">
      <c r="A47" s="121"/>
      <c r="B47" s="11" t="s">
        <v>8</v>
      </c>
      <c r="C47" s="12">
        <f t="shared" si="2"/>
        <v>42113</v>
      </c>
      <c r="D47" s="100">
        <f>[1]April!C26</f>
        <v>1103.282467848036</v>
      </c>
      <c r="E47" s="67">
        <f>[1]April!D26</f>
        <v>647.13191693962938</v>
      </c>
      <c r="F47" s="67">
        <f>[1]April!E26</f>
        <v>881.98918327544891</v>
      </c>
      <c r="G47" s="101"/>
      <c r="H47" s="79"/>
      <c r="I47" s="93"/>
      <c r="J47" s="5"/>
      <c r="K47" s="121"/>
      <c r="L47" s="11" t="str">
        <f t="shared" si="0"/>
        <v>Sunday</v>
      </c>
      <c r="M47" s="12">
        <f t="shared" si="0"/>
        <v>42113</v>
      </c>
      <c r="N47" s="67">
        <f>[1]April!L26</f>
        <v>6.5764878493547432</v>
      </c>
      <c r="O47" s="67">
        <f>[1]April!M26</f>
        <v>4.2569600711133742</v>
      </c>
      <c r="P47" s="79">
        <f>[1]April!N26</f>
        <v>5.2078916402966895</v>
      </c>
      <c r="Q47" s="83"/>
      <c r="R47" s="83"/>
      <c r="S47" s="83"/>
      <c r="T47" s="130"/>
      <c r="U47" s="83"/>
      <c r="V47" s="121"/>
      <c r="W47" s="11" t="str">
        <f t="shared" si="1"/>
        <v>Sunday</v>
      </c>
      <c r="X47" s="37">
        <f t="shared" si="1"/>
        <v>42113</v>
      </c>
      <c r="Y47" s="140">
        <f>[1]April!R26</f>
        <v>8.2899999999999991</v>
      </c>
      <c r="Z47" s="138">
        <f>[1]April!S26</f>
        <v>8.0399999999999991</v>
      </c>
      <c r="AA47" s="139">
        <f>[1]April!T26</f>
        <v>8.2013333333333325</v>
      </c>
      <c r="AB47" s="71">
        <f>[1]April!U26</f>
        <v>0</v>
      </c>
      <c r="AC47" s="67">
        <f>[1]April!V26</f>
        <v>0</v>
      </c>
      <c r="AD47" s="67">
        <f>[1]April!W26</f>
        <v>0</v>
      </c>
      <c r="AE47" s="83">
        <f>[1]April!X26</f>
        <v>62.18</v>
      </c>
      <c r="AF47" s="175">
        <f>[1]April!Y26</f>
        <v>0</v>
      </c>
      <c r="AG47" s="93"/>
    </row>
    <row r="48" spans="1:33">
      <c r="A48" s="121"/>
      <c r="B48" s="11" t="s">
        <v>9</v>
      </c>
      <c r="C48" s="12">
        <f t="shared" si="2"/>
        <v>42114</v>
      </c>
      <c r="D48" s="100">
        <f>[1]April!C27</f>
        <v>1474.5080726555718</v>
      </c>
      <c r="E48" s="67">
        <f>[1]April!D27</f>
        <v>879.65263020833322</v>
      </c>
      <c r="F48" s="67">
        <f>[1]April!E27</f>
        <v>1056.8085590702099</v>
      </c>
      <c r="G48" s="101"/>
      <c r="H48" s="79"/>
      <c r="I48" s="93"/>
      <c r="J48" s="5"/>
      <c r="K48" s="121"/>
      <c r="L48" s="11" t="str">
        <f t="shared" si="0"/>
        <v>Monday</v>
      </c>
      <c r="M48" s="12">
        <f t="shared" si="0"/>
        <v>42114</v>
      </c>
      <c r="N48" s="67">
        <f>[1]April!L27</f>
        <v>6.1786545148160723</v>
      </c>
      <c r="O48" s="67">
        <f>[1]April!M27</f>
        <v>4.2355104177792864</v>
      </c>
      <c r="P48" s="79">
        <f>[1]April!N27</f>
        <v>5.3476250386685127</v>
      </c>
      <c r="Q48" s="83"/>
      <c r="R48" s="83"/>
      <c r="S48" s="83"/>
      <c r="T48" s="130"/>
      <c r="U48" s="83"/>
      <c r="V48" s="121"/>
      <c r="W48" s="11" t="str">
        <f t="shared" si="1"/>
        <v>Monday</v>
      </c>
      <c r="X48" s="37">
        <f t="shared" si="1"/>
        <v>42114</v>
      </c>
      <c r="Y48" s="140">
        <f>[1]April!R27</f>
        <v>8.3000000000000007</v>
      </c>
      <c r="Z48" s="138">
        <f>[1]April!S27</f>
        <v>7.44</v>
      </c>
      <c r="AA48" s="139">
        <f>[1]April!T27</f>
        <v>8.0394736842105257</v>
      </c>
      <c r="AB48" s="71">
        <f>[1]April!U27</f>
        <v>13</v>
      </c>
      <c r="AC48" s="67">
        <f>[1]April!V27</f>
        <v>0</v>
      </c>
      <c r="AD48" s="67">
        <f>[1]April!W27</f>
        <v>2.2105263157894739</v>
      </c>
      <c r="AE48" s="83">
        <f>[1]April!X27</f>
        <v>199.44600000000005</v>
      </c>
      <c r="AF48" s="175">
        <f>[1]April!Y27</f>
        <v>73</v>
      </c>
      <c r="AG48" s="93"/>
    </row>
    <row r="49" spans="1:37">
      <c r="A49" s="121"/>
      <c r="B49" s="11" t="s">
        <v>10</v>
      </c>
      <c r="C49" s="12">
        <f t="shared" si="2"/>
        <v>42115</v>
      </c>
      <c r="D49" s="100">
        <f>[1]April!C28</f>
        <v>1695.5362083095972</v>
      </c>
      <c r="E49" s="67">
        <f>[1]April!D28</f>
        <v>88.842164003878153</v>
      </c>
      <c r="F49" s="67">
        <f>[1]April!E28</f>
        <v>761.79683244430385</v>
      </c>
      <c r="G49" s="101"/>
      <c r="H49" s="79"/>
      <c r="I49" s="93"/>
      <c r="J49" s="5"/>
      <c r="K49" s="121"/>
      <c r="L49" s="11" t="str">
        <f t="shared" si="0"/>
        <v>Tuesday</v>
      </c>
      <c r="M49" s="12">
        <f t="shared" si="0"/>
        <v>42115</v>
      </c>
      <c r="N49" s="67">
        <f>[1]April!L28</f>
        <v>6.7831701395379174</v>
      </c>
      <c r="O49" s="67">
        <f>[1]April!M28</f>
        <v>4.6483645849095447</v>
      </c>
      <c r="P49" s="79">
        <f>[1]April!N28</f>
        <v>5.4934958425412566</v>
      </c>
      <c r="Q49" s="83"/>
      <c r="R49" s="83"/>
      <c r="S49" s="83"/>
      <c r="T49" s="130"/>
      <c r="U49" s="83"/>
      <c r="V49" s="121"/>
      <c r="W49" s="11" t="str">
        <f t="shared" si="1"/>
        <v>Tuesday</v>
      </c>
      <c r="X49" s="37">
        <f t="shared" si="1"/>
        <v>42115</v>
      </c>
      <c r="Y49" s="140">
        <f>[1]April!R28</f>
        <v>7.95</v>
      </c>
      <c r="Z49" s="138">
        <f>[1]April!S28</f>
        <v>7.01</v>
      </c>
      <c r="AA49" s="139">
        <f>[1]April!T28</f>
        <v>7.6546153846153864</v>
      </c>
      <c r="AB49" s="71">
        <f>[1]April!U28</f>
        <v>5</v>
      </c>
      <c r="AC49" s="67">
        <f>[1]April!V28</f>
        <v>0</v>
      </c>
      <c r="AD49" s="67">
        <f>[1]April!W28</f>
        <v>1.4166666666666667</v>
      </c>
      <c r="AE49" s="83">
        <f>[1]April!X28</f>
        <v>146.40399999999997</v>
      </c>
      <c r="AF49" s="175">
        <f>[1]April!Y28</f>
        <v>62</v>
      </c>
      <c r="AG49" s="93"/>
    </row>
    <row r="50" spans="1:37">
      <c r="A50" s="121"/>
      <c r="B50" s="11" t="s">
        <v>4</v>
      </c>
      <c r="C50" s="12">
        <f t="shared" si="2"/>
        <v>42116</v>
      </c>
      <c r="D50" s="100">
        <f>[1]April!C29</f>
        <v>202.89786669542988</v>
      </c>
      <c r="E50" s="67">
        <f>[1]April!D29</f>
        <v>4.1236992492486022E-4</v>
      </c>
      <c r="F50" s="67">
        <f>[1]April!E29</f>
        <v>8.5504817928779353</v>
      </c>
      <c r="G50" s="101"/>
      <c r="H50" s="79"/>
      <c r="I50" s="93"/>
      <c r="J50" s="5"/>
      <c r="K50" s="121"/>
      <c r="L50" s="11" t="str">
        <f t="shared" si="0"/>
        <v>Wednesday</v>
      </c>
      <c r="M50" s="12">
        <f t="shared" si="0"/>
        <v>42116</v>
      </c>
      <c r="N50" s="67">
        <f>[1]April!L29</f>
        <v>18.0609806054625</v>
      </c>
      <c r="O50" s="67">
        <f>[1]April!M29</f>
        <v>3.8541076389816067</v>
      </c>
      <c r="P50" s="79">
        <f>[1]April!N29</f>
        <v>5.2474891982073562</v>
      </c>
      <c r="Q50" s="83"/>
      <c r="R50" s="83"/>
      <c r="S50" s="83"/>
      <c r="T50" s="130"/>
      <c r="U50" s="83"/>
      <c r="V50" s="121"/>
      <c r="W50" s="11" t="str">
        <f t="shared" si="1"/>
        <v>Wednesday</v>
      </c>
      <c r="X50" s="37">
        <f t="shared" si="1"/>
        <v>42116</v>
      </c>
      <c r="Y50" s="140">
        <f>[1]April!R29</f>
        <v>7.9</v>
      </c>
      <c r="Z50" s="138">
        <f>[1]April!S29</f>
        <v>7.04</v>
      </c>
      <c r="AA50" s="139">
        <f>[1]April!T29</f>
        <v>7.4716666666666676</v>
      </c>
      <c r="AB50" s="71">
        <f>[1]April!U29</f>
        <v>12</v>
      </c>
      <c r="AC50" s="67">
        <f>[1]April!V29</f>
        <v>3</v>
      </c>
      <c r="AD50" s="67">
        <f>[1]April!W29</f>
        <v>8.6666666666666661</v>
      </c>
      <c r="AE50" s="83">
        <f>[1]April!X29</f>
        <v>270.84899999999999</v>
      </c>
      <c r="AF50" s="175">
        <f>[1]April!Y29</f>
        <v>22</v>
      </c>
      <c r="AG50" s="93"/>
    </row>
    <row r="51" spans="1:37">
      <c r="A51" s="121"/>
      <c r="B51" s="11" t="s">
        <v>5</v>
      </c>
      <c r="C51" s="12">
        <f t="shared" si="2"/>
        <v>42117</v>
      </c>
      <c r="D51" s="100">
        <f>[1]April!C30</f>
        <v>2279.6288607042097</v>
      </c>
      <c r="E51" s="67">
        <f>[1]April!D30</f>
        <v>1.3632714242339715E-2</v>
      </c>
      <c r="F51" s="67">
        <f>[1]April!E30</f>
        <v>506.77142970149919</v>
      </c>
      <c r="G51" s="101"/>
      <c r="H51" s="79"/>
      <c r="I51" s="93"/>
      <c r="J51" s="5"/>
      <c r="K51" s="121"/>
      <c r="L51" s="11" t="str">
        <f t="shared" si="0"/>
        <v>Thursday</v>
      </c>
      <c r="M51" s="12">
        <f t="shared" si="0"/>
        <v>42117</v>
      </c>
      <c r="N51" s="67">
        <f>[1]April!L30</f>
        <v>7.2155781249999995</v>
      </c>
      <c r="O51" s="67">
        <f>[1]April!M30</f>
        <v>3.7073506945371628</v>
      </c>
      <c r="P51" s="79">
        <f>[1]April!N30</f>
        <v>5.2478522913018502</v>
      </c>
      <c r="Q51" s="83"/>
      <c r="R51" s="83"/>
      <c r="S51" s="83"/>
      <c r="T51" s="130"/>
      <c r="U51" s="83"/>
      <c r="V51" s="121"/>
      <c r="W51" s="11" t="str">
        <f t="shared" si="1"/>
        <v>Thursday</v>
      </c>
      <c r="X51" s="37">
        <f t="shared" si="1"/>
        <v>42117</v>
      </c>
      <c r="Y51" s="140">
        <f>[1]April!R30</f>
        <v>8.27</v>
      </c>
      <c r="Z51" s="138">
        <f>[1]April!S30</f>
        <v>7.79</v>
      </c>
      <c r="AA51" s="139">
        <f>[1]April!T30</f>
        <v>8.0338461538461541</v>
      </c>
      <c r="AB51" s="71">
        <f>[1]April!U30</f>
        <v>32</v>
      </c>
      <c r="AC51" s="67">
        <f>[1]April!V30</f>
        <v>9</v>
      </c>
      <c r="AD51" s="67">
        <f>[1]April!W30</f>
        <v>20.846153846153847</v>
      </c>
      <c r="AE51" s="83">
        <f>[1]April!X30</f>
        <v>93.830999999999989</v>
      </c>
      <c r="AF51" s="175">
        <f>[1]April!Y30</f>
        <v>0</v>
      </c>
      <c r="AG51" s="93"/>
    </row>
    <row r="52" spans="1:37">
      <c r="A52" s="121"/>
      <c r="B52" s="11" t="s">
        <v>6</v>
      </c>
      <c r="C52" s="12">
        <f t="shared" si="2"/>
        <v>42118</v>
      </c>
      <c r="D52" s="100">
        <f>[1]April!C31</f>
        <v>2036.8050935601127</v>
      </c>
      <c r="E52" s="67">
        <f>[1]April!D31</f>
        <v>214.96671876780192</v>
      </c>
      <c r="F52" s="67">
        <f>[1]April!E31</f>
        <v>1293.889694818715</v>
      </c>
      <c r="G52" s="101"/>
      <c r="H52" s="133"/>
      <c r="I52" s="93"/>
      <c r="J52" s="5"/>
      <c r="K52" s="121"/>
      <c r="L52" s="11" t="str">
        <f t="shared" si="0"/>
        <v>Friday</v>
      </c>
      <c r="M52" s="12">
        <f t="shared" si="0"/>
        <v>42118</v>
      </c>
      <c r="N52" s="67">
        <f>[1]April!L31</f>
        <v>6.8182996611097968</v>
      </c>
      <c r="O52" s="67">
        <f>[1]April!M31</f>
        <v>3.7627795150942269</v>
      </c>
      <c r="P52" s="79">
        <f>[1]April!N31</f>
        <v>5.3181128567811768</v>
      </c>
      <c r="Q52" s="83"/>
      <c r="R52" s="83"/>
      <c r="S52" s="83"/>
      <c r="T52" s="130"/>
      <c r="U52" s="83"/>
      <c r="V52" s="121"/>
      <c r="W52" s="11" t="str">
        <f t="shared" si="1"/>
        <v>Friday</v>
      </c>
      <c r="X52" s="37">
        <f t="shared" si="1"/>
        <v>42118</v>
      </c>
      <c r="Y52" s="140">
        <f>[1]April!R31</f>
        <v>8.27</v>
      </c>
      <c r="Z52" s="138">
        <f>[1]April!S31</f>
        <v>7.83</v>
      </c>
      <c r="AA52" s="139">
        <f>[1]April!T31</f>
        <v>8.0918749999999999</v>
      </c>
      <c r="AB52" s="71">
        <f>[1]April!U31</f>
        <v>27</v>
      </c>
      <c r="AC52" s="67">
        <f>[1]April!V31</f>
        <v>8</v>
      </c>
      <c r="AD52" s="67">
        <f>[1]April!W31</f>
        <v>18.5</v>
      </c>
      <c r="AE52" s="83">
        <f>[1]April!X31</f>
        <v>132.22399999999999</v>
      </c>
      <c r="AF52" s="175">
        <f>[1]April!Y31</f>
        <v>0</v>
      </c>
      <c r="AG52" s="93"/>
    </row>
    <row r="53" spans="1:37">
      <c r="A53" s="121"/>
      <c r="B53" s="11" t="s">
        <v>7</v>
      </c>
      <c r="C53" s="12">
        <f t="shared" si="2"/>
        <v>42119</v>
      </c>
      <c r="D53" s="100">
        <f>[1]April!C32</f>
        <v>1218.9587822943793</v>
      </c>
      <c r="E53" s="67">
        <f>[1]April!D32</f>
        <v>607.13019872368704</v>
      </c>
      <c r="F53" s="67">
        <f>[1]April!E32</f>
        <v>1003.225562101435</v>
      </c>
      <c r="G53" s="101"/>
      <c r="H53" s="79"/>
      <c r="I53" s="93"/>
      <c r="J53" s="5"/>
      <c r="K53" s="121"/>
      <c r="L53" s="11" t="str">
        <f t="shared" si="0"/>
        <v>Saturday</v>
      </c>
      <c r="M53" s="12">
        <f t="shared" si="0"/>
        <v>42119</v>
      </c>
      <c r="N53" s="67">
        <f>[1]April!L32</f>
        <v>5.9637326429684956</v>
      </c>
      <c r="O53" s="67">
        <f>[1]April!M32</f>
        <v>2.7667135424084135</v>
      </c>
      <c r="P53" s="79">
        <f>[1]April!N32</f>
        <v>4.05781553983633</v>
      </c>
      <c r="Q53" s="83"/>
      <c r="R53" s="83"/>
      <c r="S53" s="83"/>
      <c r="T53" s="130"/>
      <c r="U53" s="83"/>
      <c r="V53" s="121"/>
      <c r="W53" s="11" t="str">
        <f t="shared" si="1"/>
        <v>Saturday</v>
      </c>
      <c r="X53" s="37">
        <f t="shared" si="1"/>
        <v>42119</v>
      </c>
      <c r="Y53" s="140">
        <f>[1]April!R32</f>
        <v>8.1999999999999993</v>
      </c>
      <c r="Z53" s="138">
        <f>[1]April!S32</f>
        <v>7.21</v>
      </c>
      <c r="AA53" s="139">
        <f>[1]April!T32</f>
        <v>7.956999999999999</v>
      </c>
      <c r="AB53" s="71">
        <f>[1]April!U32</f>
        <v>26</v>
      </c>
      <c r="AC53" s="67">
        <f>[1]April!V32</f>
        <v>0</v>
      </c>
      <c r="AD53" s="67">
        <f>[1]April!W32</f>
        <v>12.9</v>
      </c>
      <c r="AE53" s="83">
        <f>[1]April!X32</f>
        <v>60.427000000000007</v>
      </c>
      <c r="AF53" s="175">
        <f>[1]April!Y32</f>
        <v>4</v>
      </c>
      <c r="AG53" s="93"/>
    </row>
    <row r="54" spans="1:37">
      <c r="A54" s="121"/>
      <c r="B54" s="11" t="s">
        <v>8</v>
      </c>
      <c r="C54" s="12">
        <f t="shared" si="2"/>
        <v>42120</v>
      </c>
      <c r="D54" s="100">
        <f>[1]April!C33</f>
        <v>1102.7486450975207</v>
      </c>
      <c r="E54" s="67">
        <f>[1]April!D33</f>
        <v>589.82882277425131</v>
      </c>
      <c r="F54" s="67">
        <f>[1]April!E33</f>
        <v>910.27631987027758</v>
      </c>
      <c r="G54" s="101"/>
      <c r="H54" s="79"/>
      <c r="I54" s="93"/>
      <c r="J54" s="5"/>
      <c r="K54" s="121"/>
      <c r="L54" s="11" t="str">
        <f t="shared" si="0"/>
        <v>Sunday</v>
      </c>
      <c r="M54" s="12">
        <f t="shared" si="0"/>
        <v>42120</v>
      </c>
      <c r="N54" s="67">
        <f>[1]April!L33</f>
        <v>5.4434600705570642</v>
      </c>
      <c r="O54" s="67">
        <f>[1]April!M33</f>
        <v>3.0328593750000001</v>
      </c>
      <c r="P54" s="79">
        <f>[1]April!N33</f>
        <v>4.1989126653062794</v>
      </c>
      <c r="Q54" s="83"/>
      <c r="R54" s="83"/>
      <c r="S54" s="83"/>
      <c r="T54" s="130"/>
      <c r="U54" s="83"/>
      <c r="V54" s="121"/>
      <c r="W54" s="11" t="str">
        <f t="shared" si="1"/>
        <v>Sunday</v>
      </c>
      <c r="X54" s="37">
        <f t="shared" si="1"/>
        <v>42120</v>
      </c>
      <c r="Y54" s="140">
        <f>[1]April!R33</f>
        <v>7.93</v>
      </c>
      <c r="Z54" s="138">
        <f>[1]April!S33</f>
        <v>7.34</v>
      </c>
      <c r="AA54" s="139">
        <f>[1]April!T33</f>
        <v>7.6749999999999998</v>
      </c>
      <c r="AB54" s="71">
        <f>[1]April!U33</f>
        <v>26</v>
      </c>
      <c r="AC54" s="67">
        <f>[1]April!V33</f>
        <v>5</v>
      </c>
      <c r="AD54" s="67">
        <f>[1]April!W33</f>
        <v>19.583333333333332</v>
      </c>
      <c r="AE54" s="83">
        <f>[1]April!X33</f>
        <v>89.294999999999987</v>
      </c>
      <c r="AF54" s="175">
        <f>[1]April!Y33</f>
        <v>1</v>
      </c>
      <c r="AG54" s="93"/>
    </row>
    <row r="55" spans="1:37">
      <c r="A55" s="121"/>
      <c r="B55" s="11" t="s">
        <v>9</v>
      </c>
      <c r="C55" s="12">
        <f t="shared" si="2"/>
        <v>42121</v>
      </c>
      <c r="D55" s="100">
        <f>[1]April!C34</f>
        <v>922.00113529798716</v>
      </c>
      <c r="E55" s="67">
        <f>[1]April!D34</f>
        <v>777.73317708333332</v>
      </c>
      <c r="F55" s="67">
        <f>[1]April!E34</f>
        <v>838.26480926274576</v>
      </c>
      <c r="G55" s="101"/>
      <c r="H55" s="79"/>
      <c r="I55" s="93"/>
      <c r="J55" s="5"/>
      <c r="K55" s="121"/>
      <c r="L55" s="11" t="str">
        <f t="shared" si="0"/>
        <v>Monday</v>
      </c>
      <c r="M55" s="12">
        <f t="shared" si="0"/>
        <v>42121</v>
      </c>
      <c r="N55" s="67">
        <f>[1]April!L34</f>
        <v>4.5306527803738907</v>
      </c>
      <c r="O55" s="67">
        <f>[1]April!M34</f>
        <v>2.3558402777777778</v>
      </c>
      <c r="P55" s="79">
        <f>[1]April!N34</f>
        <v>3.4242517367794552</v>
      </c>
      <c r="Q55" s="83"/>
      <c r="R55" s="83"/>
      <c r="S55" s="83"/>
      <c r="T55" s="130"/>
      <c r="U55" s="83"/>
      <c r="V55" s="121"/>
      <c r="W55" s="11" t="str">
        <f t="shared" si="1"/>
        <v>Monday</v>
      </c>
      <c r="X55" s="37">
        <f t="shared" si="1"/>
        <v>42121</v>
      </c>
      <c r="Y55" s="140">
        <f>[1]April!R34</f>
        <v>7.81</v>
      </c>
      <c r="Z55" s="138">
        <f>[1]April!S34</f>
        <v>7.07</v>
      </c>
      <c r="AA55" s="139">
        <f>[1]April!T34</f>
        <v>7.3950000000000005</v>
      </c>
      <c r="AB55" s="71">
        <f>[1]April!U34</f>
        <v>24</v>
      </c>
      <c r="AC55" s="67">
        <f>[1]April!V34</f>
        <v>0</v>
      </c>
      <c r="AD55" s="67">
        <f>[1]April!W34</f>
        <v>7.3571428571428568</v>
      </c>
      <c r="AE55" s="83">
        <f>[1]April!X34</f>
        <v>68.988</v>
      </c>
      <c r="AF55" s="175">
        <f>[1]April!Y34</f>
        <v>0</v>
      </c>
      <c r="AG55" s="93"/>
    </row>
    <row r="56" spans="1:37">
      <c r="A56" s="121"/>
      <c r="B56" s="11" t="s">
        <v>10</v>
      </c>
      <c r="C56" s="12">
        <f t="shared" si="2"/>
        <v>42122</v>
      </c>
      <c r="D56" s="100">
        <f>[1]April!C35</f>
        <v>1064.5946837192112</v>
      </c>
      <c r="E56" s="67">
        <f>[1]April!D35</f>
        <v>782.75779190402557</v>
      </c>
      <c r="F56" s="67">
        <f>[1]April!E35</f>
        <v>924.34214520666319</v>
      </c>
      <c r="G56" s="101"/>
      <c r="H56" s="79"/>
      <c r="I56" s="93"/>
      <c r="J56" s="5"/>
      <c r="K56" s="121"/>
      <c r="L56" s="11" t="str">
        <f t="shared" si="0"/>
        <v>Tuesday</v>
      </c>
      <c r="M56" s="12">
        <f t="shared" si="0"/>
        <v>42122</v>
      </c>
      <c r="N56" s="67">
        <f>[1]April!L35</f>
        <v>4.4710555579662321</v>
      </c>
      <c r="O56" s="67">
        <f>[1]April!M35</f>
        <v>2.4194600694444444</v>
      </c>
      <c r="P56" s="79">
        <f>[1]April!N35</f>
        <v>3.3095634408030246</v>
      </c>
      <c r="Q56" s="83"/>
      <c r="R56" s="83"/>
      <c r="S56" s="83"/>
      <c r="T56" s="130"/>
      <c r="U56" s="83"/>
      <c r="V56" s="121"/>
      <c r="W56" s="11" t="str">
        <f t="shared" si="1"/>
        <v>Tuesday</v>
      </c>
      <c r="X56" s="37">
        <f t="shared" si="1"/>
        <v>42122</v>
      </c>
      <c r="Y56" s="140">
        <f>[1]April!R35</f>
        <v>8.24</v>
      </c>
      <c r="Z56" s="138">
        <f>[1]April!S35</f>
        <v>6.86</v>
      </c>
      <c r="AA56" s="139">
        <f>[1]April!T35</f>
        <v>7.3733333333333348</v>
      </c>
      <c r="AB56" s="71">
        <f>[1]April!U35</f>
        <v>21</v>
      </c>
      <c r="AC56" s="67">
        <f>[1]April!V35</f>
        <v>0</v>
      </c>
      <c r="AD56" s="67">
        <f>[1]April!W35</f>
        <v>9.8000000000000007</v>
      </c>
      <c r="AE56" s="83">
        <f>[1]April!X35</f>
        <v>59.048000000000002</v>
      </c>
      <c r="AF56" s="175">
        <f>[1]April!Y35</f>
        <v>0</v>
      </c>
      <c r="AG56" s="93"/>
    </row>
    <row r="57" spans="1:37">
      <c r="A57" s="121"/>
      <c r="B57" s="11" t="s">
        <v>4</v>
      </c>
      <c r="C57" s="12">
        <f t="shared" si="2"/>
        <v>42123</v>
      </c>
      <c r="D57" s="100">
        <f>[1]April!C36</f>
        <v>1024.5336349894205</v>
      </c>
      <c r="E57" s="67">
        <f>[1]April!D36</f>
        <v>824.84419791666653</v>
      </c>
      <c r="F57" s="67">
        <f>[1]April!E36</f>
        <v>933.81650347073844</v>
      </c>
      <c r="G57" s="101"/>
      <c r="H57" s="79"/>
      <c r="I57" s="93"/>
      <c r="J57" s="5"/>
      <c r="K57" s="121"/>
      <c r="L57" s="11" t="str">
        <f t="shared" si="0"/>
        <v>Wednesday</v>
      </c>
      <c r="M57" s="12">
        <f t="shared" si="0"/>
        <v>42123</v>
      </c>
      <c r="N57" s="67">
        <f>[1]April!L36</f>
        <v>6.0308524350987538</v>
      </c>
      <c r="O57" s="67">
        <f>[1]April!M36</f>
        <v>3.4998055555555552</v>
      </c>
      <c r="P57" s="79">
        <f>[1]April!N36</f>
        <v>4.3039923335937447</v>
      </c>
      <c r="Q57" s="83"/>
      <c r="R57" s="83"/>
      <c r="S57" s="83"/>
      <c r="T57" s="130"/>
      <c r="U57" s="83"/>
      <c r="V57" s="121"/>
      <c r="W57" s="11" t="str">
        <f t="shared" si="1"/>
        <v>Wednesday</v>
      </c>
      <c r="X57" s="37">
        <f t="shared" si="1"/>
        <v>42123</v>
      </c>
      <c r="Y57" s="140">
        <f>[1]April!R36</f>
        <v>7.79</v>
      </c>
      <c r="Z57" s="138">
        <f>[1]April!S36</f>
        <v>7.44</v>
      </c>
      <c r="AA57" s="139">
        <f>[1]April!T36</f>
        <v>7.6166666666666663</v>
      </c>
      <c r="AB57" s="71">
        <f>[1]April!U36</f>
        <v>17</v>
      </c>
      <c r="AC57" s="67">
        <f>[1]April!V36</f>
        <v>0</v>
      </c>
      <c r="AD57" s="67">
        <f>[1]April!W36</f>
        <v>3.4444444444444446</v>
      </c>
      <c r="AE57" s="83">
        <f>[1]April!X36</f>
        <v>43.795000000000002</v>
      </c>
      <c r="AF57" s="175">
        <f>[1]April!Y36</f>
        <v>5</v>
      </c>
      <c r="AG57" s="93"/>
    </row>
    <row r="58" spans="1:37">
      <c r="A58" s="121"/>
      <c r="B58" s="11" t="s">
        <v>5</v>
      </c>
      <c r="C58" s="12">
        <f t="shared" si="2"/>
        <v>42124</v>
      </c>
      <c r="D58" s="100">
        <f>[1]April!C37</f>
        <v>2058.868364559597</v>
      </c>
      <c r="E58" s="67">
        <f>[1]April!D37</f>
        <v>0</v>
      </c>
      <c r="F58" s="67">
        <f>[1]April!E37</f>
        <v>954.89857751543298</v>
      </c>
      <c r="G58" s="101"/>
      <c r="H58" s="79"/>
      <c r="I58" s="93"/>
      <c r="J58" s="5"/>
      <c r="K58" s="121"/>
      <c r="L58" s="11" t="str">
        <f t="shared" si="0"/>
        <v>Thursday</v>
      </c>
      <c r="M58" s="12">
        <f t="shared" si="0"/>
        <v>42124</v>
      </c>
      <c r="N58" s="67">
        <f>[1]April!L37</f>
        <v>5.5158245144186715</v>
      </c>
      <c r="O58" s="67">
        <f>[1]April!M37</f>
        <v>3.4501493055555552</v>
      </c>
      <c r="P58" s="79">
        <f>[1]April!N37</f>
        <v>4.3201497342433299</v>
      </c>
      <c r="Q58" s="83"/>
      <c r="R58" s="83"/>
      <c r="S58" s="83"/>
      <c r="T58" s="130"/>
      <c r="U58" s="83"/>
      <c r="V58" s="121"/>
      <c r="W58" s="11" t="str">
        <f t="shared" si="1"/>
        <v>Thursday</v>
      </c>
      <c r="X58" s="37">
        <f t="shared" si="1"/>
        <v>42124</v>
      </c>
      <c r="Y58" s="140">
        <f>[1]April!R37</f>
        <v>8.2100000000000009</v>
      </c>
      <c r="Z58" s="138">
        <f>[1]April!S37</f>
        <v>7.01</v>
      </c>
      <c r="AA58" s="139">
        <f>[1]April!T37</f>
        <v>7.67</v>
      </c>
      <c r="AB58" s="71">
        <f>[1]April!U37</f>
        <v>32</v>
      </c>
      <c r="AC58" s="67">
        <f>[1]April!V37</f>
        <v>19</v>
      </c>
      <c r="AD58" s="67">
        <f>[1]April!W37</f>
        <v>23.5</v>
      </c>
      <c r="AE58" s="83">
        <f>[1]April!X37</f>
        <v>23.456</v>
      </c>
      <c r="AF58" s="175">
        <f>[1]April!Y37</f>
        <v>28</v>
      </c>
      <c r="AG58" s="93"/>
    </row>
    <row r="59" spans="1:37" ht="15" thickBot="1">
      <c r="A59" s="121"/>
      <c r="B59" s="13"/>
      <c r="C59" s="14"/>
      <c r="D59" s="134"/>
      <c r="E59" s="77"/>
      <c r="F59" s="78"/>
      <c r="G59" s="102"/>
      <c r="H59" s="80"/>
      <c r="I59" s="93"/>
      <c r="J59" s="5"/>
      <c r="K59" s="121"/>
      <c r="L59" s="13"/>
      <c r="M59" s="14"/>
      <c r="N59" s="77"/>
      <c r="O59" s="77"/>
      <c r="P59" s="80"/>
      <c r="Q59" s="83"/>
      <c r="R59" s="83"/>
      <c r="S59" s="83"/>
      <c r="T59" s="130"/>
      <c r="U59" s="83"/>
      <c r="V59" s="121"/>
      <c r="W59" s="13"/>
      <c r="X59" s="59"/>
      <c r="Y59" s="141"/>
      <c r="Z59" s="142"/>
      <c r="AA59" s="143"/>
      <c r="AB59" s="84"/>
      <c r="AC59" s="77"/>
      <c r="AD59" s="77"/>
      <c r="AE59" s="78"/>
      <c r="AF59" s="104"/>
      <c r="AG59" s="93"/>
    </row>
    <row r="60" spans="1:37" ht="15.6" thickTop="1" thickBot="1">
      <c r="A60" s="121"/>
      <c r="B60" s="15" t="s">
        <v>11</v>
      </c>
      <c r="C60" s="16"/>
      <c r="D60" s="68">
        <f>[1]April!C39</f>
        <v>2279.6288607042097</v>
      </c>
      <c r="E60" s="68">
        <f>[1]April!D39</f>
        <v>0</v>
      </c>
      <c r="F60" s="68">
        <f>[1]April!E39</f>
        <v>1114.9552082886191</v>
      </c>
      <c r="G60" s="103"/>
      <c r="H60" s="86"/>
      <c r="I60" s="93"/>
      <c r="J60" s="5"/>
      <c r="K60" s="121"/>
      <c r="L60" s="15" t="s">
        <v>11</v>
      </c>
      <c r="M60" s="16"/>
      <c r="N60" s="81">
        <f>[1]April!L39</f>
        <v>26.009059025367097</v>
      </c>
      <c r="O60" s="81">
        <f>[1]April!M39</f>
        <v>-9.6517361111111102E-2</v>
      </c>
      <c r="P60" s="82">
        <f>[1]April!N39</f>
        <v>4.2431912497472819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44">
        <f>[1]April!R39</f>
        <v>8.31</v>
      </c>
      <c r="Z60" s="145">
        <f>[1]April!S39</f>
        <v>6.81</v>
      </c>
      <c r="AA60" s="146">
        <f>[1]April!T39</f>
        <v>7.8554246653200597</v>
      </c>
      <c r="AB60" s="74">
        <f>[1]April!U39</f>
        <v>38</v>
      </c>
      <c r="AC60" s="68">
        <f>[1]April!V39</f>
        <v>0</v>
      </c>
      <c r="AD60" s="68">
        <f>[1]April!W39</f>
        <v>7.0865052274723341</v>
      </c>
      <c r="AE60" s="85">
        <f>[1]April!X39</f>
        <v>2656.581000000001</v>
      </c>
      <c r="AF60" s="105">
        <f>[1]April!Y39</f>
        <v>239</v>
      </c>
      <c r="AG60" s="93"/>
    </row>
    <row r="61" spans="1:37" ht="15" thickBot="1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  <c r="AK61" t="str">
        <f>IF(SUM(E61:AH61)=0,"",SUM(E61:AH61))</f>
        <v/>
      </c>
    </row>
    <row r="62" spans="1:37" ht="15" thickTop="1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157" priority="28" operator="between">
      <formula>2800</formula>
      <formula>5000</formula>
    </cfRule>
  </conditionalFormatting>
  <conditionalFormatting sqref="N29:N58">
    <cfRule type="cellIs" dxfId="156" priority="27" operator="between">
      <formula>560</formula>
      <formula>5000</formula>
    </cfRule>
  </conditionalFormatting>
  <conditionalFormatting sqref="D29:D58">
    <cfRule type="cellIs" dxfId="155" priority="26" operator="between">
      <formula>2800</formula>
      <formula>5000</formula>
    </cfRule>
  </conditionalFormatting>
  <conditionalFormatting sqref="D59">
    <cfRule type="cellIs" dxfId="154" priority="25" operator="between">
      <formula>2800</formula>
      <formula>5000</formula>
    </cfRule>
  </conditionalFormatting>
  <conditionalFormatting sqref="N29:N58">
    <cfRule type="cellIs" dxfId="153" priority="24" operator="between">
      <formula>560</formula>
      <formula>5000</formula>
    </cfRule>
  </conditionalFormatting>
  <conditionalFormatting sqref="N59">
    <cfRule type="cellIs" dxfId="152" priority="23" operator="between">
      <formula>560</formula>
      <formula>5000</formula>
    </cfRule>
  </conditionalFormatting>
  <conditionalFormatting sqref="Z29:Z58">
    <cfRule type="cellIs" dxfId="151" priority="22" operator="between">
      <formula>1</formula>
      <formula>6.49</formula>
    </cfRule>
  </conditionalFormatting>
  <conditionalFormatting sqref="Y29:Y58">
    <cfRule type="cellIs" dxfId="150" priority="21" operator="between">
      <formula>8.51</formula>
      <formula>14</formula>
    </cfRule>
  </conditionalFormatting>
  <conditionalFormatting sqref="AB29:AB59">
    <cfRule type="cellIs" dxfId="149" priority="20" operator="between">
      <formula>41</formula>
      <formula>200</formula>
    </cfRule>
  </conditionalFormatting>
  <conditionalFormatting sqref="Z59">
    <cfRule type="cellIs" dxfId="148" priority="19" operator="between">
      <formula>1</formula>
      <formula>6.49</formula>
    </cfRule>
  </conditionalFormatting>
  <conditionalFormatting sqref="Y59">
    <cfRule type="cellIs" dxfId="147" priority="18" operator="between">
      <formula>8.51</formula>
      <formula>14</formula>
    </cfRule>
  </conditionalFormatting>
  <conditionalFormatting sqref="AE29:AE59">
    <cfRule type="cellIs" dxfId="146" priority="17" operator="between">
      <formula>1001</formula>
      <formula>2000</formula>
    </cfRule>
  </conditionalFormatting>
  <conditionalFormatting sqref="D59">
    <cfRule type="cellIs" dxfId="145" priority="16" operator="between">
      <formula>2800</formula>
      <formula>5000</formula>
    </cfRule>
  </conditionalFormatting>
  <conditionalFormatting sqref="D59">
    <cfRule type="cellIs" dxfId="144" priority="15" operator="between">
      <formula>2800</formula>
      <formula>5000</formula>
    </cfRule>
  </conditionalFormatting>
  <conditionalFormatting sqref="D59">
    <cfRule type="cellIs" dxfId="143" priority="14" operator="between">
      <formula>2800</formula>
      <formula>5000</formula>
    </cfRule>
  </conditionalFormatting>
  <conditionalFormatting sqref="N59">
    <cfRule type="cellIs" dxfId="142" priority="13" operator="between">
      <formula>560</formula>
      <formula>5000</formula>
    </cfRule>
  </conditionalFormatting>
  <conditionalFormatting sqref="Z59">
    <cfRule type="cellIs" dxfId="141" priority="12" operator="between">
      <formula>1</formula>
      <formula>6.49</formula>
    </cfRule>
  </conditionalFormatting>
  <conditionalFormatting sqref="Y59">
    <cfRule type="cellIs" dxfId="140" priority="11" operator="between">
      <formula>8.51</formula>
      <formula>14</formula>
    </cfRule>
  </conditionalFormatting>
  <conditionalFormatting sqref="AB59">
    <cfRule type="cellIs" dxfId="139" priority="10" operator="between">
      <formula>41</formula>
      <formula>200</formula>
    </cfRule>
  </conditionalFormatting>
  <conditionalFormatting sqref="Z59">
    <cfRule type="cellIs" dxfId="138" priority="9" operator="between">
      <formula>1</formula>
      <formula>6.49</formula>
    </cfRule>
  </conditionalFormatting>
  <conditionalFormatting sqref="Y59">
    <cfRule type="cellIs" dxfId="137" priority="8" operator="between">
      <formula>8.51</formula>
      <formula>14</formula>
    </cfRule>
  </conditionalFormatting>
  <conditionalFormatting sqref="AE59">
    <cfRule type="cellIs" dxfId="136" priority="7" operator="between">
      <formula>1001</formula>
      <formula>2000</formula>
    </cfRule>
  </conditionalFormatting>
  <conditionalFormatting sqref="D59">
    <cfRule type="cellIs" dxfId="135" priority="6" operator="between">
      <formula>2800</formula>
      <formula>5000</formula>
    </cfRule>
  </conditionalFormatting>
  <conditionalFormatting sqref="N59">
    <cfRule type="cellIs" dxfId="134" priority="5" operator="between">
      <formula>560</formula>
      <formula>5000</formula>
    </cfRule>
  </conditionalFormatting>
  <conditionalFormatting sqref="AB59">
    <cfRule type="cellIs" dxfId="133" priority="4" operator="between">
      <formula>41</formula>
      <formula>200</formula>
    </cfRule>
  </conditionalFormatting>
  <conditionalFormatting sqref="Z59">
    <cfRule type="cellIs" dxfId="132" priority="3" operator="between">
      <formula>1</formula>
      <formula>6.49</formula>
    </cfRule>
  </conditionalFormatting>
  <conditionalFormatting sqref="Y59">
    <cfRule type="cellIs" dxfId="131" priority="2" operator="between">
      <formula>8.51</formula>
      <formula>14</formula>
    </cfRule>
  </conditionalFormatting>
  <conditionalFormatting sqref="AE59">
    <cfRule type="cellIs" dxfId="130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2"/>
  <sheetViews>
    <sheetView topLeftCell="V36" zoomScaleNormal="100" workbookViewId="0">
      <selection activeCell="W63" sqref="W63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4.10937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0" t="s">
        <v>109</v>
      </c>
      <c r="C3" s="111"/>
      <c r="D3" s="111"/>
      <c r="E3" s="5"/>
      <c r="F3" s="5"/>
      <c r="G3" s="5"/>
      <c r="H3" s="6"/>
    </row>
    <row r="4" spans="1:33">
      <c r="B4" s="110" t="s">
        <v>55</v>
      </c>
      <c r="C4" s="5"/>
      <c r="D4" s="5"/>
      <c r="E4" s="5"/>
      <c r="F4" s="5"/>
      <c r="G4" s="5"/>
      <c r="H4" s="6"/>
    </row>
    <row r="5" spans="1:33" ht="15" thickBot="1">
      <c r="B5" s="107" t="s">
        <v>61</v>
      </c>
      <c r="C5" s="108"/>
      <c r="D5" s="108"/>
      <c r="E5" s="108"/>
      <c r="F5" s="108"/>
      <c r="G5" s="108"/>
      <c r="H5" s="109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" thickBot="1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1"/>
      <c r="B9" s="204" t="s">
        <v>57</v>
      </c>
      <c r="C9" s="205"/>
      <c r="D9" s="205"/>
      <c r="E9" s="205"/>
      <c r="F9" s="205"/>
      <c r="G9" s="205"/>
      <c r="H9" s="217"/>
      <c r="I9" s="93"/>
      <c r="J9" s="5"/>
      <c r="K9" s="121"/>
      <c r="L9" s="204" t="s">
        <v>68</v>
      </c>
      <c r="M9" s="205"/>
      <c r="N9" s="205"/>
      <c r="O9" s="205"/>
      <c r="P9" s="205"/>
      <c r="Q9" s="205"/>
      <c r="R9" s="205"/>
      <c r="S9" s="217"/>
      <c r="T9" s="127"/>
      <c r="U9" s="8"/>
      <c r="V9" s="121"/>
      <c r="W9" s="204" t="s">
        <v>74</v>
      </c>
      <c r="X9" s="205"/>
      <c r="Y9" s="205"/>
      <c r="Z9" s="205"/>
      <c r="AA9" s="205"/>
      <c r="AB9" s="205"/>
      <c r="AC9" s="205"/>
      <c r="AD9" s="205"/>
      <c r="AE9" s="205"/>
      <c r="AF9" s="217"/>
      <c r="AG9" s="93"/>
    </row>
    <row r="10" spans="1:33" ht="15" thickTop="1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103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" thickBot="1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8" t="s">
        <v>15</v>
      </c>
      <c r="X25" s="219"/>
      <c r="Y25" s="219"/>
      <c r="Z25" s="219"/>
      <c r="AA25" s="219"/>
      <c r="AB25" s="219"/>
      <c r="AC25" s="219"/>
      <c r="AD25" s="219"/>
      <c r="AE25" s="219"/>
      <c r="AF25" s="220"/>
      <c r="AG25" s="93"/>
    </row>
    <row r="26" spans="1:33" ht="15" thickBot="1">
      <c r="A26" s="121"/>
      <c r="B26" s="221" t="s">
        <v>12</v>
      </c>
      <c r="C26" s="222"/>
      <c r="D26" s="222"/>
      <c r="E26" s="222"/>
      <c r="F26" s="222"/>
      <c r="G26" s="222"/>
      <c r="H26" s="223"/>
      <c r="I26" s="93"/>
      <c r="J26" s="5"/>
      <c r="K26" s="121"/>
      <c r="L26" s="221" t="s">
        <v>13</v>
      </c>
      <c r="M26" s="219"/>
      <c r="N26" s="219"/>
      <c r="O26" s="219"/>
      <c r="P26" s="220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42125</v>
      </c>
      <c r="Y26" s="224" t="s">
        <v>16</v>
      </c>
      <c r="Z26" s="206"/>
      <c r="AA26" s="225"/>
      <c r="AB26" s="226" t="s">
        <v>25</v>
      </c>
      <c r="AC26" s="227"/>
      <c r="AD26" s="227"/>
      <c r="AE26" s="228"/>
      <c r="AF26" s="29"/>
      <c r="AG26" s="93"/>
    </row>
    <row r="27" spans="1:33" s="19" customFormat="1" ht="30" customHeight="1">
      <c r="A27" s="122"/>
      <c r="B27" s="24" t="s">
        <v>2</v>
      </c>
      <c r="C27" s="42">
        <v>42125</v>
      </c>
      <c r="D27" s="208" t="s">
        <v>50</v>
      </c>
      <c r="E27" s="209"/>
      <c r="F27" s="210"/>
      <c r="G27" s="229" t="s">
        <v>97</v>
      </c>
      <c r="H27" s="203"/>
      <c r="I27" s="123"/>
      <c r="J27" s="113"/>
      <c r="K27" s="122"/>
      <c r="L27" s="24" t="s">
        <v>2</v>
      </c>
      <c r="M27" s="42">
        <f>C27</f>
        <v>42125</v>
      </c>
      <c r="N27" s="213" t="s">
        <v>51</v>
      </c>
      <c r="O27" s="209"/>
      <c r="P27" s="210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4" t="s">
        <v>44</v>
      </c>
      <c r="AC27" s="215"/>
      <c r="AD27" s="215"/>
      <c r="AE27" s="216"/>
      <c r="AF27" s="30" t="s">
        <v>24</v>
      </c>
      <c r="AG27" s="123"/>
    </row>
    <row r="28" spans="1:33" s="19" customFormat="1" ht="58.2" thickBot="1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23"/>
    </row>
    <row r="29" spans="1:33" ht="15" thickTop="1">
      <c r="A29" s="121"/>
      <c r="B29" s="11" t="s">
        <v>6</v>
      </c>
      <c r="C29" s="12">
        <v>42125</v>
      </c>
      <c r="D29" s="100">
        <f>[1]May!C8</f>
        <v>1567.9061552412245</v>
      </c>
      <c r="E29" s="67">
        <f>[1]May!D8</f>
        <v>20.805318479290086</v>
      </c>
      <c r="F29" s="67">
        <f>[1]May!E8</f>
        <v>970.99123913671497</v>
      </c>
      <c r="G29" s="101"/>
      <c r="H29" s="79"/>
      <c r="I29" s="93"/>
      <c r="J29" s="5"/>
      <c r="K29" s="121"/>
      <c r="L29" s="11" t="str">
        <f t="shared" ref="L29:L59" si="0">B29</f>
        <v>Friday</v>
      </c>
      <c r="M29" s="12">
        <f t="shared" ref="M29:M59" si="1">C29</f>
        <v>42125</v>
      </c>
      <c r="N29" s="67">
        <f>[1]May!L8</f>
        <v>6.1079861155615909</v>
      </c>
      <c r="O29" s="67">
        <f>[1]May!M8</f>
        <v>3.7860885416666665</v>
      </c>
      <c r="P29" s="79">
        <f>[1]May!N8</f>
        <v>4.6706256889838862</v>
      </c>
      <c r="Q29" s="83"/>
      <c r="R29" s="83"/>
      <c r="S29" s="83"/>
      <c r="T29" s="130"/>
      <c r="U29" s="83"/>
      <c r="V29" s="121"/>
      <c r="W29" s="11" t="str">
        <f t="shared" ref="W29:W59" si="2">B29</f>
        <v>Friday</v>
      </c>
      <c r="X29" s="37">
        <f t="shared" ref="X29:X59" si="3">C29</f>
        <v>42125</v>
      </c>
      <c r="Y29" s="140">
        <f>[1]May!R8</f>
        <v>8.18</v>
      </c>
      <c r="Z29" s="138">
        <f>[1]May!S8</f>
        <v>6.69</v>
      </c>
      <c r="AA29" s="139">
        <f>[1]May!T8</f>
        <v>7.3373913043478272</v>
      </c>
      <c r="AB29" s="71">
        <f>[1]May!U8</f>
        <v>36</v>
      </c>
      <c r="AC29" s="67">
        <f>[1]May!V8</f>
        <v>0</v>
      </c>
      <c r="AD29" s="67">
        <f>[1]May!W8</f>
        <v>12.652173913043478</v>
      </c>
      <c r="AE29" s="83">
        <f>[1]May!X8</f>
        <v>118.96399999999998</v>
      </c>
      <c r="AF29" s="175">
        <f>[1]May!Y8</f>
        <v>10</v>
      </c>
      <c r="AG29" s="93"/>
    </row>
    <row r="30" spans="1:33">
      <c r="A30" s="121"/>
      <c r="B30" s="11" t="s">
        <v>7</v>
      </c>
      <c r="C30" s="12">
        <f>C29+1</f>
        <v>42126</v>
      </c>
      <c r="D30" s="100">
        <f>[1]May!C9</f>
        <v>1487.7027092352973</v>
      </c>
      <c r="E30" s="67">
        <f>[1]May!D9</f>
        <v>1135.6617716640894</v>
      </c>
      <c r="F30" s="67">
        <f>[1]May!E9</f>
        <v>1267.8535720262528</v>
      </c>
      <c r="G30" s="101"/>
      <c r="H30" s="79"/>
      <c r="I30" s="93"/>
      <c r="J30" s="5"/>
      <c r="K30" s="121"/>
      <c r="L30" s="11" t="str">
        <f t="shared" si="0"/>
        <v>Saturday</v>
      </c>
      <c r="M30" s="12">
        <f t="shared" si="1"/>
        <v>42126</v>
      </c>
      <c r="N30" s="67">
        <f>[1]May!L9</f>
        <v>7.6608680557409921</v>
      </c>
      <c r="O30" s="67">
        <f>[1]May!M9</f>
        <v>4.3222204862038289</v>
      </c>
      <c r="P30" s="79">
        <f>[1]May!N9</f>
        <v>5.4936877562000799</v>
      </c>
      <c r="Q30" s="83"/>
      <c r="R30" s="83"/>
      <c r="S30" s="83"/>
      <c r="T30" s="130"/>
      <c r="U30" s="83"/>
      <c r="V30" s="121"/>
      <c r="W30" s="11" t="str">
        <f t="shared" si="2"/>
        <v>Saturday</v>
      </c>
      <c r="X30" s="37">
        <f t="shared" si="3"/>
        <v>42126</v>
      </c>
      <c r="Y30" s="140">
        <f>[1]May!R9</f>
        <v>8.27</v>
      </c>
      <c r="Z30" s="138">
        <f>[1]May!S9</f>
        <v>7.52</v>
      </c>
      <c r="AA30" s="139">
        <f>[1]May!T9</f>
        <v>7.8314285714285718</v>
      </c>
      <c r="AB30" s="71">
        <f>[1]May!U9</f>
        <v>32</v>
      </c>
      <c r="AC30" s="67">
        <f>[1]May!V9</f>
        <v>0</v>
      </c>
      <c r="AD30" s="67">
        <f>[1]May!W9</f>
        <v>11.142857142857142</v>
      </c>
      <c r="AE30" s="83">
        <f>[1]May!X9</f>
        <v>93.041999999999987</v>
      </c>
      <c r="AF30" s="175">
        <f>[1]May!Y9</f>
        <v>10</v>
      </c>
      <c r="AG30" s="93"/>
    </row>
    <row r="31" spans="1:33">
      <c r="A31" s="121"/>
      <c r="B31" s="11" t="s">
        <v>8</v>
      </c>
      <c r="C31" s="12">
        <f t="shared" ref="C31:C59" si="4">C30+1</f>
        <v>42127</v>
      </c>
      <c r="D31" s="100">
        <f>[1]May!C10</f>
        <v>1221.2669585232204</v>
      </c>
      <c r="E31" s="67">
        <f>[1]May!D10</f>
        <v>1074.6426983913846</v>
      </c>
      <c r="F31" s="67">
        <f>[1]May!E10</f>
        <v>1163.8584663364036</v>
      </c>
      <c r="G31" s="101"/>
      <c r="H31" s="79"/>
      <c r="I31" s="93"/>
      <c r="J31" s="5"/>
      <c r="K31" s="121"/>
      <c r="L31" s="11" t="str">
        <f t="shared" si="0"/>
        <v>Sunday</v>
      </c>
      <c r="M31" s="12">
        <f t="shared" si="1"/>
        <v>42127</v>
      </c>
      <c r="N31" s="67">
        <f>[1]May!L10</f>
        <v>5.9279913250075449</v>
      </c>
      <c r="O31" s="67">
        <f>[1]May!M10</f>
        <v>4.2894079864819847</v>
      </c>
      <c r="P31" s="79">
        <f>[1]May!N10</f>
        <v>4.9365474565663829</v>
      </c>
      <c r="Q31" s="83"/>
      <c r="R31" s="83"/>
      <c r="S31" s="83"/>
      <c r="T31" s="130"/>
      <c r="U31" s="83"/>
      <c r="V31" s="121"/>
      <c r="W31" s="11" t="str">
        <f t="shared" si="2"/>
        <v>Sunday</v>
      </c>
      <c r="X31" s="37">
        <f t="shared" si="3"/>
        <v>42127</v>
      </c>
      <c r="Y31" s="140">
        <f>[1]May!R10</f>
        <v>7.95</v>
      </c>
      <c r="Z31" s="138">
        <f>[1]May!S10</f>
        <v>7.41</v>
      </c>
      <c r="AA31" s="139">
        <f>[1]May!T10</f>
        <v>7.6050000000000004</v>
      </c>
      <c r="AB31" s="71">
        <f>[1]May!U10</f>
        <v>20</v>
      </c>
      <c r="AC31" s="67">
        <f>[1]May!V10</f>
        <v>0</v>
      </c>
      <c r="AD31" s="67">
        <f>[1]May!W10</f>
        <v>4.625</v>
      </c>
      <c r="AE31" s="83">
        <f>[1]May!X10</f>
        <v>51.178000000000004</v>
      </c>
      <c r="AF31" s="175">
        <f>[1]May!Y10</f>
        <v>0</v>
      </c>
      <c r="AG31" s="93"/>
    </row>
    <row r="32" spans="1:33">
      <c r="A32" s="121"/>
      <c r="B32" s="11" t="s">
        <v>9</v>
      </c>
      <c r="C32" s="12">
        <f t="shared" si="4"/>
        <v>42128</v>
      </c>
      <c r="D32" s="100">
        <f>[1]May!C11</f>
        <v>1216.3170104404026</v>
      </c>
      <c r="E32" s="67">
        <f>[1]May!D11</f>
        <v>23.192531296417116</v>
      </c>
      <c r="F32" s="67">
        <f>[1]May!E11</f>
        <v>1069.7510652035169</v>
      </c>
      <c r="G32" s="101"/>
      <c r="H32" s="79"/>
      <c r="I32" s="93"/>
      <c r="J32" s="5"/>
      <c r="K32" s="121"/>
      <c r="L32" s="11" t="str">
        <f t="shared" si="0"/>
        <v>Monday</v>
      </c>
      <c r="M32" s="12">
        <f t="shared" si="1"/>
        <v>42128</v>
      </c>
      <c r="N32" s="67">
        <f>[1]May!L11</f>
        <v>9.7381585594912359</v>
      </c>
      <c r="O32" s="67">
        <f>[1]May!M11</f>
        <v>3.9926979166666667</v>
      </c>
      <c r="P32" s="79">
        <f>[1]May!N11</f>
        <v>5.3727662656758381</v>
      </c>
      <c r="Q32" s="83"/>
      <c r="R32" s="83"/>
      <c r="S32" s="83"/>
      <c r="T32" s="130"/>
      <c r="U32" s="83"/>
      <c r="V32" s="121"/>
      <c r="W32" s="11" t="str">
        <f t="shared" si="2"/>
        <v>Monday</v>
      </c>
      <c r="X32" s="37">
        <f t="shared" si="3"/>
        <v>42128</v>
      </c>
      <c r="Y32" s="140">
        <f>[1]May!R11</f>
        <v>7.91</v>
      </c>
      <c r="Z32" s="138">
        <f>[1]May!S11</f>
        <v>7</v>
      </c>
      <c r="AA32" s="139">
        <f>[1]May!T11</f>
        <v>7.39</v>
      </c>
      <c r="AB32" s="71">
        <f>[1]May!U11</f>
        <v>2</v>
      </c>
      <c r="AC32" s="67">
        <f>[1]May!V11</f>
        <v>0</v>
      </c>
      <c r="AD32" s="67">
        <f>[1]May!W11</f>
        <v>1</v>
      </c>
      <c r="AE32" s="83">
        <f>[1]May!X11</f>
        <v>29.54</v>
      </c>
      <c r="AF32" s="175">
        <f>[1]May!Y11</f>
        <v>0</v>
      </c>
      <c r="AG32" s="93"/>
    </row>
    <row r="33" spans="1:33">
      <c r="A33" s="121"/>
      <c r="B33" s="11" t="s">
        <v>10</v>
      </c>
      <c r="C33" s="12">
        <f t="shared" si="4"/>
        <v>42129</v>
      </c>
      <c r="D33" s="100">
        <f>[1]May!C12</f>
        <v>18.85983458199539</v>
      </c>
      <c r="E33" s="67">
        <f>[1]May!D12</f>
        <v>0</v>
      </c>
      <c r="F33" s="67">
        <f>[1]May!E12</f>
        <v>1.0205282030831457</v>
      </c>
      <c r="G33" s="101"/>
      <c r="H33" s="79"/>
      <c r="I33" s="93"/>
      <c r="J33" s="5"/>
      <c r="K33" s="121"/>
      <c r="L33" s="11" t="str">
        <f t="shared" si="0"/>
        <v>Tuesday</v>
      </c>
      <c r="M33" s="12">
        <f t="shared" si="1"/>
        <v>42129</v>
      </c>
      <c r="N33" s="67">
        <f>[1]May!L12</f>
        <v>6.3039010453754001</v>
      </c>
      <c r="O33" s="67">
        <f>[1]May!M12</f>
        <v>2.1806822916666664</v>
      </c>
      <c r="P33" s="79">
        <f>[1]May!N12</f>
        <v>4.907353446661598</v>
      </c>
      <c r="Q33" s="83"/>
      <c r="R33" s="83"/>
      <c r="S33" s="83"/>
      <c r="T33" s="130"/>
      <c r="U33" s="83"/>
      <c r="V33" s="121"/>
      <c r="W33" s="11" t="str">
        <f t="shared" si="2"/>
        <v>Tuesday</v>
      </c>
      <c r="X33" s="37">
        <f t="shared" si="3"/>
        <v>42129</v>
      </c>
      <c r="Y33" s="140">
        <f>[1]May!R12</f>
        <v>7.59</v>
      </c>
      <c r="Z33" s="138">
        <f>[1]May!S12</f>
        <v>6.84</v>
      </c>
      <c r="AA33" s="139">
        <f>[1]May!T12</f>
        <v>7.1924999999999999</v>
      </c>
      <c r="AB33" s="71">
        <f>[1]May!U12</f>
        <v>17</v>
      </c>
      <c r="AC33" s="67">
        <f>[1]May!V12</f>
        <v>0</v>
      </c>
      <c r="AD33" s="67">
        <f>[1]May!W12</f>
        <v>10</v>
      </c>
      <c r="AE33" s="83">
        <f>[1]May!X12</f>
        <v>18.638999999999999</v>
      </c>
      <c r="AF33" s="175">
        <f>[1]May!Y12</f>
        <v>0</v>
      </c>
      <c r="AG33" s="93"/>
    </row>
    <row r="34" spans="1:33">
      <c r="A34" s="121"/>
      <c r="B34" s="11" t="s">
        <v>4</v>
      </c>
      <c r="C34" s="12">
        <f t="shared" si="4"/>
        <v>42130</v>
      </c>
      <c r="D34" s="100">
        <f>[1]May!C13</f>
        <v>1880.6401252848304</v>
      </c>
      <c r="E34" s="67">
        <f>[1]May!D13</f>
        <v>7.3282910513080418E-2</v>
      </c>
      <c r="F34" s="67">
        <f>[1]May!E13</f>
        <v>782.22811875296691</v>
      </c>
      <c r="G34" s="101"/>
      <c r="H34" s="79"/>
      <c r="I34" s="93"/>
      <c r="J34" s="5"/>
      <c r="K34" s="121"/>
      <c r="L34" s="11" t="str">
        <f t="shared" si="0"/>
        <v>Wednesday</v>
      </c>
      <c r="M34" s="12">
        <f t="shared" si="1"/>
        <v>42130</v>
      </c>
      <c r="N34" s="67">
        <f>[1]May!L13</f>
        <v>6.555305557595358</v>
      </c>
      <c r="O34" s="67">
        <f>[1]May!M13</f>
        <v>2.1014461805555555</v>
      </c>
      <c r="P34" s="79">
        <f>[1]May!N13</f>
        <v>3.8688754589324219</v>
      </c>
      <c r="Q34" s="83"/>
      <c r="R34" s="83"/>
      <c r="S34" s="83"/>
      <c r="T34" s="130"/>
      <c r="U34" s="83"/>
      <c r="V34" s="121"/>
      <c r="W34" s="11" t="str">
        <f t="shared" si="2"/>
        <v>Wednesday</v>
      </c>
      <c r="X34" s="37">
        <f t="shared" si="3"/>
        <v>42130</v>
      </c>
      <c r="Y34" s="140">
        <f>[1]May!R13</f>
        <v>8.14</v>
      </c>
      <c r="Z34" s="138">
        <f>[1]May!S13</f>
        <v>7.72</v>
      </c>
      <c r="AA34" s="139">
        <f>[1]May!T13</f>
        <v>7.984285714285714</v>
      </c>
      <c r="AB34" s="71">
        <f>[1]May!U13</f>
        <v>23</v>
      </c>
      <c r="AC34" s="67">
        <f>[1]May!V13</f>
        <v>16</v>
      </c>
      <c r="AD34" s="67">
        <f>[1]May!W13</f>
        <v>18.571428571428573</v>
      </c>
      <c r="AE34" s="83">
        <f>[1]May!X13</f>
        <v>34.489999999999995</v>
      </c>
      <c r="AF34" s="175">
        <f>[1]May!Y13</f>
        <v>0</v>
      </c>
      <c r="AG34" s="93"/>
    </row>
    <row r="35" spans="1:33">
      <c r="A35" s="121"/>
      <c r="B35" s="11" t="s">
        <v>5</v>
      </c>
      <c r="C35" s="12">
        <f t="shared" si="4"/>
        <v>42131</v>
      </c>
      <c r="D35" s="100">
        <f>[1]May!C14</f>
        <v>1458.6062598232691</v>
      </c>
      <c r="E35" s="67">
        <f>[1]May!D14</f>
        <v>800.40588572523325</v>
      </c>
      <c r="F35" s="67">
        <f>[1]May!E14</f>
        <v>1018.9728585801302</v>
      </c>
      <c r="G35" s="101"/>
      <c r="H35" s="174"/>
      <c r="I35" s="93"/>
      <c r="J35" s="5"/>
      <c r="K35" s="121"/>
      <c r="L35" s="11" t="str">
        <f t="shared" si="0"/>
        <v>Thursday</v>
      </c>
      <c r="M35" s="12">
        <f t="shared" si="1"/>
        <v>42131</v>
      </c>
      <c r="N35" s="67">
        <f>[1]May!L14</f>
        <v>5.3323350724114311</v>
      </c>
      <c r="O35" s="67">
        <f>[1]May!M14</f>
        <v>2.8491822916666667</v>
      </c>
      <c r="P35" s="79">
        <f>[1]May!N14</f>
        <v>3.8894570322583113</v>
      </c>
      <c r="Q35" s="83"/>
      <c r="R35" s="83"/>
      <c r="S35" s="83"/>
      <c r="T35" s="130"/>
      <c r="U35" s="83"/>
      <c r="V35" s="121"/>
      <c r="W35" s="11" t="str">
        <f t="shared" si="2"/>
        <v>Thursday</v>
      </c>
      <c r="X35" s="37">
        <f t="shared" si="3"/>
        <v>42131</v>
      </c>
      <c r="Y35" s="140">
        <f>[1]May!R14</f>
        <v>7.89</v>
      </c>
      <c r="Z35" s="138">
        <f>[1]May!S14</f>
        <v>7.72</v>
      </c>
      <c r="AA35" s="139">
        <f>[1]May!T14</f>
        <v>7.7799999999999994</v>
      </c>
      <c r="AB35" s="71">
        <f>[1]May!U14</f>
        <v>19</v>
      </c>
      <c r="AC35" s="67">
        <f>[1]May!V14</f>
        <v>0</v>
      </c>
      <c r="AD35" s="67">
        <f>[1]May!W14</f>
        <v>9.1111111111111107</v>
      </c>
      <c r="AE35" s="83">
        <f>[1]May!X14</f>
        <v>44.223999999999997</v>
      </c>
      <c r="AF35" s="175">
        <f>[1]May!Y14</f>
        <v>0</v>
      </c>
      <c r="AG35" s="93"/>
    </row>
    <row r="36" spans="1:33">
      <c r="A36" s="121"/>
      <c r="B36" s="11" t="s">
        <v>6</v>
      </c>
      <c r="C36" s="12">
        <f t="shared" si="4"/>
        <v>42132</v>
      </c>
      <c r="D36" s="100">
        <f>[1]May!C15</f>
        <v>1245.5468218485514</v>
      </c>
      <c r="E36" s="67">
        <f>[1]May!D15</f>
        <v>677.74802016872832</v>
      </c>
      <c r="F36" s="67">
        <f>[1]May!E15</f>
        <v>1012.2236274484596</v>
      </c>
      <c r="G36" s="101"/>
      <c r="H36" s="79"/>
      <c r="I36" s="93"/>
      <c r="J36" s="5"/>
      <c r="K36" s="121"/>
      <c r="L36" s="11" t="str">
        <f t="shared" si="0"/>
        <v>Friday</v>
      </c>
      <c r="M36" s="12">
        <f t="shared" si="1"/>
        <v>42132</v>
      </c>
      <c r="N36" s="67">
        <f>[1]May!L15</f>
        <v>5.6177552132474045</v>
      </c>
      <c r="O36" s="67">
        <f>[1]May!M15</f>
        <v>2.7888437499999998</v>
      </c>
      <c r="P36" s="79">
        <f>[1]May!N15</f>
        <v>3.8157608155415006</v>
      </c>
      <c r="Q36" s="83"/>
      <c r="R36" s="83"/>
      <c r="S36" s="83"/>
      <c r="T36" s="130"/>
      <c r="U36" s="83"/>
      <c r="V36" s="121"/>
      <c r="W36" s="11" t="str">
        <f t="shared" si="2"/>
        <v>Friday</v>
      </c>
      <c r="X36" s="37">
        <f t="shared" si="3"/>
        <v>42132</v>
      </c>
      <c r="Y36" s="140">
        <f>[1]May!R15</f>
        <v>7.79</v>
      </c>
      <c r="Z36" s="138">
        <f>[1]May!S15</f>
        <v>7.49</v>
      </c>
      <c r="AA36" s="139">
        <f>[1]May!T15</f>
        <v>7.6379999999999999</v>
      </c>
      <c r="AB36" s="71">
        <f>[1]May!U15</f>
        <v>18</v>
      </c>
      <c r="AC36" s="67">
        <f>[1]May!V15</f>
        <v>0</v>
      </c>
      <c r="AD36" s="67">
        <f>[1]May!W15</f>
        <v>12</v>
      </c>
      <c r="AE36" s="83">
        <f>[1]May!X15</f>
        <v>24.607999999999997</v>
      </c>
      <c r="AF36" s="175">
        <f>[1]May!Y15</f>
        <v>0</v>
      </c>
      <c r="AG36" s="93"/>
    </row>
    <row r="37" spans="1:33">
      <c r="A37" s="121"/>
      <c r="B37" s="11" t="s">
        <v>7</v>
      </c>
      <c r="C37" s="12">
        <f t="shared" si="4"/>
        <v>42133</v>
      </c>
      <c r="D37" s="100">
        <f>[1]May!C16</f>
        <v>1425.2509682159423</v>
      </c>
      <c r="E37" s="67">
        <f>[1]May!D16</f>
        <v>888.2994895833333</v>
      </c>
      <c r="F37" s="67">
        <f>[1]May!E16</f>
        <v>1180.9745540235303</v>
      </c>
      <c r="G37" s="101"/>
      <c r="H37" s="181"/>
      <c r="I37" s="93"/>
      <c r="J37" s="5"/>
      <c r="K37" s="121"/>
      <c r="L37" s="11" t="str">
        <f t="shared" si="0"/>
        <v>Saturday</v>
      </c>
      <c r="M37" s="12">
        <f t="shared" si="1"/>
        <v>42133</v>
      </c>
      <c r="N37" s="67">
        <f>[1]May!L16</f>
        <v>6.3004618096351619</v>
      </c>
      <c r="O37" s="67">
        <f>[1]May!M16</f>
        <v>3.1006961805555551</v>
      </c>
      <c r="P37" s="79">
        <f>[1]May!N16</f>
        <v>4.5022732582815284</v>
      </c>
      <c r="Q37" s="83"/>
      <c r="R37" s="83"/>
      <c r="S37" s="83"/>
      <c r="T37" s="130"/>
      <c r="U37" s="83"/>
      <c r="V37" s="121"/>
      <c r="W37" s="11" t="str">
        <f t="shared" si="2"/>
        <v>Saturday</v>
      </c>
      <c r="X37" s="37">
        <f t="shared" si="3"/>
        <v>42133</v>
      </c>
      <c r="Y37" s="140">
        <f>[1]May!R16</f>
        <v>8.11</v>
      </c>
      <c r="Z37" s="138">
        <f>[1]May!S16</f>
        <v>7.42</v>
      </c>
      <c r="AA37" s="139">
        <f>[1]May!T16</f>
        <v>7.9019999999999992</v>
      </c>
      <c r="AB37" s="71">
        <f>[1]May!U16</f>
        <v>33</v>
      </c>
      <c r="AC37" s="67">
        <f>[1]May!V16</f>
        <v>4</v>
      </c>
      <c r="AD37" s="67">
        <f>[1]May!W16</f>
        <v>18.5</v>
      </c>
      <c r="AE37" s="83">
        <f>[1]May!X16</f>
        <v>44.421999999999997</v>
      </c>
      <c r="AF37" s="175">
        <f>[1]May!Y16</f>
        <v>0</v>
      </c>
      <c r="AG37" s="93"/>
    </row>
    <row r="38" spans="1:33">
      <c r="A38" s="121"/>
      <c r="B38" s="11" t="s">
        <v>8</v>
      </c>
      <c r="C38" s="12">
        <f t="shared" si="4"/>
        <v>42134</v>
      </c>
      <c r="D38" s="100">
        <f>[1]May!C17</f>
        <v>1530.7775732014975</v>
      </c>
      <c r="E38" s="67">
        <f>[1]May!D17</f>
        <v>1026.5692496914332</v>
      </c>
      <c r="F38" s="67">
        <f>[1]May!E17</f>
        <v>1291.828127768199</v>
      </c>
      <c r="G38" s="101"/>
      <c r="H38" s="79"/>
      <c r="I38" s="93"/>
      <c r="J38" s="5"/>
      <c r="K38" s="121"/>
      <c r="L38" s="11" t="str">
        <f t="shared" si="0"/>
        <v>Sunday</v>
      </c>
      <c r="M38" s="12">
        <f t="shared" si="1"/>
        <v>42134</v>
      </c>
      <c r="N38" s="67">
        <f>[1]May!L17</f>
        <v>5.4682881976895859</v>
      </c>
      <c r="O38" s="67">
        <f>[1]May!M17</f>
        <v>3.1372760416666661</v>
      </c>
      <c r="P38" s="79">
        <f>[1]May!N17</f>
        <v>3.9981972184508208</v>
      </c>
      <c r="Q38" s="83"/>
      <c r="R38" s="83"/>
      <c r="S38" s="83"/>
      <c r="T38" s="130"/>
      <c r="U38" s="83"/>
      <c r="V38" s="121"/>
      <c r="W38" s="11" t="str">
        <f t="shared" si="2"/>
        <v>Sunday</v>
      </c>
      <c r="X38" s="37">
        <f t="shared" si="3"/>
        <v>42134</v>
      </c>
      <c r="Y38" s="140">
        <f>[1]May!R17</f>
        <v>8.06</v>
      </c>
      <c r="Z38" s="138">
        <f>[1]May!S17</f>
        <v>7.96</v>
      </c>
      <c r="AA38" s="139">
        <f>[1]May!T17</f>
        <v>8.0308333333333337</v>
      </c>
      <c r="AB38" s="71">
        <f>[1]May!U17</f>
        <v>22</v>
      </c>
      <c r="AC38" s="67">
        <f>[1]May!V17</f>
        <v>0</v>
      </c>
      <c r="AD38" s="67">
        <f>[1]May!W17</f>
        <v>4.5</v>
      </c>
      <c r="AE38" s="83">
        <f>[1]May!X17</f>
        <v>49.673000000000002</v>
      </c>
      <c r="AF38" s="175">
        <f>[1]May!Y17</f>
        <v>0</v>
      </c>
      <c r="AG38" s="93"/>
    </row>
    <row r="39" spans="1:33">
      <c r="A39" s="121"/>
      <c r="B39" s="11" t="s">
        <v>9</v>
      </c>
      <c r="C39" s="12">
        <f t="shared" si="4"/>
        <v>42135</v>
      </c>
      <c r="D39" s="100">
        <f>[1]May!C18</f>
        <v>1265.0332186075846</v>
      </c>
      <c r="E39" s="67">
        <f>[1]May!D18</f>
        <v>637.73346850077303</v>
      </c>
      <c r="F39" s="67">
        <f>[1]May!E18</f>
        <v>1011.5995524335436</v>
      </c>
      <c r="G39" s="101"/>
      <c r="H39" s="79"/>
      <c r="I39" s="93"/>
      <c r="J39" s="5"/>
      <c r="K39" s="121"/>
      <c r="L39" s="11" t="str">
        <f t="shared" si="0"/>
        <v>Monday</v>
      </c>
      <c r="M39" s="12">
        <f t="shared" si="1"/>
        <v>42135</v>
      </c>
      <c r="N39" s="67">
        <f>[1]May!L18</f>
        <v>5.3683072895341439</v>
      </c>
      <c r="O39" s="67">
        <f>[1]May!M18</f>
        <v>2.8754201388888889</v>
      </c>
      <c r="P39" s="79">
        <f>[1]May!N18</f>
        <v>4.2163277637583247</v>
      </c>
      <c r="Q39" s="83"/>
      <c r="R39" s="83"/>
      <c r="S39" s="83"/>
      <c r="T39" s="130"/>
      <c r="U39" s="83"/>
      <c r="V39" s="121"/>
      <c r="W39" s="11" t="str">
        <f t="shared" si="2"/>
        <v>Monday</v>
      </c>
      <c r="X39" s="37">
        <f t="shared" si="3"/>
        <v>42135</v>
      </c>
      <c r="Y39" s="140">
        <f>[1]May!R18</f>
        <v>8.27</v>
      </c>
      <c r="Z39" s="138">
        <f>[1]May!S18</f>
        <v>7.58</v>
      </c>
      <c r="AA39" s="139">
        <f>[1]May!T18</f>
        <v>8.0661538461538456</v>
      </c>
      <c r="AB39" s="71">
        <f>[1]May!U18</f>
        <v>18</v>
      </c>
      <c r="AC39" s="67">
        <f>[1]May!V18</f>
        <v>0</v>
      </c>
      <c r="AD39" s="67">
        <f>[1]May!W18</f>
        <v>5.333333333333333</v>
      </c>
      <c r="AE39" s="83">
        <f>[1]May!X18</f>
        <v>48.603999999999999</v>
      </c>
      <c r="AF39" s="175">
        <f>[1]May!Y18</f>
        <v>0</v>
      </c>
      <c r="AG39" s="93"/>
    </row>
    <row r="40" spans="1:33">
      <c r="A40" s="121"/>
      <c r="B40" s="11" t="s">
        <v>10</v>
      </c>
      <c r="C40" s="12">
        <f t="shared" si="4"/>
        <v>42136</v>
      </c>
      <c r="D40" s="100">
        <f>[1]May!C19</f>
        <v>1099.8732507358127</v>
      </c>
      <c r="E40" s="67">
        <f>[1]May!D19</f>
        <v>782.65279144117562</v>
      </c>
      <c r="F40" s="67">
        <f>[1]May!E19</f>
        <v>952.41193492938851</v>
      </c>
      <c r="G40" s="101"/>
      <c r="H40" s="79"/>
      <c r="I40" s="93"/>
      <c r="J40" s="5"/>
      <c r="K40" s="121"/>
      <c r="L40" s="11" t="str">
        <f t="shared" si="0"/>
        <v>Tuesday</v>
      </c>
      <c r="M40" s="12">
        <f t="shared" si="1"/>
        <v>42136</v>
      </c>
      <c r="N40" s="67">
        <f>[1]May!L19</f>
        <v>7.4757447923156946</v>
      </c>
      <c r="O40" s="67">
        <f>[1]May!M19</f>
        <v>2.4905173618528575</v>
      </c>
      <c r="P40" s="79">
        <f>[1]May!N19</f>
        <v>5.3017267818318468</v>
      </c>
      <c r="Q40" s="83"/>
      <c r="R40" s="83"/>
      <c r="S40" s="83"/>
      <c r="T40" s="130"/>
      <c r="U40" s="83"/>
      <c r="V40" s="121"/>
      <c r="W40" s="11" t="str">
        <f t="shared" si="2"/>
        <v>Tuesday</v>
      </c>
      <c r="X40" s="37">
        <f t="shared" si="3"/>
        <v>42136</v>
      </c>
      <c r="Y40" s="140">
        <f>[1]May!R19</f>
        <v>8.3000000000000007</v>
      </c>
      <c r="Z40" s="138">
        <f>[1]May!S19</f>
        <v>7.73</v>
      </c>
      <c r="AA40" s="139">
        <f>[1]May!T19</f>
        <v>8.1523076923076943</v>
      </c>
      <c r="AB40" s="71">
        <f>[1]May!U19</f>
        <v>0</v>
      </c>
      <c r="AC40" s="67">
        <f>[1]May!V19</f>
        <v>0</v>
      </c>
      <c r="AD40" s="67">
        <f>[1]May!W19</f>
        <v>0</v>
      </c>
      <c r="AE40" s="83">
        <f>[1]May!X19</f>
        <v>51.354999999999997</v>
      </c>
      <c r="AF40" s="175">
        <f>[1]May!Y19</f>
        <v>0</v>
      </c>
      <c r="AG40" s="93"/>
    </row>
    <row r="41" spans="1:33">
      <c r="A41" s="121"/>
      <c r="B41" s="11" t="s">
        <v>4</v>
      </c>
      <c r="C41" s="12">
        <f t="shared" si="4"/>
        <v>42137</v>
      </c>
      <c r="D41" s="100">
        <f>[1]May!C20</f>
        <v>1163.968822133382</v>
      </c>
      <c r="E41" s="67">
        <f>[1]May!D20</f>
        <v>832.61981249999997</v>
      </c>
      <c r="F41" s="67">
        <f>[1]May!E20</f>
        <v>978.49262711722736</v>
      </c>
      <c r="G41" s="101"/>
      <c r="H41" s="79"/>
      <c r="I41" s="93"/>
      <c r="J41" s="5"/>
      <c r="K41" s="121"/>
      <c r="L41" s="11" t="str">
        <f t="shared" si="0"/>
        <v>Wednesday</v>
      </c>
      <c r="M41" s="12">
        <f t="shared" si="1"/>
        <v>42137</v>
      </c>
      <c r="N41" s="67">
        <f>[1]May!L20</f>
        <v>5.4077309064865107</v>
      </c>
      <c r="O41" s="67">
        <f>[1]May!M20</f>
        <v>2.9639895833333334</v>
      </c>
      <c r="P41" s="79">
        <f>[1]May!N20</f>
        <v>4.1776691707460616</v>
      </c>
      <c r="Q41" s="83"/>
      <c r="R41" s="83"/>
      <c r="S41" s="83"/>
      <c r="T41" s="130"/>
      <c r="U41" s="83"/>
      <c r="V41" s="121"/>
      <c r="W41" s="11" t="str">
        <f t="shared" si="2"/>
        <v>Wednesday</v>
      </c>
      <c r="X41" s="37">
        <f t="shared" si="3"/>
        <v>42137</v>
      </c>
      <c r="Y41" s="140">
        <f>[1]May!R20</f>
        <v>8.3000000000000007</v>
      </c>
      <c r="Z41" s="138">
        <f>[1]May!S20</f>
        <v>7.79</v>
      </c>
      <c r="AA41" s="139">
        <f>[1]May!T20</f>
        <v>8.1800000000000015</v>
      </c>
      <c r="AB41" s="71">
        <f>[1]May!U20</f>
        <v>24</v>
      </c>
      <c r="AC41" s="67">
        <f>[1]May!V20</f>
        <v>0</v>
      </c>
      <c r="AD41" s="67">
        <f>[1]May!W20</f>
        <v>16.181818181818183</v>
      </c>
      <c r="AE41" s="83">
        <f>[1]May!X20</f>
        <v>46.093000000000004</v>
      </c>
      <c r="AF41" s="175">
        <f>[1]May!Y20</f>
        <v>1</v>
      </c>
      <c r="AG41" s="93"/>
    </row>
    <row r="42" spans="1:33">
      <c r="A42" s="121"/>
      <c r="B42" s="11" t="s">
        <v>5</v>
      </c>
      <c r="C42" s="12">
        <f t="shared" si="4"/>
        <v>42138</v>
      </c>
      <c r="D42" s="100">
        <f>[1]May!C21</f>
        <v>1103.4255304904511</v>
      </c>
      <c r="E42" s="67">
        <f>[1]May!D21</f>
        <v>718.42144840325238</v>
      </c>
      <c r="F42" s="67">
        <f>[1]May!E21</f>
        <v>849.96573085940304</v>
      </c>
      <c r="G42" s="101"/>
      <c r="H42" s="79"/>
      <c r="I42" s="93"/>
      <c r="J42" s="5"/>
      <c r="K42" s="121"/>
      <c r="L42" s="11" t="str">
        <f t="shared" si="0"/>
        <v>Thursday</v>
      </c>
      <c r="M42" s="12">
        <f t="shared" si="1"/>
        <v>42138</v>
      </c>
      <c r="N42" s="67">
        <f>[1]May!L21</f>
        <v>5.9981857691738334</v>
      </c>
      <c r="O42" s="67">
        <f>[1]May!M21</f>
        <v>3.665265625</v>
      </c>
      <c r="P42" s="79">
        <f>[1]May!N21</f>
        <v>4.5919404196785418</v>
      </c>
      <c r="Q42" s="83"/>
      <c r="R42" s="83"/>
      <c r="S42" s="83"/>
      <c r="T42" s="130"/>
      <c r="U42" s="83"/>
      <c r="V42" s="121"/>
      <c r="W42" s="11" t="str">
        <f t="shared" si="2"/>
        <v>Thursday</v>
      </c>
      <c r="X42" s="37">
        <f t="shared" si="3"/>
        <v>42138</v>
      </c>
      <c r="Y42" s="140">
        <f>[1]May!R21</f>
        <v>8.2799999999999994</v>
      </c>
      <c r="Z42" s="138">
        <f>[1]May!S21</f>
        <v>7.85</v>
      </c>
      <c r="AA42" s="139">
        <f>[1]May!T21</f>
        <v>8.1325000000000003</v>
      </c>
      <c r="AB42" s="71">
        <f>[1]May!U21</f>
        <v>29</v>
      </c>
      <c r="AC42" s="67">
        <f>[1]May!V21</f>
        <v>20</v>
      </c>
      <c r="AD42" s="67">
        <f>[1]May!W21</f>
        <v>26.25</v>
      </c>
      <c r="AE42" s="83">
        <f>[1]May!X21</f>
        <v>36.86</v>
      </c>
      <c r="AF42" s="175">
        <f>[1]May!Y21</f>
        <v>0</v>
      </c>
      <c r="AG42" s="93"/>
    </row>
    <row r="43" spans="1:33">
      <c r="A43" s="121"/>
      <c r="B43" s="11" t="s">
        <v>6</v>
      </c>
      <c r="C43" s="12">
        <f t="shared" si="4"/>
        <v>42139</v>
      </c>
      <c r="D43" s="100">
        <f>[1]May!C22</f>
        <v>828.72876042853466</v>
      </c>
      <c r="E43" s="67">
        <f>[1]May!D22</f>
        <v>682.36211467827684</v>
      </c>
      <c r="F43" s="67">
        <f>[1]May!E22</f>
        <v>761.60313102647274</v>
      </c>
      <c r="G43" s="101"/>
      <c r="H43" s="79"/>
      <c r="I43" s="93"/>
      <c r="J43" s="5"/>
      <c r="K43" s="121"/>
      <c r="L43" s="11" t="str">
        <f t="shared" si="0"/>
        <v>Friday</v>
      </c>
      <c r="M43" s="12">
        <f t="shared" si="1"/>
        <v>42139</v>
      </c>
      <c r="N43" s="67">
        <f>[1]May!L22</f>
        <v>5.1557309031486511</v>
      </c>
      <c r="O43" s="67">
        <f>[1]May!M22</f>
        <v>2.4954088541666666</v>
      </c>
      <c r="P43" s="79">
        <f>[1]May!N22</f>
        <v>3.6967138071684849</v>
      </c>
      <c r="Q43" s="83"/>
      <c r="R43" s="83"/>
      <c r="S43" s="83"/>
      <c r="T43" s="130"/>
      <c r="U43" s="83"/>
      <c r="V43" s="121"/>
      <c r="W43" s="11" t="str">
        <f t="shared" si="2"/>
        <v>Friday</v>
      </c>
      <c r="X43" s="37">
        <f t="shared" si="3"/>
        <v>42139</v>
      </c>
      <c r="Y43" s="140">
        <f>[1]May!R22</f>
        <v>8.24</v>
      </c>
      <c r="Z43" s="138">
        <f>[1]May!S22</f>
        <v>8.06</v>
      </c>
      <c r="AA43" s="139">
        <f>[1]May!T22</f>
        <v>8.1337499999999991</v>
      </c>
      <c r="AB43" s="71">
        <f>[1]May!U22</f>
        <v>26</v>
      </c>
      <c r="AC43" s="67">
        <f>[1]May!V22</f>
        <v>0</v>
      </c>
      <c r="AD43" s="67">
        <f>[1]May!W22</f>
        <v>9.875</v>
      </c>
      <c r="AE43" s="83">
        <f>[1]May!X22</f>
        <v>36.826000000000001</v>
      </c>
      <c r="AF43" s="175">
        <f>[1]May!Y22</f>
        <v>0</v>
      </c>
      <c r="AG43" s="93"/>
    </row>
    <row r="44" spans="1:33">
      <c r="A44" s="121"/>
      <c r="B44" s="11" t="s">
        <v>7</v>
      </c>
      <c r="C44" s="12">
        <f t="shared" si="4"/>
        <v>42140</v>
      </c>
      <c r="D44" s="100">
        <f>[1]May!C23</f>
        <v>1288.4381550632052</v>
      </c>
      <c r="E44" s="67">
        <f>[1]May!D23</f>
        <v>624.17950071207679</v>
      </c>
      <c r="F44" s="67">
        <f>[1]May!E23</f>
        <v>867.81586852610565</v>
      </c>
      <c r="G44" s="101"/>
      <c r="H44" s="79"/>
      <c r="I44" s="93"/>
      <c r="J44" s="5"/>
      <c r="K44" s="121"/>
      <c r="L44" s="11" t="str">
        <f t="shared" si="0"/>
        <v>Saturday</v>
      </c>
      <c r="M44" s="12">
        <f t="shared" si="1"/>
        <v>42140</v>
      </c>
      <c r="N44" s="67">
        <f>[1]May!L23</f>
        <v>6.6206388899087907</v>
      </c>
      <c r="O44" s="67">
        <f>[1]May!M23</f>
        <v>2.0532401620331737</v>
      </c>
      <c r="P44" s="79">
        <f>[1]May!N23</f>
        <v>4.2887916565688542</v>
      </c>
      <c r="Q44" s="83"/>
      <c r="R44" s="83"/>
      <c r="S44" s="83"/>
      <c r="T44" s="130"/>
      <c r="U44" s="83"/>
      <c r="V44" s="121"/>
      <c r="W44" s="11" t="str">
        <f t="shared" si="2"/>
        <v>Saturday</v>
      </c>
      <c r="X44" s="37">
        <f t="shared" si="3"/>
        <v>42140</v>
      </c>
      <c r="Y44" s="140">
        <f>[1]May!R23</f>
        <v>8.1199999999999992</v>
      </c>
      <c r="Z44" s="138">
        <f>[1]May!S23</f>
        <v>7.03</v>
      </c>
      <c r="AA44" s="139">
        <f>[1]May!T23</f>
        <v>7.6888888888888891</v>
      </c>
      <c r="AB44" s="71">
        <f>[1]May!U23</f>
        <v>15</v>
      </c>
      <c r="AC44" s="67">
        <f>[1]May!V23</f>
        <v>0</v>
      </c>
      <c r="AD44" s="67">
        <f>[1]May!W23</f>
        <v>3.3333333333333335</v>
      </c>
      <c r="AE44" s="83">
        <f>[1]May!X23</f>
        <v>41.379000000000005</v>
      </c>
      <c r="AF44" s="175">
        <f>[1]May!Y23</f>
        <v>0</v>
      </c>
      <c r="AG44" s="93"/>
    </row>
    <row r="45" spans="1:33">
      <c r="A45" s="121"/>
      <c r="B45" s="11" t="s">
        <v>8</v>
      </c>
      <c r="C45" s="12">
        <f t="shared" si="4"/>
        <v>42141</v>
      </c>
      <c r="D45" s="100">
        <f>[1]May!C24</f>
        <v>1045.5829270121255</v>
      </c>
      <c r="E45" s="67">
        <f>[1]May!D24</f>
        <v>816.28705034722213</v>
      </c>
      <c r="F45" s="67">
        <f>[1]May!E24</f>
        <v>944.50468568363874</v>
      </c>
      <c r="G45" s="101"/>
      <c r="H45" s="79"/>
      <c r="I45" s="93"/>
      <c r="J45" s="5"/>
      <c r="K45" s="121"/>
      <c r="L45" s="11" t="str">
        <f t="shared" si="0"/>
        <v>Sunday</v>
      </c>
      <c r="M45" s="12">
        <f t="shared" si="1"/>
        <v>42141</v>
      </c>
      <c r="N45" s="67">
        <f>[1]May!L24</f>
        <v>6.6282829875946039</v>
      </c>
      <c r="O45" s="67">
        <f>[1]May!M24</f>
        <v>3.7089346066659519</v>
      </c>
      <c r="P45" s="79">
        <f>[1]May!N24</f>
        <v>4.910995565262434</v>
      </c>
      <c r="Q45" s="83"/>
      <c r="R45" s="83"/>
      <c r="S45" s="83"/>
      <c r="T45" s="130"/>
      <c r="U45" s="83"/>
      <c r="V45" s="121"/>
      <c r="W45" s="11" t="str">
        <f t="shared" si="2"/>
        <v>Sunday</v>
      </c>
      <c r="X45" s="37">
        <f t="shared" si="3"/>
        <v>42141</v>
      </c>
      <c r="Y45" s="140">
        <f>[1]May!R24</f>
        <v>7.44</v>
      </c>
      <c r="Z45" s="138">
        <f>[1]May!S24</f>
        <v>6.67</v>
      </c>
      <c r="AA45" s="139">
        <f>[1]May!T24</f>
        <v>7.0200000000000005</v>
      </c>
      <c r="AB45" s="71">
        <f>[1]May!U24</f>
        <v>8</v>
      </c>
      <c r="AC45" s="67">
        <f>[1]May!V24</f>
        <v>0</v>
      </c>
      <c r="AD45" s="67">
        <f>[1]May!W24</f>
        <v>3.3846153846153846</v>
      </c>
      <c r="AE45" s="83">
        <f>[1]May!X24</f>
        <v>34.588999999999999</v>
      </c>
      <c r="AF45" s="175">
        <f>[1]May!Y24</f>
        <v>0</v>
      </c>
      <c r="AG45" s="93"/>
    </row>
    <row r="46" spans="1:33">
      <c r="A46" s="121"/>
      <c r="B46" s="11" t="s">
        <v>9</v>
      </c>
      <c r="C46" s="12">
        <f t="shared" si="4"/>
        <v>42142</v>
      </c>
      <c r="D46" s="100">
        <f>[1]May!C25</f>
        <v>1679.4364267985025</v>
      </c>
      <c r="E46" s="67">
        <f>[1]May!D25</f>
        <v>839.17954165479875</v>
      </c>
      <c r="F46" s="67">
        <f>[1]May!E25</f>
        <v>1056.5915360257889</v>
      </c>
      <c r="G46" s="101"/>
      <c r="H46" s="79"/>
      <c r="I46" s="93"/>
      <c r="J46" s="5"/>
      <c r="K46" s="121"/>
      <c r="L46" s="11" t="str">
        <f t="shared" si="0"/>
        <v>Monday</v>
      </c>
      <c r="M46" s="12">
        <f t="shared" si="1"/>
        <v>42142</v>
      </c>
      <c r="N46" s="67">
        <f>[1]May!L25</f>
        <v>5.9299843796359166</v>
      </c>
      <c r="O46" s="67">
        <f>[1]May!M25</f>
        <v>3.7810998264816069</v>
      </c>
      <c r="P46" s="79">
        <f>[1]May!N25</f>
        <v>4.5430367131310474</v>
      </c>
      <c r="Q46" s="83"/>
      <c r="R46" s="83"/>
      <c r="S46" s="83"/>
      <c r="T46" s="130"/>
      <c r="U46" s="83"/>
      <c r="V46" s="121"/>
      <c r="W46" s="11" t="str">
        <f t="shared" si="2"/>
        <v>Monday</v>
      </c>
      <c r="X46" s="37">
        <f t="shared" si="3"/>
        <v>42142</v>
      </c>
      <c r="Y46" s="140">
        <f>[1]May!R25</f>
        <v>8.3800000000000008</v>
      </c>
      <c r="Z46" s="138">
        <f>[1]May!S25</f>
        <v>6.67</v>
      </c>
      <c r="AA46" s="139">
        <f>[1]May!T25</f>
        <v>6.9908333333333319</v>
      </c>
      <c r="AB46" s="71">
        <f>[1]May!U25</f>
        <v>1</v>
      </c>
      <c r="AC46" s="67">
        <f>[1]May!V25</f>
        <v>0</v>
      </c>
      <c r="AD46" s="67">
        <f>[1]May!W25</f>
        <v>4.1666666666666664E-2</v>
      </c>
      <c r="AE46" s="83">
        <f>[1]May!X25</f>
        <v>34.968000000000004</v>
      </c>
      <c r="AF46" s="175">
        <f>[1]May!Y25</f>
        <v>0</v>
      </c>
      <c r="AG46" s="93"/>
    </row>
    <row r="47" spans="1:33">
      <c r="A47" s="121"/>
      <c r="B47" s="11" t="s">
        <v>10</v>
      </c>
      <c r="C47" s="12">
        <f t="shared" si="4"/>
        <v>42143</v>
      </c>
      <c r="D47" s="100">
        <f>[1]May!C26</f>
        <v>1304.3197705010307</v>
      </c>
      <c r="E47" s="67">
        <f>[1]May!D26</f>
        <v>705.84973952399355</v>
      </c>
      <c r="F47" s="67">
        <f>[1]May!E26</f>
        <v>918.62774032899358</v>
      </c>
      <c r="G47" s="101"/>
      <c r="H47" s="79"/>
      <c r="I47" s="93"/>
      <c r="J47" s="5"/>
      <c r="K47" s="121"/>
      <c r="L47" s="11" t="str">
        <f t="shared" si="0"/>
        <v>Tuesday</v>
      </c>
      <c r="M47" s="12">
        <f t="shared" si="1"/>
        <v>42143</v>
      </c>
      <c r="N47" s="67">
        <f>[1]May!L26</f>
        <v>5.1143993105623453</v>
      </c>
      <c r="O47" s="67">
        <f>[1]May!M26</f>
        <v>4.0271024305555549</v>
      </c>
      <c r="P47" s="79">
        <f>[1]May!N26</f>
        <v>4.7501218195515635</v>
      </c>
      <c r="Q47" s="83"/>
      <c r="R47" s="83"/>
      <c r="S47" s="83"/>
      <c r="T47" s="130"/>
      <c r="U47" s="83"/>
      <c r="V47" s="121"/>
      <c r="W47" s="11" t="str">
        <f t="shared" si="2"/>
        <v>Tuesday</v>
      </c>
      <c r="X47" s="37">
        <f t="shared" si="3"/>
        <v>42143</v>
      </c>
      <c r="Y47" s="140">
        <f>[1]May!R26</f>
        <v>7.78</v>
      </c>
      <c r="Z47" s="138">
        <f>[1]May!S26</f>
        <v>6.79</v>
      </c>
      <c r="AA47" s="139">
        <f>[1]May!T26</f>
        <v>6.99125</v>
      </c>
      <c r="AB47" s="71">
        <f>[1]May!U26</f>
        <v>15</v>
      </c>
      <c r="AC47" s="67">
        <f>[1]May!V26</f>
        <v>0</v>
      </c>
      <c r="AD47" s="67">
        <f>[1]May!W26</f>
        <v>5.875</v>
      </c>
      <c r="AE47" s="83">
        <f>[1]May!X26</f>
        <v>38.000999999999998</v>
      </c>
      <c r="AF47" s="175">
        <f>[1]May!Y26</f>
        <v>1</v>
      </c>
      <c r="AG47" s="93"/>
    </row>
    <row r="48" spans="1:33">
      <c r="A48" s="121"/>
      <c r="B48" s="11" t="s">
        <v>4</v>
      </c>
      <c r="C48" s="12">
        <f t="shared" si="4"/>
        <v>42144</v>
      </c>
      <c r="D48" s="100">
        <f>[1]May!C27</f>
        <v>1023.2015937499999</v>
      </c>
      <c r="E48" s="67">
        <f>[1]May!D27</f>
        <v>676.60767647806802</v>
      </c>
      <c r="F48" s="67">
        <f>[1]May!E27</f>
        <v>851.7328605992351</v>
      </c>
      <c r="G48" s="101"/>
      <c r="H48" s="79"/>
      <c r="I48" s="93"/>
      <c r="J48" s="5"/>
      <c r="K48" s="121"/>
      <c r="L48" s="11" t="str">
        <f t="shared" si="0"/>
        <v>Wednesday</v>
      </c>
      <c r="M48" s="12">
        <f t="shared" si="1"/>
        <v>42144</v>
      </c>
      <c r="N48" s="67">
        <f>[1]May!L27</f>
        <v>5.2776597278780404</v>
      </c>
      <c r="O48" s="67">
        <f>[1]May!M27</f>
        <v>4.0024809027777781</v>
      </c>
      <c r="P48" s="79">
        <f>[1]May!N27</f>
        <v>4.7179075904543746</v>
      </c>
      <c r="Q48" s="83"/>
      <c r="R48" s="83"/>
      <c r="S48" s="83"/>
      <c r="T48" s="130"/>
      <c r="U48" s="83"/>
      <c r="V48" s="121"/>
      <c r="W48" s="11" t="str">
        <f t="shared" si="2"/>
        <v>Wednesday</v>
      </c>
      <c r="X48" s="37">
        <f t="shared" si="3"/>
        <v>42144</v>
      </c>
      <c r="Y48" s="140">
        <f>[1]May!R27</f>
        <v>8.2200000000000006</v>
      </c>
      <c r="Z48" s="138">
        <f>[1]May!S27</f>
        <v>6.88</v>
      </c>
      <c r="AA48" s="139">
        <f>[1]May!T27</f>
        <v>7.7624999999999993</v>
      </c>
      <c r="AB48" s="71">
        <f>[1]May!U27</f>
        <v>16</v>
      </c>
      <c r="AC48" s="67">
        <f>[1]May!V27</f>
        <v>0</v>
      </c>
      <c r="AD48" s="67">
        <f>[1]May!W27</f>
        <v>3.875</v>
      </c>
      <c r="AE48" s="83">
        <f>[1]May!X27</f>
        <v>36.459000000000003</v>
      </c>
      <c r="AF48" s="175">
        <f>[1]May!Y27</f>
        <v>0</v>
      </c>
      <c r="AG48" s="93"/>
    </row>
    <row r="49" spans="1:33">
      <c r="A49" s="121"/>
      <c r="B49" s="11" t="s">
        <v>5</v>
      </c>
      <c r="C49" s="12">
        <f t="shared" si="4"/>
        <v>42145</v>
      </c>
      <c r="D49" s="100">
        <f>[1]May!C28</f>
        <v>726.97683316718201</v>
      </c>
      <c r="E49" s="67">
        <f>[1]May!D28</f>
        <v>523.11189603508842</v>
      </c>
      <c r="F49" s="67">
        <f>[1]May!E28</f>
        <v>618.28036209421077</v>
      </c>
      <c r="G49" s="101"/>
      <c r="H49" s="79"/>
      <c r="I49" s="93"/>
      <c r="J49" s="5"/>
      <c r="K49" s="121"/>
      <c r="L49" s="11" t="str">
        <f t="shared" si="0"/>
        <v>Thursday</v>
      </c>
      <c r="M49" s="12">
        <f t="shared" si="1"/>
        <v>42145</v>
      </c>
      <c r="N49" s="67">
        <f>[1]May!L28</f>
        <v>5.4698194486167697</v>
      </c>
      <c r="O49" s="67">
        <f>[1]May!M28</f>
        <v>3.2268177084260512</v>
      </c>
      <c r="P49" s="79">
        <f>[1]May!N28</f>
        <v>4.21619459058841</v>
      </c>
      <c r="Q49" s="83"/>
      <c r="R49" s="83"/>
      <c r="S49" s="83"/>
      <c r="T49" s="130"/>
      <c r="U49" s="83"/>
      <c r="V49" s="121"/>
      <c r="W49" s="11" t="str">
        <f t="shared" si="2"/>
        <v>Thursday</v>
      </c>
      <c r="X49" s="37">
        <f t="shared" si="3"/>
        <v>42145</v>
      </c>
      <c r="Y49" s="140">
        <f>[1]May!R28</f>
        <v>8.3000000000000007</v>
      </c>
      <c r="Z49" s="138">
        <f>[1]May!S28</f>
        <v>7.81</v>
      </c>
      <c r="AA49" s="139">
        <f>[1]May!T28</f>
        <v>8.1006666666666671</v>
      </c>
      <c r="AB49" s="71">
        <f>[1]May!U28</f>
        <v>10</v>
      </c>
      <c r="AC49" s="67">
        <f>[1]May!V28</f>
        <v>0</v>
      </c>
      <c r="AD49" s="67">
        <f>[1]May!W28</f>
        <v>0.66666666666666663</v>
      </c>
      <c r="AE49" s="83">
        <f>[1]May!X28</f>
        <v>58.726999999999997</v>
      </c>
      <c r="AF49" s="175">
        <f>[1]May!Y28</f>
        <v>0</v>
      </c>
      <c r="AG49" s="93"/>
    </row>
    <row r="50" spans="1:33">
      <c r="A50" s="121"/>
      <c r="B50" s="11" t="s">
        <v>6</v>
      </c>
      <c r="C50" s="12">
        <f t="shared" si="4"/>
        <v>42146</v>
      </c>
      <c r="D50" s="100">
        <f>[1]May!C29</f>
        <v>684.89917685784235</v>
      </c>
      <c r="E50" s="67">
        <f>[1]May!D29</f>
        <v>230.04712490802339</v>
      </c>
      <c r="F50" s="67">
        <f>[1]May!E29</f>
        <v>500.76340246088535</v>
      </c>
      <c r="G50" s="101"/>
      <c r="H50" s="79"/>
      <c r="I50" s="93"/>
      <c r="J50" s="5"/>
      <c r="K50" s="121"/>
      <c r="L50" s="11" t="str">
        <f t="shared" si="0"/>
        <v>Friday</v>
      </c>
      <c r="M50" s="12">
        <f t="shared" si="1"/>
        <v>42146</v>
      </c>
      <c r="N50" s="67">
        <f>[1]May!L29</f>
        <v>4.6378402794467073</v>
      </c>
      <c r="O50" s="67">
        <f>[1]May!M29</f>
        <v>2.733378472778532</v>
      </c>
      <c r="P50" s="79">
        <f>[1]May!N29</f>
        <v>3.6807429476821865</v>
      </c>
      <c r="Q50" s="83"/>
      <c r="R50" s="83"/>
      <c r="S50" s="83"/>
      <c r="T50" s="130"/>
      <c r="U50" s="83"/>
      <c r="V50" s="121"/>
      <c r="W50" s="11" t="str">
        <f t="shared" si="2"/>
        <v>Friday</v>
      </c>
      <c r="X50" s="37">
        <f t="shared" si="3"/>
        <v>42146</v>
      </c>
      <c r="Y50" s="140">
        <f>[1]May!R29</f>
        <v>8.2799999999999994</v>
      </c>
      <c r="Z50" s="138">
        <f>[1]May!S29</f>
        <v>7.33</v>
      </c>
      <c r="AA50" s="139">
        <f>[1]May!T29</f>
        <v>7.6976923076923081</v>
      </c>
      <c r="AB50" s="71">
        <f>[1]May!U29</f>
        <v>31</v>
      </c>
      <c r="AC50" s="67">
        <f>[1]May!V29</f>
        <v>0</v>
      </c>
      <c r="AD50" s="67">
        <f>[1]May!W29</f>
        <v>20.76923076923077</v>
      </c>
      <c r="AE50" s="83">
        <f>[1]May!X29</f>
        <v>84.355000000000004</v>
      </c>
      <c r="AF50" s="175">
        <f>[1]May!Y29</f>
        <v>15</v>
      </c>
      <c r="AG50" s="93"/>
    </row>
    <row r="51" spans="1:33">
      <c r="A51" s="121"/>
      <c r="B51" s="11" t="s">
        <v>7</v>
      </c>
      <c r="C51" s="12">
        <f t="shared" si="4"/>
        <v>42147</v>
      </c>
      <c r="D51" s="100">
        <f>[1]May!C30</f>
        <v>900.42487521362295</v>
      </c>
      <c r="E51" s="67">
        <f>[1]May!D30</f>
        <v>595.47360876058281</v>
      </c>
      <c r="F51" s="67">
        <f>[1]May!E30</f>
        <v>755.82035970727429</v>
      </c>
      <c r="G51" s="101"/>
      <c r="H51" s="79"/>
      <c r="I51" s="93"/>
      <c r="J51" s="5"/>
      <c r="K51" s="121"/>
      <c r="L51" s="11" t="str">
        <f t="shared" si="0"/>
        <v>Saturday</v>
      </c>
      <c r="M51" s="12">
        <f t="shared" si="1"/>
        <v>42147</v>
      </c>
      <c r="N51" s="67">
        <f>[1]May!L30</f>
        <v>4.2857925361129974</v>
      </c>
      <c r="O51" s="67">
        <f>[1]May!M30</f>
        <v>2.0360399305555554</v>
      </c>
      <c r="P51" s="79">
        <f>[1]May!N30</f>
        <v>3.090820580509698</v>
      </c>
      <c r="Q51" s="83"/>
      <c r="R51" s="83"/>
      <c r="S51" s="83"/>
      <c r="T51" s="130"/>
      <c r="U51" s="83"/>
      <c r="V51" s="121"/>
      <c r="W51" s="11" t="str">
        <f t="shared" si="2"/>
        <v>Saturday</v>
      </c>
      <c r="X51" s="37">
        <f t="shared" si="3"/>
        <v>42147</v>
      </c>
      <c r="Y51" s="140">
        <f>[1]May!R30</f>
        <v>7.96</v>
      </c>
      <c r="Z51" s="138">
        <f>[1]May!S30</f>
        <v>7.72</v>
      </c>
      <c r="AA51" s="139">
        <f>[1]May!T30</f>
        <v>7.8241666666666667</v>
      </c>
      <c r="AB51" s="71">
        <f>[1]May!U30</f>
        <v>28</v>
      </c>
      <c r="AC51" s="67">
        <f>[1]May!V30</f>
        <v>2</v>
      </c>
      <c r="AD51" s="67">
        <f>[1]May!W30</f>
        <v>18.5</v>
      </c>
      <c r="AE51" s="83">
        <f>[1]May!X30</f>
        <v>59.008999999999993</v>
      </c>
      <c r="AF51" s="175">
        <f>[1]May!Y30</f>
        <v>0</v>
      </c>
      <c r="AG51" s="93"/>
    </row>
    <row r="52" spans="1:33">
      <c r="A52" s="121"/>
      <c r="B52" s="11" t="s">
        <v>8</v>
      </c>
      <c r="C52" s="12">
        <f t="shared" si="4"/>
        <v>42148</v>
      </c>
      <c r="D52" s="100">
        <f>[1]May!C31</f>
        <v>952.88885400051538</v>
      </c>
      <c r="E52" s="67">
        <f>[1]May!D31</f>
        <v>548.10809396362299</v>
      </c>
      <c r="F52" s="67">
        <f>[1]May!E31</f>
        <v>755.68432240609047</v>
      </c>
      <c r="G52" s="101"/>
      <c r="H52" s="79"/>
      <c r="I52" s="93"/>
      <c r="J52" s="5"/>
      <c r="K52" s="121"/>
      <c r="L52" s="11" t="str">
        <f t="shared" si="0"/>
        <v>Sunday</v>
      </c>
      <c r="M52" s="12">
        <f t="shared" si="1"/>
        <v>42148</v>
      </c>
      <c r="N52" s="67">
        <f>[1]May!L31</f>
        <v>4.009298612872759</v>
      </c>
      <c r="O52" s="67">
        <f>[1]May!M31</f>
        <v>1.0629062499072814</v>
      </c>
      <c r="P52" s="79">
        <f>[1]May!N31</f>
        <v>2.4034341004518449</v>
      </c>
      <c r="Q52" s="83"/>
      <c r="R52" s="83"/>
      <c r="S52" s="83"/>
      <c r="T52" s="130"/>
      <c r="U52" s="83"/>
      <c r="V52" s="121"/>
      <c r="W52" s="11" t="str">
        <f t="shared" si="2"/>
        <v>Sunday</v>
      </c>
      <c r="X52" s="37">
        <f t="shared" si="3"/>
        <v>42148</v>
      </c>
      <c r="Y52" s="140">
        <f>[1]May!R31</f>
        <v>8.14</v>
      </c>
      <c r="Z52" s="138">
        <f>[1]May!S31</f>
        <v>7.83</v>
      </c>
      <c r="AA52" s="139">
        <f>[1]May!T31</f>
        <v>7.931111111111111</v>
      </c>
      <c r="AB52" s="71">
        <f>[1]May!U31</f>
        <v>22</v>
      </c>
      <c r="AC52" s="67">
        <f>[1]May!V31</f>
        <v>0</v>
      </c>
      <c r="AD52" s="67">
        <f>[1]May!W31</f>
        <v>15.777777777777779</v>
      </c>
      <c r="AE52" s="83">
        <f>[1]May!X31</f>
        <v>42.432000000000002</v>
      </c>
      <c r="AF52" s="175">
        <f>[1]May!Y31</f>
        <v>0</v>
      </c>
      <c r="AG52" s="93"/>
    </row>
    <row r="53" spans="1:33">
      <c r="A53" s="121"/>
      <c r="B53" s="11" t="s">
        <v>9</v>
      </c>
      <c r="C53" s="12">
        <f t="shared" si="4"/>
        <v>42149</v>
      </c>
      <c r="D53" s="100">
        <f>[1]May!C32</f>
        <v>1225.3076367933484</v>
      </c>
      <c r="E53" s="67">
        <f>[1]May!D32</f>
        <v>482.44568759494359</v>
      </c>
      <c r="F53" s="67">
        <f>[1]May!E32</f>
        <v>728.21024877872435</v>
      </c>
      <c r="G53" s="101"/>
      <c r="H53" s="79"/>
      <c r="I53" s="93"/>
      <c r="J53" s="5"/>
      <c r="K53" s="121"/>
      <c r="L53" s="11" t="str">
        <f t="shared" si="0"/>
        <v>Monday</v>
      </c>
      <c r="M53" s="12">
        <f t="shared" si="1"/>
        <v>42149</v>
      </c>
      <c r="N53" s="67">
        <f>[1]May!L32</f>
        <v>3.9021718749999996</v>
      </c>
      <c r="O53" s="67">
        <f>[1]May!M32</f>
        <v>1.6062326389816073</v>
      </c>
      <c r="P53" s="79">
        <f>[1]May!N32</f>
        <v>2.4596305701622247</v>
      </c>
      <c r="Q53" s="83"/>
      <c r="R53" s="83"/>
      <c r="S53" s="83"/>
      <c r="T53" s="130"/>
      <c r="U53" s="83"/>
      <c r="V53" s="121"/>
      <c r="W53" s="11" t="str">
        <f t="shared" si="2"/>
        <v>Monday</v>
      </c>
      <c r="X53" s="37">
        <f t="shared" si="3"/>
        <v>42149</v>
      </c>
      <c r="Y53" s="140">
        <f>[1]May!R32</f>
        <v>8.26</v>
      </c>
      <c r="Z53" s="138">
        <f>[1]May!S32</f>
        <v>7.9</v>
      </c>
      <c r="AA53" s="139">
        <f>[1]May!T32</f>
        <v>8.1400000000000023</v>
      </c>
      <c r="AB53" s="71">
        <f>[1]May!U32</f>
        <v>15</v>
      </c>
      <c r="AC53" s="67">
        <f>[1]May!V32</f>
        <v>0</v>
      </c>
      <c r="AD53" s="67">
        <f>[1]May!W32</f>
        <v>2.1818181818181817</v>
      </c>
      <c r="AE53" s="83">
        <f>[1]May!X32</f>
        <v>52.730999999999987</v>
      </c>
      <c r="AF53" s="175">
        <f>[1]May!Y32</f>
        <v>0</v>
      </c>
      <c r="AG53" s="93"/>
    </row>
    <row r="54" spans="1:33">
      <c r="A54" s="121"/>
      <c r="B54" s="11" t="s">
        <v>10</v>
      </c>
      <c r="C54" s="12">
        <f t="shared" si="4"/>
        <v>42150</v>
      </c>
      <c r="D54" s="100">
        <f>[1]May!C33</f>
        <v>1305.8995840216742</v>
      </c>
      <c r="E54" s="67">
        <f>[1]May!D33</f>
        <v>717.71211434597433</v>
      </c>
      <c r="F54" s="67">
        <f>[1]May!E33</f>
        <v>953.63769313791045</v>
      </c>
      <c r="G54" s="101"/>
      <c r="H54" s="79"/>
      <c r="I54" s="93"/>
      <c r="J54" s="5"/>
      <c r="K54" s="121"/>
      <c r="L54" s="11" t="str">
        <f t="shared" si="0"/>
        <v>Tuesday</v>
      </c>
      <c r="M54" s="12">
        <f t="shared" si="1"/>
        <v>42150</v>
      </c>
      <c r="N54" s="67">
        <f>[1]May!L33</f>
        <v>4.2251805561118649</v>
      </c>
      <c r="O54" s="67">
        <f>[1]May!M33</f>
        <v>1.6960416666666664</v>
      </c>
      <c r="P54" s="79">
        <f>[1]May!N33</f>
        <v>2.7206243852045793</v>
      </c>
      <c r="Q54" s="83"/>
      <c r="R54" s="83"/>
      <c r="S54" s="83"/>
      <c r="T54" s="130"/>
      <c r="U54" s="83"/>
      <c r="V54" s="121"/>
      <c r="W54" s="11" t="str">
        <f t="shared" si="2"/>
        <v>Tuesday</v>
      </c>
      <c r="X54" s="37">
        <f t="shared" si="3"/>
        <v>42150</v>
      </c>
      <c r="Y54" s="140">
        <f>[1]May!R33</f>
        <v>8.3000000000000007</v>
      </c>
      <c r="Z54" s="138">
        <f>[1]May!S33</f>
        <v>7.79</v>
      </c>
      <c r="AA54" s="139">
        <f>[1]May!T33</f>
        <v>8.1399999999999988</v>
      </c>
      <c r="AB54" s="71">
        <f>[1]May!U33</f>
        <v>0</v>
      </c>
      <c r="AC54" s="67">
        <f>[1]May!V33</f>
        <v>0</v>
      </c>
      <c r="AD54" s="67">
        <f>[1]May!W33</f>
        <v>0</v>
      </c>
      <c r="AE54" s="83">
        <f>[1]May!X33</f>
        <v>50.185000000000002</v>
      </c>
      <c r="AF54" s="175">
        <f>[1]May!Y33</f>
        <v>0</v>
      </c>
      <c r="AG54" s="93"/>
    </row>
    <row r="55" spans="1:33">
      <c r="A55" s="121"/>
      <c r="B55" s="11" t="s">
        <v>4</v>
      </c>
      <c r="C55" s="12">
        <f t="shared" si="4"/>
        <v>42151</v>
      </c>
      <c r="D55" s="100">
        <f>[1]May!C34</f>
        <v>1020.4344063449435</v>
      </c>
      <c r="E55" s="67">
        <f>[1]May!D34</f>
        <v>781.64588558281787</v>
      </c>
      <c r="F55" s="67">
        <f>[1]May!E34</f>
        <v>866.68682690453693</v>
      </c>
      <c r="G55" s="101"/>
      <c r="H55" s="79"/>
      <c r="I55" s="93"/>
      <c r="J55" s="5"/>
      <c r="K55" s="121"/>
      <c r="L55" s="11" t="str">
        <f t="shared" si="0"/>
        <v>Wednesday</v>
      </c>
      <c r="M55" s="12">
        <f t="shared" si="1"/>
        <v>42151</v>
      </c>
      <c r="N55" s="67">
        <f>[1]May!L34</f>
        <v>4.3885260420375394</v>
      </c>
      <c r="O55" s="67">
        <f>[1]May!M34</f>
        <v>1.898689236111111</v>
      </c>
      <c r="P55" s="79">
        <f>[1]May!N34</f>
        <v>2.8246038049959274</v>
      </c>
      <c r="Q55" s="83"/>
      <c r="R55" s="83"/>
      <c r="S55" s="83"/>
      <c r="T55" s="130"/>
      <c r="U55" s="83"/>
      <c r="V55" s="121"/>
      <c r="W55" s="11" t="str">
        <f t="shared" si="2"/>
        <v>Wednesday</v>
      </c>
      <c r="X55" s="37">
        <f t="shared" si="3"/>
        <v>42151</v>
      </c>
      <c r="Y55" s="140">
        <f>[1]May!R34</f>
        <v>8.3000000000000007</v>
      </c>
      <c r="Z55" s="138">
        <f>[1]May!S34</f>
        <v>7.39</v>
      </c>
      <c r="AA55" s="139">
        <f>[1]May!T34</f>
        <v>7.99</v>
      </c>
      <c r="AB55" s="71">
        <f>[1]May!U34</f>
        <v>0</v>
      </c>
      <c r="AC55" s="67">
        <f>[1]May!V34</f>
        <v>0</v>
      </c>
      <c r="AD55" s="67">
        <f>[1]May!W34</f>
        <v>0</v>
      </c>
      <c r="AE55" s="83">
        <f>[1]May!X34</f>
        <v>53.26</v>
      </c>
      <c r="AF55" s="175">
        <f>[1]May!Y34</f>
        <v>0</v>
      </c>
      <c r="AG55" s="93"/>
    </row>
    <row r="56" spans="1:33">
      <c r="A56" s="121"/>
      <c r="B56" s="11" t="s">
        <v>5</v>
      </c>
      <c r="C56" s="12">
        <f t="shared" si="4"/>
        <v>42152</v>
      </c>
      <c r="D56" s="100">
        <f>[1]May!C35</f>
        <v>1080.1861503533257</v>
      </c>
      <c r="E56" s="67">
        <f>[1]May!D35</f>
        <v>775.12531244066031</v>
      </c>
      <c r="F56" s="67">
        <f>[1]May!E35</f>
        <v>904.22223970639266</v>
      </c>
      <c r="G56" s="101"/>
      <c r="H56" s="79"/>
      <c r="I56" s="93"/>
      <c r="J56" s="5"/>
      <c r="K56" s="121"/>
      <c r="L56" s="11" t="str">
        <f t="shared" si="0"/>
        <v>Thursday</v>
      </c>
      <c r="M56" s="12">
        <f t="shared" si="1"/>
        <v>42152</v>
      </c>
      <c r="N56" s="67">
        <f>[1]May!L35</f>
        <v>4.2076197917593845</v>
      </c>
      <c r="O56" s="67">
        <f>[1]May!M35</f>
        <v>2.1289479166666667</v>
      </c>
      <c r="P56" s="79">
        <f>[1]May!N35</f>
        <v>3.1214052737117912</v>
      </c>
      <c r="Q56" s="83"/>
      <c r="R56" s="83"/>
      <c r="S56" s="83"/>
      <c r="T56" s="130"/>
      <c r="U56" s="83"/>
      <c r="V56" s="121"/>
      <c r="W56" s="11" t="str">
        <f t="shared" si="2"/>
        <v>Thursday</v>
      </c>
      <c r="X56" s="37">
        <f t="shared" si="3"/>
        <v>42152</v>
      </c>
      <c r="Y56" s="140">
        <f>[1]May!R35</f>
        <v>7.94</v>
      </c>
      <c r="Z56" s="138">
        <f>[1]May!S35</f>
        <v>7.72</v>
      </c>
      <c r="AA56" s="139">
        <f>[1]May!T35</f>
        <v>7.8490000000000011</v>
      </c>
      <c r="AB56" s="71">
        <f>[1]May!U35</f>
        <v>0</v>
      </c>
      <c r="AC56" s="67">
        <f>[1]May!V35</f>
        <v>0</v>
      </c>
      <c r="AD56" s="67">
        <f>[1]May!W35</f>
        <v>0</v>
      </c>
      <c r="AE56" s="83">
        <f>[1]May!X35</f>
        <v>49.076000000000001</v>
      </c>
      <c r="AF56" s="175">
        <f>[1]May!Y35</f>
        <v>1</v>
      </c>
      <c r="AG56" s="93"/>
    </row>
    <row r="57" spans="1:33">
      <c r="A57" s="121"/>
      <c r="B57" s="11" t="s">
        <v>6</v>
      </c>
      <c r="C57" s="12">
        <f t="shared" si="4"/>
        <v>42153</v>
      </c>
      <c r="D57" s="100">
        <f>[1]May!C36</f>
        <v>1183.6559586656358</v>
      </c>
      <c r="E57" s="67">
        <f>[1]May!D36</f>
        <v>0</v>
      </c>
      <c r="F57" s="67">
        <f>[1]May!E36</f>
        <v>538.53098083392229</v>
      </c>
      <c r="G57" s="101"/>
      <c r="H57" s="79"/>
      <c r="I57" s="93"/>
      <c r="J57" s="5"/>
      <c r="K57" s="121"/>
      <c r="L57" s="11" t="str">
        <f t="shared" si="0"/>
        <v>Friday</v>
      </c>
      <c r="M57" s="12">
        <f t="shared" si="1"/>
        <v>42153</v>
      </c>
      <c r="N57" s="67">
        <f>[1]May!L36</f>
        <v>4.7537534740765892</v>
      </c>
      <c r="O57" s="67">
        <f>[1]May!M36</f>
        <v>1.9134184027777774</v>
      </c>
      <c r="P57" s="79">
        <f>[1]May!N36</f>
        <v>3.1680219051822145</v>
      </c>
      <c r="Q57" s="83"/>
      <c r="R57" s="83"/>
      <c r="S57" s="83"/>
      <c r="T57" s="130"/>
      <c r="U57" s="83"/>
      <c r="V57" s="121"/>
      <c r="W57" s="11" t="str">
        <f t="shared" si="2"/>
        <v>Friday</v>
      </c>
      <c r="X57" s="37">
        <f t="shared" si="3"/>
        <v>42153</v>
      </c>
      <c r="Y57" s="140">
        <f>[1]May!R36</f>
        <v>8.2899999999999991</v>
      </c>
      <c r="Z57" s="138">
        <f>[1]May!S36</f>
        <v>7.83</v>
      </c>
      <c r="AA57" s="139">
        <f>[1]May!T36</f>
        <v>8.0454545454545467</v>
      </c>
      <c r="AB57" s="71">
        <f>[1]May!U36</f>
        <v>0</v>
      </c>
      <c r="AC57" s="67">
        <f>[1]May!V36</f>
        <v>0</v>
      </c>
      <c r="AD57" s="67">
        <f>[1]May!W36</f>
        <v>0</v>
      </c>
      <c r="AE57" s="83">
        <f>[1]May!X36</f>
        <v>47.933</v>
      </c>
      <c r="AF57" s="175">
        <f>[1]May!Y36</f>
        <v>0</v>
      </c>
      <c r="AG57" s="93"/>
    </row>
    <row r="58" spans="1:33">
      <c r="A58" s="121"/>
      <c r="B58" s="11" t="s">
        <v>7</v>
      </c>
      <c r="C58" s="12">
        <f t="shared" si="4"/>
        <v>42154</v>
      </c>
      <c r="D58" s="100">
        <f>[1]May!C37</f>
        <v>0</v>
      </c>
      <c r="E58" s="67">
        <f>[1]May!D37</f>
        <v>0</v>
      </c>
      <c r="F58" s="67">
        <f>[1]May!E37</f>
        <v>0</v>
      </c>
      <c r="G58" s="101"/>
      <c r="H58" s="79"/>
      <c r="I58" s="93"/>
      <c r="J58" s="5"/>
      <c r="K58" s="121"/>
      <c r="L58" s="11" t="str">
        <f t="shared" si="0"/>
        <v>Saturday</v>
      </c>
      <c r="M58" s="12">
        <f t="shared" si="1"/>
        <v>42154</v>
      </c>
      <c r="N58" s="67">
        <f>[1]May!L37</f>
        <v>2.2761180555555556</v>
      </c>
      <c r="O58" s="67">
        <f>[1]May!M37</f>
        <v>1.2564635416666665</v>
      </c>
      <c r="P58" s="79">
        <f>[1]May!N37</f>
        <v>1.7304731867283849</v>
      </c>
      <c r="Q58" s="83"/>
      <c r="R58" s="83"/>
      <c r="S58" s="83"/>
      <c r="T58" s="130"/>
      <c r="U58" s="83"/>
      <c r="V58" s="121"/>
      <c r="W58" s="11" t="str">
        <f t="shared" si="2"/>
        <v>Saturday</v>
      </c>
      <c r="X58" s="37">
        <f t="shared" si="3"/>
        <v>42154</v>
      </c>
      <c r="Y58" s="140">
        <f>[1]May!R37</f>
        <v>8.3000000000000007</v>
      </c>
      <c r="Z58" s="138">
        <f>[1]May!S37</f>
        <v>8.01</v>
      </c>
      <c r="AA58" s="139">
        <f>[1]May!T37</f>
        <v>8.2216666666666658</v>
      </c>
      <c r="AB58" s="71">
        <f>[1]May!U37</f>
        <v>19</v>
      </c>
      <c r="AC58" s="67">
        <f>[1]May!V37</f>
        <v>8</v>
      </c>
      <c r="AD58" s="67">
        <f>[1]May!W37</f>
        <v>14.166666666666666</v>
      </c>
      <c r="AE58" s="83">
        <f>[1]May!X37</f>
        <v>24.931999999999999</v>
      </c>
      <c r="AF58" s="175">
        <f>[1]May!Y37</f>
        <v>0</v>
      </c>
      <c r="AG58" s="93"/>
    </row>
    <row r="59" spans="1:33" ht="15" thickBot="1">
      <c r="A59" s="121"/>
      <c r="B59" s="11" t="s">
        <v>8</v>
      </c>
      <c r="C59" s="14">
        <f t="shared" si="4"/>
        <v>42155</v>
      </c>
      <c r="D59" s="134">
        <f>[1]May!C38</f>
        <v>0</v>
      </c>
      <c r="E59" s="77">
        <f>[1]May!D38</f>
        <v>0</v>
      </c>
      <c r="F59" s="78">
        <f>[1]May!E38</f>
        <v>0</v>
      </c>
      <c r="G59" s="102"/>
      <c r="H59" s="80"/>
      <c r="I59" s="93"/>
      <c r="J59" s="5"/>
      <c r="K59" s="121"/>
      <c r="L59" s="13" t="str">
        <f t="shared" si="0"/>
        <v>Sunday</v>
      </c>
      <c r="M59" s="14">
        <f t="shared" si="1"/>
        <v>42155</v>
      </c>
      <c r="N59" s="77">
        <f>[1]May!L38</f>
        <v>2.2346527777777774</v>
      </c>
      <c r="O59" s="77">
        <f>[1]May!M38</f>
        <v>1.1694131944444444</v>
      </c>
      <c r="P59" s="80">
        <f>[1]May!N38</f>
        <v>1.6134336660879631</v>
      </c>
      <c r="Q59" s="83"/>
      <c r="R59" s="83"/>
      <c r="S59" s="83"/>
      <c r="T59" s="130"/>
      <c r="U59" s="83"/>
      <c r="V59" s="121"/>
      <c r="W59" s="13" t="str">
        <f t="shared" si="2"/>
        <v>Sunday</v>
      </c>
      <c r="X59" s="59">
        <f t="shared" si="3"/>
        <v>42155</v>
      </c>
      <c r="Y59" s="141">
        <f>[1]May!R38</f>
        <v>8.23</v>
      </c>
      <c r="Z59" s="142">
        <f>[1]May!S38</f>
        <v>7.87</v>
      </c>
      <c r="AA59" s="143">
        <f>[1]May!T38</f>
        <v>8.0850000000000009</v>
      </c>
      <c r="AB59" s="84">
        <f>[1]May!U38</f>
        <v>27</v>
      </c>
      <c r="AC59" s="77">
        <f>[1]May!V38</f>
        <v>5</v>
      </c>
      <c r="AD59" s="77">
        <f>[1]May!W38</f>
        <v>20.75</v>
      </c>
      <c r="AE59" s="78">
        <f>[1]May!X38</f>
        <v>18.298999999999999</v>
      </c>
      <c r="AF59" s="176">
        <f>[1]May!Y38</f>
        <v>0</v>
      </c>
      <c r="AG59" s="93"/>
    </row>
    <row r="60" spans="1:33" ht="15.6" thickTop="1" thickBot="1">
      <c r="A60" s="121"/>
      <c r="B60" s="15" t="s">
        <v>11</v>
      </c>
      <c r="C60" s="16"/>
      <c r="D60" s="68">
        <f>[1]May!C39</f>
        <v>1880.6401252848304</v>
      </c>
      <c r="E60" s="68">
        <f>[1]May!D39</f>
        <v>0</v>
      </c>
      <c r="F60" s="68">
        <f>[1]May!E39</f>
        <v>824.99626648512901</v>
      </c>
      <c r="G60" s="103"/>
      <c r="H60" s="86"/>
      <c r="I60" s="93"/>
      <c r="J60" s="5"/>
      <c r="K60" s="121"/>
      <c r="L60" s="15" t="s">
        <v>11</v>
      </c>
      <c r="M60" s="16"/>
      <c r="N60" s="81">
        <f>[1]May!L39</f>
        <v>9.7381585594912359</v>
      </c>
      <c r="O60" s="81">
        <f>[1]May!M39</f>
        <v>1.0629062499072814</v>
      </c>
      <c r="P60" s="82">
        <f>[1]May!N39</f>
        <v>3.9251664740970686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44">
        <f>[1]May!R39</f>
        <v>8.3800000000000008</v>
      </c>
      <c r="Z60" s="145">
        <f>[1]May!S39</f>
        <v>6.67</v>
      </c>
      <c r="AA60" s="146">
        <f>[1]May!T39</f>
        <v>7.8011090531721647</v>
      </c>
      <c r="AB60" s="74">
        <f>[1]May!U39</f>
        <v>36</v>
      </c>
      <c r="AC60" s="68">
        <f>[1]May!V39</f>
        <v>0</v>
      </c>
      <c r="AD60" s="68">
        <f>[1]May!W39</f>
        <v>8.6794999258182983</v>
      </c>
      <c r="AE60" s="85">
        <f>[1]May!X39</f>
        <v>1454.8529999999998</v>
      </c>
      <c r="AF60" s="177">
        <f>[1]May!Y39</f>
        <v>38</v>
      </c>
      <c r="AG60" s="93"/>
    </row>
    <row r="61" spans="1:33" ht="15" thickBot="1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</row>
    <row r="62" spans="1:33" ht="15" thickTop="1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9">
    <cfRule type="cellIs" dxfId="129" priority="26" operator="between">
      <formula>2800</formula>
      <formula>5000</formula>
    </cfRule>
  </conditionalFormatting>
  <conditionalFormatting sqref="N29:N59">
    <cfRule type="cellIs" dxfId="128" priority="25" operator="between">
      <formula>560</formula>
      <formula>5000</formula>
    </cfRule>
  </conditionalFormatting>
  <conditionalFormatting sqref="Z29:Z59">
    <cfRule type="cellIs" dxfId="127" priority="24" operator="between">
      <formula>1</formula>
      <formula>6.49</formula>
    </cfRule>
  </conditionalFormatting>
  <conditionalFormatting sqref="Y29:Y59">
    <cfRule type="cellIs" dxfId="126" priority="23" operator="between">
      <formula>8.51</formula>
      <formula>14</formula>
    </cfRule>
  </conditionalFormatting>
  <conditionalFormatting sqref="AB29:AB59">
    <cfRule type="cellIs" dxfId="125" priority="22" operator="between">
      <formula>41</formula>
      <formula>200</formula>
    </cfRule>
  </conditionalFormatting>
  <conditionalFormatting sqref="D59">
    <cfRule type="cellIs" dxfId="124" priority="21" operator="between">
      <formula>2800</formula>
      <formula>5000</formula>
    </cfRule>
  </conditionalFormatting>
  <conditionalFormatting sqref="N59">
    <cfRule type="cellIs" dxfId="123" priority="20" operator="between">
      <formula>560</formula>
      <formula>5000</formula>
    </cfRule>
  </conditionalFormatting>
  <conditionalFormatting sqref="Z59">
    <cfRule type="cellIs" dxfId="122" priority="19" operator="between">
      <formula>1</formula>
      <formula>6.49</formula>
    </cfRule>
  </conditionalFormatting>
  <conditionalFormatting sqref="Y59">
    <cfRule type="cellIs" dxfId="121" priority="18" operator="between">
      <formula>8.51</formula>
      <formula>14</formula>
    </cfRule>
  </conditionalFormatting>
  <conditionalFormatting sqref="AE29:AE59">
    <cfRule type="cellIs" dxfId="120" priority="17" operator="between">
      <formula>1001</formula>
      <formula>2000</formula>
    </cfRule>
  </conditionalFormatting>
  <conditionalFormatting sqref="D59">
    <cfRule type="cellIs" dxfId="119" priority="16" operator="between">
      <formula>2800</formula>
      <formula>5000</formula>
    </cfRule>
  </conditionalFormatting>
  <conditionalFormatting sqref="D59">
    <cfRule type="cellIs" dxfId="118" priority="15" operator="between">
      <formula>2800</formula>
      <formula>5000</formula>
    </cfRule>
  </conditionalFormatting>
  <conditionalFormatting sqref="D59">
    <cfRule type="cellIs" dxfId="117" priority="14" operator="between">
      <formula>2800</formula>
      <formula>5000</formula>
    </cfRule>
  </conditionalFormatting>
  <conditionalFormatting sqref="N59">
    <cfRule type="cellIs" dxfId="116" priority="13" operator="between">
      <formula>560</formula>
      <formula>5000</formula>
    </cfRule>
  </conditionalFormatting>
  <conditionalFormatting sqref="Z59">
    <cfRule type="cellIs" dxfId="115" priority="12" operator="between">
      <formula>1</formula>
      <formula>6.49</formula>
    </cfRule>
  </conditionalFormatting>
  <conditionalFormatting sqref="Y59">
    <cfRule type="cellIs" dxfId="114" priority="11" operator="between">
      <formula>8.51</formula>
      <formula>14</formula>
    </cfRule>
  </conditionalFormatting>
  <conditionalFormatting sqref="AB59">
    <cfRule type="cellIs" dxfId="113" priority="10" operator="between">
      <formula>41</formula>
      <formula>200</formula>
    </cfRule>
  </conditionalFormatting>
  <conditionalFormatting sqref="Z59">
    <cfRule type="cellIs" dxfId="112" priority="9" operator="between">
      <formula>1</formula>
      <formula>6.49</formula>
    </cfRule>
  </conditionalFormatting>
  <conditionalFormatting sqref="Y59">
    <cfRule type="cellIs" dxfId="111" priority="8" operator="between">
      <formula>8.51</formula>
      <formula>14</formula>
    </cfRule>
  </conditionalFormatting>
  <conditionalFormatting sqref="AE59">
    <cfRule type="cellIs" dxfId="110" priority="7" operator="between">
      <formula>1001</formula>
      <formula>2000</formula>
    </cfRule>
  </conditionalFormatting>
  <conditionalFormatting sqref="D59">
    <cfRule type="cellIs" dxfId="109" priority="6" operator="between">
      <formula>2800</formula>
      <formula>5000</formula>
    </cfRule>
  </conditionalFormatting>
  <conditionalFormatting sqref="N59">
    <cfRule type="cellIs" dxfId="108" priority="5" operator="between">
      <formula>560</formula>
      <formula>5000</formula>
    </cfRule>
  </conditionalFormatting>
  <conditionalFormatting sqref="AB59">
    <cfRule type="cellIs" dxfId="107" priority="4" operator="between">
      <formula>41</formula>
      <formula>200</formula>
    </cfRule>
  </conditionalFormatting>
  <conditionalFormatting sqref="Z59">
    <cfRule type="cellIs" dxfId="106" priority="3" operator="between">
      <formula>1</formula>
      <formula>6.49</formula>
    </cfRule>
  </conditionalFormatting>
  <conditionalFormatting sqref="Y59">
    <cfRule type="cellIs" dxfId="105" priority="2" operator="between">
      <formula>8.51</formula>
      <formula>14</formula>
    </cfRule>
  </conditionalFormatting>
  <conditionalFormatting sqref="AE59">
    <cfRule type="cellIs" dxfId="104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Summary by Month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'Summary by Month'!Print_Area</vt:lpstr>
    </vt:vector>
  </TitlesOfParts>
  <Company>Orica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tmb1</dc:creator>
  <cp:lastModifiedBy>Chantel Meikle</cp:lastModifiedBy>
  <cp:lastPrinted>2014-11-04T23:43:23Z</cp:lastPrinted>
  <dcterms:created xsi:type="dcterms:W3CDTF">2012-02-09T23:41:45Z</dcterms:created>
  <dcterms:modified xsi:type="dcterms:W3CDTF">2015-10-01T00:12:01Z</dcterms:modified>
</cp:coreProperties>
</file>