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320" windowHeight="12072"/>
  </bookViews>
  <sheets>
    <sheet name="September" sheetId="14" r:id="rId1"/>
    <sheet name="August" sheetId="13" r:id="rId2"/>
    <sheet name="July" sheetId="12" r:id="rId3"/>
    <sheet name="June" sheetId="11" r:id="rId4"/>
    <sheet name="May" sheetId="10" r:id="rId5"/>
    <sheet name="April" sheetId="9" r:id="rId6"/>
    <sheet name="March" sheetId="15" r:id="rId7"/>
    <sheet name="February" sheetId="16" r:id="rId8"/>
    <sheet name="January" sheetId="17" r:id="rId9"/>
    <sheet name="December" sheetId="18" r:id="rId10"/>
    <sheet name="November" sheetId="19" r:id="rId11"/>
    <sheet name="October" sheetId="20" r:id="rId12"/>
    <sheet name="Summary by Month" sheetId="2" r:id="rId13"/>
  </sheets>
  <externalReferences>
    <externalReference r:id="rId14"/>
    <externalReference r:id="rId15"/>
  </externalReferences>
  <definedNames>
    <definedName name="_xlnm.Print_Area" localSheetId="5">April!$A$1:$AG$61</definedName>
    <definedName name="_xlnm.Print_Area" localSheetId="1">August!$A$1:$AG$61</definedName>
    <definedName name="_xlnm.Print_Area" localSheetId="9">December!$A$1:$AG$61</definedName>
    <definedName name="_xlnm.Print_Area" localSheetId="7">February!$A$1:$AG$61</definedName>
    <definedName name="_xlnm.Print_Area" localSheetId="8">January!$A$1:$AG$61</definedName>
    <definedName name="_xlnm.Print_Area" localSheetId="2">July!$A$1:$AG$61</definedName>
    <definedName name="_xlnm.Print_Area" localSheetId="3">June!$A$1:$AG$61</definedName>
    <definedName name="_xlnm.Print_Area" localSheetId="6">March!$A$1:$AG$61</definedName>
    <definedName name="_xlnm.Print_Area" localSheetId="4">May!$A$1:$AG$61</definedName>
    <definedName name="_xlnm.Print_Area" localSheetId="10">November!$A$1:$AG$61</definedName>
    <definedName name="_xlnm.Print_Area" localSheetId="11">October!$A$1:$AG$61</definedName>
    <definedName name="_xlnm.Print_Area" localSheetId="0">September!$A$1:$AG$61</definedName>
    <definedName name="_xlnm.Print_Area" localSheetId="12">'Summary by Month'!$A$1:$T$60</definedName>
  </definedNames>
  <calcPr calcId="125725"/>
</workbook>
</file>

<file path=xl/calcChain.xml><?xml version="1.0" encoding="utf-8"?>
<calcChain xmlns="http://schemas.openxmlformats.org/spreadsheetml/2006/main">
  <c r="T70" i="18"/>
  <c r="R70"/>
  <c r="T65"/>
  <c r="R65"/>
  <c r="Y29" i="14" l="1"/>
  <c r="Z29"/>
  <c r="AA29"/>
  <c r="AB29"/>
  <c r="AC29"/>
  <c r="AD29"/>
  <c r="AE29"/>
  <c r="AF29"/>
  <c r="Y30"/>
  <c r="Z30"/>
  <c r="AA30"/>
  <c r="AB30"/>
  <c r="AC30"/>
  <c r="AD30"/>
  <c r="AE30"/>
  <c r="AF30"/>
  <c r="Y31"/>
  <c r="Z31"/>
  <c r="AA31"/>
  <c r="AB31"/>
  <c r="AC31"/>
  <c r="AD31"/>
  <c r="AE31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E36"/>
  <c r="AF36"/>
  <c r="Y37"/>
  <c r="Z37"/>
  <c r="AA37"/>
  <c r="AB37"/>
  <c r="AC37"/>
  <c r="AD37"/>
  <c r="AE37"/>
  <c r="AF37"/>
  <c r="Y38"/>
  <c r="Z38"/>
  <c r="AA38"/>
  <c r="AB38"/>
  <c r="AC38"/>
  <c r="AD38"/>
  <c r="AE38"/>
  <c r="AF38"/>
  <c r="Y39"/>
  <c r="Z39"/>
  <c r="AA39"/>
  <c r="AB39"/>
  <c r="AC39"/>
  <c r="AD39"/>
  <c r="AE39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Y47"/>
  <c r="Z47"/>
  <c r="AA47"/>
  <c r="AB47"/>
  <c r="AC47"/>
  <c r="AD47"/>
  <c r="AE47"/>
  <c r="AF47"/>
  <c r="Y48"/>
  <c r="Z48"/>
  <c r="AA48"/>
  <c r="AB48"/>
  <c r="AC48"/>
  <c r="AD48"/>
  <c r="AE48"/>
  <c r="AF48"/>
  <c r="Y49"/>
  <c r="Z49"/>
  <c r="AA49"/>
  <c r="AB49"/>
  <c r="AC49"/>
  <c r="AD49"/>
  <c r="AE49"/>
  <c r="AF49"/>
  <c r="Y50"/>
  <c r="Z50"/>
  <c r="AA50"/>
  <c r="AB50"/>
  <c r="AC50"/>
  <c r="AD50"/>
  <c r="AE50"/>
  <c r="AF50"/>
  <c r="Y51"/>
  <c r="Z51"/>
  <c r="AA51"/>
  <c r="AB51"/>
  <c r="AC51"/>
  <c r="AD51"/>
  <c r="AE51"/>
  <c r="AF51"/>
  <c r="Y52"/>
  <c r="Z52"/>
  <c r="AA52"/>
  <c r="AB52"/>
  <c r="AC52"/>
  <c r="AD52"/>
  <c r="AE52"/>
  <c r="AF52"/>
  <c r="Y53"/>
  <c r="Z53"/>
  <c r="AA53"/>
  <c r="AB53"/>
  <c r="AC53"/>
  <c r="AD53"/>
  <c r="AE53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Y57"/>
  <c r="Z57"/>
  <c r="AA57"/>
  <c r="AB57"/>
  <c r="AC57"/>
  <c r="AD57"/>
  <c r="AE57"/>
  <c r="AF57"/>
  <c r="Y58"/>
  <c r="Z58"/>
  <c r="AA58"/>
  <c r="AB58"/>
  <c r="AC58"/>
  <c r="AD58"/>
  <c r="AE58"/>
  <c r="AF58"/>
  <c r="Y60"/>
  <c r="Z60"/>
  <c r="AA60"/>
  <c r="AB60"/>
  <c r="AC60"/>
  <c r="AD60"/>
  <c r="AE60"/>
  <c r="AF60"/>
  <c r="N29"/>
  <c r="O29"/>
  <c r="P2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60"/>
  <c r="E60"/>
  <c r="F60"/>
  <c r="Y29" i="13"/>
  <c r="Z29"/>
  <c r="AA29"/>
  <c r="AB29"/>
  <c r="AC29"/>
  <c r="AD29"/>
  <c r="AE29"/>
  <c r="AF29"/>
  <c r="Y30"/>
  <c r="Z30"/>
  <c r="AA30"/>
  <c r="AB30"/>
  <c r="AC30"/>
  <c r="AD30"/>
  <c r="AE30"/>
  <c r="AF30"/>
  <c r="Y31"/>
  <c r="Z31"/>
  <c r="AA31"/>
  <c r="AB31"/>
  <c r="AC31"/>
  <c r="AD31"/>
  <c r="AE31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E36"/>
  <c r="AF36"/>
  <c r="Y37"/>
  <c r="Z37"/>
  <c r="AA37"/>
  <c r="AB37"/>
  <c r="AC37"/>
  <c r="AD37"/>
  <c r="AE37"/>
  <c r="AF37"/>
  <c r="Y38"/>
  <c r="Z38"/>
  <c r="AA38"/>
  <c r="AB38"/>
  <c r="AC38"/>
  <c r="AD38"/>
  <c r="AE38"/>
  <c r="AF38"/>
  <c r="Y39"/>
  <c r="Z39"/>
  <c r="AA39"/>
  <c r="AB39"/>
  <c r="AC39"/>
  <c r="AD39"/>
  <c r="AE39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Y47"/>
  <c r="Z47"/>
  <c r="AA47"/>
  <c r="AB47"/>
  <c r="AC47"/>
  <c r="AD47"/>
  <c r="AE47"/>
  <c r="AF47"/>
  <c r="Y48"/>
  <c r="Z48"/>
  <c r="AA48"/>
  <c r="AB48"/>
  <c r="AC48"/>
  <c r="AD48"/>
  <c r="AE48"/>
  <c r="AF48"/>
  <c r="Y49"/>
  <c r="Z49"/>
  <c r="AA49"/>
  <c r="AB49"/>
  <c r="AC49"/>
  <c r="AD49"/>
  <c r="AE49"/>
  <c r="AF49"/>
  <c r="Y50"/>
  <c r="Z50"/>
  <c r="AA50"/>
  <c r="AB50"/>
  <c r="AC50"/>
  <c r="AD50"/>
  <c r="AE50"/>
  <c r="AF50"/>
  <c r="Y51"/>
  <c r="Z51"/>
  <c r="AA51"/>
  <c r="AB51"/>
  <c r="AC51"/>
  <c r="AD51"/>
  <c r="AE51"/>
  <c r="AF51"/>
  <c r="Y52"/>
  <c r="Z52"/>
  <c r="AA52"/>
  <c r="AB52"/>
  <c r="AC52"/>
  <c r="AD52"/>
  <c r="AE52"/>
  <c r="AF52"/>
  <c r="Y53"/>
  <c r="Z53"/>
  <c r="AA53"/>
  <c r="AB53"/>
  <c r="AC53"/>
  <c r="AD53"/>
  <c r="AE53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Y57"/>
  <c r="Z57"/>
  <c r="AA57"/>
  <c r="AB57"/>
  <c r="AC57"/>
  <c r="AD57"/>
  <c r="AE57"/>
  <c r="AF57"/>
  <c r="Y58"/>
  <c r="Z58"/>
  <c r="AA58"/>
  <c r="AB58"/>
  <c r="AC58"/>
  <c r="AD58"/>
  <c r="AE58"/>
  <c r="AF58"/>
  <c r="Y59"/>
  <c r="Z59"/>
  <c r="AA59"/>
  <c r="AB59"/>
  <c r="AC59"/>
  <c r="AD59"/>
  <c r="AE59"/>
  <c r="AF59"/>
  <c r="Y60"/>
  <c r="Z60"/>
  <c r="AA60"/>
  <c r="AB60"/>
  <c r="AC60"/>
  <c r="AD60"/>
  <c r="AE60"/>
  <c r="AF60"/>
  <c r="N29"/>
  <c r="O29"/>
  <c r="P2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59"/>
  <c r="O59"/>
  <c r="P59"/>
  <c r="N60"/>
  <c r="O60"/>
  <c r="P60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59"/>
  <c r="E59"/>
  <c r="F59"/>
  <c r="Y29" i="12"/>
  <c r="Z29"/>
  <c r="AA29"/>
  <c r="AB29"/>
  <c r="AC29"/>
  <c r="AD29"/>
  <c r="AE29"/>
  <c r="AF29"/>
  <c r="Y30"/>
  <c r="Z30"/>
  <c r="AA30"/>
  <c r="AB30"/>
  <c r="AC30"/>
  <c r="AD30"/>
  <c r="AE30"/>
  <c r="AF30"/>
  <c r="Y31"/>
  <c r="Z31"/>
  <c r="AA31"/>
  <c r="AB31"/>
  <c r="AC31"/>
  <c r="AD31"/>
  <c r="AE31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E36"/>
  <c r="AF36"/>
  <c r="Y37"/>
  <c r="Z37"/>
  <c r="AA37"/>
  <c r="AB37"/>
  <c r="AC37"/>
  <c r="AD37"/>
  <c r="AE37"/>
  <c r="AF37"/>
  <c r="Y38"/>
  <c r="Z38"/>
  <c r="AA38"/>
  <c r="AB38"/>
  <c r="AC38"/>
  <c r="AD38"/>
  <c r="AE38"/>
  <c r="AF38"/>
  <c r="Y39"/>
  <c r="Z39"/>
  <c r="AA39"/>
  <c r="AB39"/>
  <c r="AC39"/>
  <c r="AD39"/>
  <c r="AE39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Y47"/>
  <c r="Z47"/>
  <c r="AA47"/>
  <c r="AB47"/>
  <c r="AC47"/>
  <c r="AD47"/>
  <c r="AE47"/>
  <c r="AF47"/>
  <c r="Y48"/>
  <c r="Z48"/>
  <c r="AA48"/>
  <c r="AB48"/>
  <c r="AC48"/>
  <c r="AD48"/>
  <c r="AE48"/>
  <c r="AF48"/>
  <c r="Y49"/>
  <c r="Z49"/>
  <c r="AA49"/>
  <c r="AB49"/>
  <c r="AC49"/>
  <c r="AD49"/>
  <c r="AE49"/>
  <c r="AF49"/>
  <c r="Y50"/>
  <c r="Z50"/>
  <c r="AA50"/>
  <c r="AB50"/>
  <c r="AC50"/>
  <c r="AD50"/>
  <c r="AE50"/>
  <c r="AF50"/>
  <c r="Y51"/>
  <c r="Z51"/>
  <c r="AA51"/>
  <c r="AB51"/>
  <c r="AC51"/>
  <c r="AD51"/>
  <c r="AE51"/>
  <c r="AF51"/>
  <c r="Y52"/>
  <c r="Z52"/>
  <c r="AA52"/>
  <c r="AB52"/>
  <c r="AC52"/>
  <c r="AD52"/>
  <c r="AE52"/>
  <c r="AF52"/>
  <c r="Y53"/>
  <c r="Z53"/>
  <c r="AA53"/>
  <c r="AB53"/>
  <c r="AC53"/>
  <c r="AD53"/>
  <c r="AE53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Y57"/>
  <c r="Z57"/>
  <c r="AA57"/>
  <c r="AB57"/>
  <c r="AC57"/>
  <c r="AD57"/>
  <c r="AE57"/>
  <c r="AF57"/>
  <c r="Y58"/>
  <c r="Z58"/>
  <c r="AA58"/>
  <c r="AB58"/>
  <c r="AC58"/>
  <c r="AD58"/>
  <c r="AE58"/>
  <c r="AF58"/>
  <c r="Y59"/>
  <c r="Z59"/>
  <c r="AA59"/>
  <c r="AB59"/>
  <c r="AC59"/>
  <c r="AD59"/>
  <c r="AE59"/>
  <c r="AF59"/>
  <c r="Y60"/>
  <c r="Z60"/>
  <c r="AA60"/>
  <c r="AB60"/>
  <c r="AC60"/>
  <c r="AD60"/>
  <c r="AE60"/>
  <c r="AF60"/>
  <c r="N29"/>
  <c r="O29"/>
  <c r="P2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59"/>
  <c r="O59"/>
  <c r="P59"/>
  <c r="N60"/>
  <c r="O60"/>
  <c r="P60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59"/>
  <c r="E59"/>
  <c r="F59"/>
  <c r="D60"/>
  <c r="E60"/>
  <c r="F60"/>
  <c r="Y29" i="11"/>
  <c r="Z29"/>
  <c r="AA29"/>
  <c r="AB29"/>
  <c r="AC29"/>
  <c r="AD29"/>
  <c r="AE29"/>
  <c r="AF29"/>
  <c r="Y30"/>
  <c r="Z30"/>
  <c r="AA30"/>
  <c r="AB30"/>
  <c r="AC30"/>
  <c r="AD30"/>
  <c r="AE30"/>
  <c r="AF30"/>
  <c r="Y31"/>
  <c r="Z31"/>
  <c r="AA31"/>
  <c r="AB31"/>
  <c r="AC31"/>
  <c r="AD31"/>
  <c r="AE31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F36"/>
  <c r="Y37"/>
  <c r="Z37"/>
  <c r="AA37"/>
  <c r="AB37"/>
  <c r="AC37"/>
  <c r="AD37"/>
  <c r="AF37"/>
  <c r="Y38"/>
  <c r="Z38"/>
  <c r="AA38"/>
  <c r="AB38"/>
  <c r="AC38"/>
  <c r="AD38"/>
  <c r="AE38"/>
  <c r="AF38"/>
  <c r="Y39"/>
  <c r="Z39"/>
  <c r="AA39"/>
  <c r="AB39"/>
  <c r="AC39"/>
  <c r="AD39"/>
  <c r="AE39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Y47"/>
  <c r="Z47"/>
  <c r="AA47"/>
  <c r="AB47"/>
  <c r="AC47"/>
  <c r="AD47"/>
  <c r="AE47"/>
  <c r="AF47"/>
  <c r="Y48"/>
  <c r="Z48"/>
  <c r="AA48"/>
  <c r="AB48"/>
  <c r="AC48"/>
  <c r="AD48"/>
  <c r="AE48"/>
  <c r="AF48"/>
  <c r="Y49"/>
  <c r="Z49"/>
  <c r="AA49"/>
  <c r="AB49"/>
  <c r="AC49"/>
  <c r="AD49"/>
  <c r="AE49"/>
  <c r="AF49"/>
  <c r="Y50"/>
  <c r="Z50"/>
  <c r="AA50"/>
  <c r="AB50"/>
  <c r="AC50"/>
  <c r="AD50"/>
  <c r="AE50"/>
  <c r="AF50"/>
  <c r="Y51"/>
  <c r="Z51"/>
  <c r="AA51"/>
  <c r="AB51"/>
  <c r="AC51"/>
  <c r="AD51"/>
  <c r="AE51"/>
  <c r="AF51"/>
  <c r="Y52"/>
  <c r="Z52"/>
  <c r="AA52"/>
  <c r="AB52"/>
  <c r="AC52"/>
  <c r="AD52"/>
  <c r="AE52"/>
  <c r="AF52"/>
  <c r="Y53"/>
  <c r="Z53"/>
  <c r="AA53"/>
  <c r="AB53"/>
  <c r="AC53"/>
  <c r="AD53"/>
  <c r="AE53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Y57"/>
  <c r="Z57"/>
  <c r="AA57"/>
  <c r="AB57"/>
  <c r="AC57"/>
  <c r="AD57"/>
  <c r="AE57"/>
  <c r="AF57"/>
  <c r="Y58"/>
  <c r="Z58"/>
  <c r="AA58"/>
  <c r="AB58"/>
  <c r="AC58"/>
  <c r="AD58"/>
  <c r="AE58"/>
  <c r="AF58"/>
  <c r="Y60"/>
  <c r="Z60"/>
  <c r="AA60"/>
  <c r="AB60"/>
  <c r="AC60"/>
  <c r="AD60"/>
  <c r="AF60"/>
  <c r="N29"/>
  <c r="O29"/>
  <c r="P2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60"/>
  <c r="O60"/>
  <c r="P60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60"/>
  <c r="E60"/>
  <c r="F60"/>
  <c r="Y29" i="10"/>
  <c r="Z29"/>
  <c r="AA29"/>
  <c r="AB29"/>
  <c r="AC29"/>
  <c r="AD29"/>
  <c r="AE29"/>
  <c r="AF29"/>
  <c r="Y30"/>
  <c r="Z30"/>
  <c r="AA30"/>
  <c r="AB30"/>
  <c r="AC30"/>
  <c r="AD30"/>
  <c r="AE30"/>
  <c r="AF30"/>
  <c r="Y31"/>
  <c r="Z31"/>
  <c r="AA31"/>
  <c r="AB31"/>
  <c r="AC31"/>
  <c r="AD31"/>
  <c r="AE31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E36"/>
  <c r="AF36"/>
  <c r="Y37"/>
  <c r="Z37"/>
  <c r="AA37"/>
  <c r="AB37"/>
  <c r="AC37"/>
  <c r="AD37"/>
  <c r="AE37"/>
  <c r="AF37"/>
  <c r="Y38"/>
  <c r="Z38"/>
  <c r="AA38"/>
  <c r="AB38"/>
  <c r="AC38"/>
  <c r="AD38"/>
  <c r="AE38"/>
  <c r="AF38"/>
  <c r="Y39"/>
  <c r="Z39"/>
  <c r="AA39"/>
  <c r="AB39"/>
  <c r="AC39"/>
  <c r="AD39"/>
  <c r="AE39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Y47"/>
  <c r="Z47"/>
  <c r="AA47"/>
  <c r="AB47"/>
  <c r="AC47"/>
  <c r="AD47"/>
  <c r="AE47"/>
  <c r="AF47"/>
  <c r="Y48"/>
  <c r="Z48"/>
  <c r="AA48"/>
  <c r="AB48"/>
  <c r="AC48"/>
  <c r="AD48"/>
  <c r="AE48"/>
  <c r="AF48"/>
  <c r="Y49"/>
  <c r="Z49"/>
  <c r="AA49"/>
  <c r="AB49"/>
  <c r="AC49"/>
  <c r="AD49"/>
  <c r="AE49"/>
  <c r="AF49"/>
  <c r="Y50"/>
  <c r="Z50"/>
  <c r="AA50"/>
  <c r="AB50"/>
  <c r="AC50"/>
  <c r="AD50"/>
  <c r="AE50"/>
  <c r="AF50"/>
  <c r="AF51"/>
  <c r="Y52"/>
  <c r="Z52"/>
  <c r="AA52"/>
  <c r="AB52"/>
  <c r="AC52"/>
  <c r="AD52"/>
  <c r="AE52"/>
  <c r="AF52"/>
  <c r="AB53"/>
  <c r="AC53"/>
  <c r="AD53"/>
  <c r="AE53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Y57"/>
  <c r="Z57"/>
  <c r="AA57"/>
  <c r="AB57"/>
  <c r="AC57"/>
  <c r="AD57"/>
  <c r="AE57"/>
  <c r="AF57"/>
  <c r="Y58"/>
  <c r="Z58"/>
  <c r="AA58"/>
  <c r="AB58"/>
  <c r="AC58"/>
  <c r="AD58"/>
  <c r="AE58"/>
  <c r="AF58"/>
  <c r="Y59"/>
  <c r="Z59"/>
  <c r="AA59"/>
  <c r="AB59"/>
  <c r="AC59"/>
  <c r="AD59"/>
  <c r="AE59"/>
  <c r="AF59"/>
  <c r="N29"/>
  <c r="O29"/>
  <c r="P2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59"/>
  <c r="O59"/>
  <c r="P59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59"/>
  <c r="E59"/>
  <c r="F59"/>
  <c r="Y29" i="9"/>
  <c r="Z29"/>
  <c r="AA29"/>
  <c r="AB29"/>
  <c r="AC29"/>
  <c r="AD29"/>
  <c r="AE29"/>
  <c r="AF29"/>
  <c r="Y30"/>
  <c r="Z30"/>
  <c r="AA30"/>
  <c r="AB30"/>
  <c r="AC30"/>
  <c r="AD30"/>
  <c r="AE30"/>
  <c r="AF30"/>
  <c r="Y31"/>
  <c r="Z31"/>
  <c r="AA31"/>
  <c r="AB31"/>
  <c r="AC31"/>
  <c r="AD31"/>
  <c r="AE31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E36"/>
  <c r="AF36"/>
  <c r="Y37"/>
  <c r="Z37"/>
  <c r="AA37"/>
  <c r="AB37"/>
  <c r="AC37"/>
  <c r="AD37"/>
  <c r="AE37"/>
  <c r="AF37"/>
  <c r="Y38"/>
  <c r="Z38"/>
  <c r="AA38"/>
  <c r="AB38"/>
  <c r="AC38"/>
  <c r="AD38"/>
  <c r="AE38"/>
  <c r="AF38"/>
  <c r="Y39"/>
  <c r="Z39"/>
  <c r="AA39"/>
  <c r="AB39"/>
  <c r="AC39"/>
  <c r="AD39"/>
  <c r="AE39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Y47"/>
  <c r="Z47"/>
  <c r="AA47"/>
  <c r="AB47"/>
  <c r="AC47"/>
  <c r="AD47"/>
  <c r="AE47"/>
  <c r="AF47"/>
  <c r="Y48"/>
  <c r="Z48"/>
  <c r="AA48"/>
  <c r="AB48"/>
  <c r="AC48"/>
  <c r="AD48"/>
  <c r="AE48"/>
  <c r="AF48"/>
  <c r="Y49"/>
  <c r="Z49"/>
  <c r="AA49"/>
  <c r="AB49"/>
  <c r="AC49"/>
  <c r="AD49"/>
  <c r="AE49"/>
  <c r="AF49"/>
  <c r="Y50"/>
  <c r="Z50"/>
  <c r="AA50"/>
  <c r="AB50"/>
  <c r="AC50"/>
  <c r="AD50"/>
  <c r="AE50"/>
  <c r="AF50"/>
  <c r="AF51"/>
  <c r="Y52"/>
  <c r="Z52"/>
  <c r="AA52"/>
  <c r="AB52"/>
  <c r="AC52"/>
  <c r="AD52"/>
  <c r="AE52"/>
  <c r="AF52"/>
  <c r="Y53"/>
  <c r="Z53"/>
  <c r="AA53"/>
  <c r="AB53"/>
  <c r="AC53"/>
  <c r="AD53"/>
  <c r="AE53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Y57"/>
  <c r="Z57"/>
  <c r="AA57"/>
  <c r="AB57"/>
  <c r="AC57"/>
  <c r="AD57"/>
  <c r="AE57"/>
  <c r="AF57"/>
  <c r="Y58"/>
  <c r="Z58"/>
  <c r="AA58"/>
  <c r="AB58"/>
  <c r="AC58"/>
  <c r="AD58"/>
  <c r="AE58"/>
  <c r="AF58"/>
  <c r="AF60"/>
  <c r="N29"/>
  <c r="O29"/>
  <c r="P2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60"/>
  <c r="O60"/>
  <c r="P60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60"/>
  <c r="E60"/>
  <c r="F60"/>
  <c r="Y29" i="15"/>
  <c r="Z29"/>
  <c r="AA29"/>
  <c r="AB29"/>
  <c r="AC29"/>
  <c r="AD29"/>
  <c r="AE29"/>
  <c r="AF29"/>
  <c r="Y30"/>
  <c r="Z30"/>
  <c r="AA30"/>
  <c r="AB30"/>
  <c r="AC30"/>
  <c r="AD30"/>
  <c r="AE30"/>
  <c r="AF30"/>
  <c r="Y31"/>
  <c r="Z31"/>
  <c r="AA31"/>
  <c r="AB31"/>
  <c r="AC31"/>
  <c r="AD31"/>
  <c r="AE31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E36"/>
  <c r="AF36"/>
  <c r="Y37"/>
  <c r="Z37"/>
  <c r="AA37"/>
  <c r="AB37"/>
  <c r="AC37"/>
  <c r="AD37"/>
  <c r="AE37"/>
  <c r="AF37"/>
  <c r="Y38"/>
  <c r="Z38"/>
  <c r="AA38"/>
  <c r="AB38"/>
  <c r="AC38"/>
  <c r="AD38"/>
  <c r="AE38"/>
  <c r="AF38"/>
  <c r="Y39"/>
  <c r="Z39"/>
  <c r="AA39"/>
  <c r="AB39"/>
  <c r="AC39"/>
  <c r="AD39"/>
  <c r="AE39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AF47"/>
  <c r="AF48"/>
  <c r="AF49"/>
  <c r="Y50"/>
  <c r="Z50"/>
  <c r="AA50"/>
  <c r="AB50"/>
  <c r="AC50"/>
  <c r="AD50"/>
  <c r="AE50"/>
  <c r="AF50"/>
  <c r="Y51"/>
  <c r="Z51"/>
  <c r="AA51"/>
  <c r="AB51"/>
  <c r="AC51"/>
  <c r="AD51"/>
  <c r="AE51"/>
  <c r="AF51"/>
  <c r="Y52"/>
  <c r="Z52"/>
  <c r="AA52"/>
  <c r="AB52"/>
  <c r="AC52"/>
  <c r="AD52"/>
  <c r="AE52"/>
  <c r="AF52"/>
  <c r="Y53"/>
  <c r="Z53"/>
  <c r="AA53"/>
  <c r="AB53"/>
  <c r="AC53"/>
  <c r="AD53"/>
  <c r="AE53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Y57"/>
  <c r="Z57"/>
  <c r="AA57"/>
  <c r="AB57"/>
  <c r="AC57"/>
  <c r="AD57"/>
  <c r="AE57"/>
  <c r="AF57"/>
  <c r="Y58"/>
  <c r="Z58"/>
  <c r="AA58"/>
  <c r="AB58"/>
  <c r="AC58"/>
  <c r="AD58"/>
  <c r="AE58"/>
  <c r="AF58"/>
  <c r="Y59"/>
  <c r="Z59"/>
  <c r="AA59"/>
  <c r="AB59"/>
  <c r="AC59"/>
  <c r="AD59"/>
  <c r="AE59"/>
  <c r="AF59"/>
  <c r="N29"/>
  <c r="O29"/>
  <c r="P2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59"/>
  <c r="O59"/>
  <c r="P59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59"/>
  <c r="E59"/>
  <c r="F59"/>
  <c r="Y29" i="16"/>
  <c r="Z29"/>
  <c r="AA29"/>
  <c r="AB29"/>
  <c r="AC29"/>
  <c r="AD29"/>
  <c r="AE29"/>
  <c r="AF29"/>
  <c r="Y30"/>
  <c r="Z30"/>
  <c r="AA30"/>
  <c r="AB30"/>
  <c r="AC30"/>
  <c r="AD30"/>
  <c r="AE30"/>
  <c r="AF30"/>
  <c r="Y31"/>
  <c r="Z31"/>
  <c r="AA31"/>
  <c r="AB31"/>
  <c r="AC31"/>
  <c r="AD31"/>
  <c r="AE31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E36"/>
  <c r="AF36"/>
  <c r="Y37"/>
  <c r="Z37"/>
  <c r="AA37"/>
  <c r="AB37"/>
  <c r="AC37"/>
  <c r="AD37"/>
  <c r="AE37"/>
  <c r="AF37"/>
  <c r="Y38"/>
  <c r="Z38"/>
  <c r="AA38"/>
  <c r="AB38"/>
  <c r="AC38"/>
  <c r="AD38"/>
  <c r="AE38"/>
  <c r="AF38"/>
  <c r="Y39"/>
  <c r="Z39"/>
  <c r="AA39"/>
  <c r="AB39"/>
  <c r="AC39"/>
  <c r="AD39"/>
  <c r="AE39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Y47"/>
  <c r="Z47"/>
  <c r="AA47"/>
  <c r="AB47"/>
  <c r="AC47"/>
  <c r="AD47"/>
  <c r="AE47"/>
  <c r="AF47"/>
  <c r="Y48"/>
  <c r="Z48"/>
  <c r="AA48"/>
  <c r="AB48"/>
  <c r="AC48"/>
  <c r="AD48"/>
  <c r="AE48"/>
  <c r="AF48"/>
  <c r="Y49"/>
  <c r="Z49"/>
  <c r="AA49"/>
  <c r="AB49"/>
  <c r="AC49"/>
  <c r="AD49"/>
  <c r="AE49"/>
  <c r="AF49"/>
  <c r="Y50"/>
  <c r="Z50"/>
  <c r="AA50"/>
  <c r="AB50"/>
  <c r="AC50"/>
  <c r="AD50"/>
  <c r="AE50"/>
  <c r="AF50"/>
  <c r="Y51"/>
  <c r="Z51"/>
  <c r="AA51"/>
  <c r="AB51"/>
  <c r="AC51"/>
  <c r="AD51"/>
  <c r="AE51"/>
  <c r="AF51"/>
  <c r="Y52"/>
  <c r="Z52"/>
  <c r="AA52"/>
  <c r="AB52"/>
  <c r="AC52"/>
  <c r="AD52"/>
  <c r="AE52"/>
  <c r="AF52"/>
  <c r="Y53"/>
  <c r="Z53"/>
  <c r="AA53"/>
  <c r="AB53"/>
  <c r="AC53"/>
  <c r="AD53"/>
  <c r="AE53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Y57"/>
  <c r="Z57"/>
  <c r="AA57"/>
  <c r="AB57"/>
  <c r="AC57"/>
  <c r="AD57"/>
  <c r="AE57"/>
  <c r="Y60"/>
  <c r="K49" i="2" s="1"/>
  <c r="Z60" i="16"/>
  <c r="L49" i="2" s="1"/>
  <c r="AA60" i="16"/>
  <c r="M49" i="2" s="1"/>
  <c r="AB60" i="16"/>
  <c r="AC60"/>
  <c r="O49" i="2" s="1"/>
  <c r="AD60" i="16"/>
  <c r="P49" i="2" s="1"/>
  <c r="AE60" i="16"/>
  <c r="Q49" i="2" s="1"/>
  <c r="AF60" i="16"/>
  <c r="R49" i="2" s="1"/>
  <c r="N29" i="16"/>
  <c r="O29"/>
  <c r="P2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60"/>
  <c r="B49" i="2" s="1"/>
  <c r="E60" i="16"/>
  <c r="F60"/>
  <c r="D49" i="2" s="1"/>
  <c r="Y29" i="17"/>
  <c r="Z29"/>
  <c r="AA29"/>
  <c r="AB29"/>
  <c r="AC29"/>
  <c r="AD29"/>
  <c r="AE29"/>
  <c r="AF29"/>
  <c r="Y30"/>
  <c r="Z30"/>
  <c r="AA30"/>
  <c r="AB30"/>
  <c r="AC30"/>
  <c r="AD30"/>
  <c r="AE30"/>
  <c r="AF30"/>
  <c r="Y31"/>
  <c r="Z31"/>
  <c r="AA31"/>
  <c r="AB31"/>
  <c r="AC31"/>
  <c r="AD31"/>
  <c r="AE31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E36"/>
  <c r="AF36"/>
  <c r="Y37"/>
  <c r="Z37"/>
  <c r="AA37"/>
  <c r="AB37"/>
  <c r="AC37"/>
  <c r="AD37"/>
  <c r="AE37"/>
  <c r="AF37"/>
  <c r="Y38"/>
  <c r="Z38"/>
  <c r="AA38"/>
  <c r="AB38"/>
  <c r="AC38"/>
  <c r="AD38"/>
  <c r="AE38"/>
  <c r="AF38"/>
  <c r="Y39"/>
  <c r="Z39"/>
  <c r="AA39"/>
  <c r="AB39"/>
  <c r="AC39"/>
  <c r="AD39"/>
  <c r="AE39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Y47"/>
  <c r="Z47"/>
  <c r="AA47"/>
  <c r="AB47"/>
  <c r="AC47"/>
  <c r="AD47"/>
  <c r="AE47"/>
  <c r="AF47"/>
  <c r="Y48"/>
  <c r="Z48"/>
  <c r="AA48"/>
  <c r="AB48"/>
  <c r="AC48"/>
  <c r="AD48"/>
  <c r="AE48"/>
  <c r="AF48"/>
  <c r="Y49"/>
  <c r="Z49"/>
  <c r="AA49"/>
  <c r="AB49"/>
  <c r="AC49"/>
  <c r="AD49"/>
  <c r="AE49"/>
  <c r="AF49"/>
  <c r="Y50"/>
  <c r="Z50"/>
  <c r="AA50"/>
  <c r="AB50"/>
  <c r="AC50"/>
  <c r="AD50"/>
  <c r="AE50"/>
  <c r="AF50"/>
  <c r="Y51"/>
  <c r="Z51"/>
  <c r="AA51"/>
  <c r="AB51"/>
  <c r="AC51"/>
  <c r="AD51"/>
  <c r="AE51"/>
  <c r="AF51"/>
  <c r="Y52"/>
  <c r="Z52"/>
  <c r="AA52"/>
  <c r="AB52"/>
  <c r="AC52"/>
  <c r="AD52"/>
  <c r="AE52"/>
  <c r="AF52"/>
  <c r="Y53"/>
  <c r="Z53"/>
  <c r="AA53"/>
  <c r="AB53"/>
  <c r="AC53"/>
  <c r="AD53"/>
  <c r="AE53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Y57"/>
  <c r="Z57"/>
  <c r="AA57"/>
  <c r="AB57"/>
  <c r="AC57"/>
  <c r="AD57"/>
  <c r="AE57"/>
  <c r="AF57"/>
  <c r="Y58"/>
  <c r="Z58"/>
  <c r="AA58"/>
  <c r="AB58"/>
  <c r="AC58"/>
  <c r="AD58"/>
  <c r="AE58"/>
  <c r="AF58"/>
  <c r="Y59"/>
  <c r="Z59"/>
  <c r="AA59"/>
  <c r="AB59"/>
  <c r="AC59"/>
  <c r="AD59"/>
  <c r="AE59"/>
  <c r="AF59"/>
  <c r="Y60"/>
  <c r="Z60"/>
  <c r="AA60"/>
  <c r="AB60"/>
  <c r="N48" i="2" s="1"/>
  <c r="AC60" i="17"/>
  <c r="O48" i="2" s="1"/>
  <c r="AD60" i="17"/>
  <c r="P48" i="2" s="1"/>
  <c r="AE60" i="17"/>
  <c r="Q48" i="2" s="1"/>
  <c r="AF60" i="17"/>
  <c r="R48" i="2" s="1"/>
  <c r="N29" i="17"/>
  <c r="O29"/>
  <c r="P2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59"/>
  <c r="O59"/>
  <c r="P59"/>
  <c r="N60"/>
  <c r="G48" i="2" s="1"/>
  <c r="O60" i="17"/>
  <c r="P60"/>
  <c r="I48" i="2" s="1"/>
  <c r="D29" i="17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59"/>
  <c r="E59"/>
  <c r="F59"/>
  <c r="D60"/>
  <c r="E60"/>
  <c r="C48" i="2" s="1"/>
  <c r="F60" i="17"/>
  <c r="D48" i="2" s="1"/>
  <c r="Y29" i="18"/>
  <c r="Z29"/>
  <c r="AA29"/>
  <c r="AB29"/>
  <c r="AC29"/>
  <c r="AD29"/>
  <c r="AE29"/>
  <c r="AF29"/>
  <c r="Y30"/>
  <c r="Z30"/>
  <c r="AA30"/>
  <c r="AB30"/>
  <c r="AC30"/>
  <c r="AD30"/>
  <c r="AE30"/>
  <c r="AF30"/>
  <c r="Y31"/>
  <c r="Z31"/>
  <c r="AA31"/>
  <c r="AB31"/>
  <c r="AC31"/>
  <c r="AD31"/>
  <c r="AE31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E36"/>
  <c r="AF36"/>
  <c r="Y37"/>
  <c r="Z37"/>
  <c r="AA37"/>
  <c r="AB37"/>
  <c r="AC37"/>
  <c r="AD37"/>
  <c r="AE37"/>
  <c r="AF37"/>
  <c r="Y38"/>
  <c r="Z38"/>
  <c r="AA38"/>
  <c r="AB38"/>
  <c r="AC38"/>
  <c r="AD38"/>
  <c r="AE38"/>
  <c r="AF38"/>
  <c r="Y39"/>
  <c r="Z39"/>
  <c r="AA39"/>
  <c r="AB39"/>
  <c r="AC39"/>
  <c r="AD39"/>
  <c r="AE39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Y47"/>
  <c r="Z47"/>
  <c r="AA47"/>
  <c r="AB47"/>
  <c r="AC47"/>
  <c r="AD47"/>
  <c r="AE47"/>
  <c r="AF47"/>
  <c r="Y48"/>
  <c r="Z48"/>
  <c r="AA48"/>
  <c r="AB48"/>
  <c r="AC48"/>
  <c r="AD48"/>
  <c r="AE48"/>
  <c r="AF48"/>
  <c r="Y49"/>
  <c r="Z49"/>
  <c r="AA49"/>
  <c r="AB49"/>
  <c r="AC49"/>
  <c r="AD49"/>
  <c r="AE49"/>
  <c r="AF49"/>
  <c r="Y50"/>
  <c r="Z50"/>
  <c r="AA50"/>
  <c r="AB50"/>
  <c r="AC50"/>
  <c r="AD50"/>
  <c r="AE50"/>
  <c r="AF50"/>
  <c r="Y51"/>
  <c r="Z51"/>
  <c r="AA51"/>
  <c r="AB51"/>
  <c r="AC51"/>
  <c r="AD51"/>
  <c r="AE51"/>
  <c r="AF51"/>
  <c r="Y52"/>
  <c r="Z52"/>
  <c r="AA52"/>
  <c r="AB52"/>
  <c r="AC52"/>
  <c r="AD52"/>
  <c r="AE52"/>
  <c r="AF52"/>
  <c r="Y53"/>
  <c r="Z53"/>
  <c r="AA53"/>
  <c r="AB53"/>
  <c r="AC53"/>
  <c r="AD53"/>
  <c r="AE53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Y57"/>
  <c r="Z57"/>
  <c r="AA57"/>
  <c r="AB57"/>
  <c r="AC57"/>
  <c r="AD57"/>
  <c r="AE57"/>
  <c r="AF57"/>
  <c r="Y58"/>
  <c r="Z58"/>
  <c r="AA58"/>
  <c r="AB58"/>
  <c r="AC58"/>
  <c r="AD58"/>
  <c r="AE58"/>
  <c r="AF58"/>
  <c r="Y59"/>
  <c r="Z59"/>
  <c r="AA59"/>
  <c r="AB59"/>
  <c r="AC59"/>
  <c r="AD59"/>
  <c r="AE59"/>
  <c r="AF59"/>
  <c r="Y60"/>
  <c r="Z60"/>
  <c r="AA60"/>
  <c r="AB60"/>
  <c r="AC60"/>
  <c r="AD60"/>
  <c r="AE60"/>
  <c r="AF60"/>
  <c r="N29"/>
  <c r="O29"/>
  <c r="P2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59"/>
  <c r="O59"/>
  <c r="P59"/>
  <c r="N60"/>
  <c r="G47" i="2" s="1"/>
  <c r="O60" i="18"/>
  <c r="H47" i="2" s="1"/>
  <c r="P60" i="18"/>
  <c r="I47" i="2" s="1"/>
  <c r="D29" i="18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59"/>
  <c r="E59"/>
  <c r="F59"/>
  <c r="D60"/>
  <c r="B47" i="2" s="1"/>
  <c r="E60" i="18"/>
  <c r="F60"/>
  <c r="D47" i="2" s="1"/>
  <c r="Y29" i="19"/>
  <c r="Z29"/>
  <c r="AA29"/>
  <c r="AB29"/>
  <c r="AC29"/>
  <c r="AD29"/>
  <c r="AE29"/>
  <c r="AF29"/>
  <c r="Y30"/>
  <c r="Z30"/>
  <c r="AA30"/>
  <c r="AB30"/>
  <c r="AC30"/>
  <c r="AD30"/>
  <c r="AE30"/>
  <c r="AF30"/>
  <c r="Y31"/>
  <c r="Z31"/>
  <c r="AA31"/>
  <c r="AB31"/>
  <c r="AC31"/>
  <c r="AD31"/>
  <c r="AE31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E36"/>
  <c r="AF36"/>
  <c r="Y37"/>
  <c r="Z37"/>
  <c r="AA37"/>
  <c r="AB37"/>
  <c r="AC37"/>
  <c r="AD37"/>
  <c r="AE37"/>
  <c r="AF37"/>
  <c r="Y38"/>
  <c r="Z38"/>
  <c r="AA38"/>
  <c r="AB38"/>
  <c r="AC38"/>
  <c r="AD38"/>
  <c r="AE38"/>
  <c r="AF38"/>
  <c r="Y39"/>
  <c r="Z39"/>
  <c r="AA39"/>
  <c r="AB39"/>
  <c r="AC39"/>
  <c r="AD39"/>
  <c r="AE39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Y47"/>
  <c r="Z47"/>
  <c r="AA47"/>
  <c r="AB47"/>
  <c r="AC47"/>
  <c r="AD47"/>
  <c r="AE47"/>
  <c r="AF47"/>
  <c r="Y48"/>
  <c r="Z48"/>
  <c r="AA48"/>
  <c r="AB48"/>
  <c r="AC48"/>
  <c r="AD48"/>
  <c r="AE48"/>
  <c r="AF48"/>
  <c r="Y49"/>
  <c r="Z49"/>
  <c r="AA49"/>
  <c r="AB49"/>
  <c r="AC49"/>
  <c r="AD49"/>
  <c r="AE49"/>
  <c r="AF49"/>
  <c r="Y50"/>
  <c r="Z50"/>
  <c r="AA50"/>
  <c r="AB50"/>
  <c r="AC50"/>
  <c r="AD50"/>
  <c r="AE50"/>
  <c r="AF50"/>
  <c r="Y51"/>
  <c r="Z51"/>
  <c r="AA51"/>
  <c r="AB51"/>
  <c r="AC51"/>
  <c r="AD51"/>
  <c r="AE51"/>
  <c r="AF51"/>
  <c r="Y52"/>
  <c r="Z52"/>
  <c r="AA52"/>
  <c r="AB52"/>
  <c r="AC52"/>
  <c r="AD52"/>
  <c r="AE52"/>
  <c r="AF52"/>
  <c r="Y53"/>
  <c r="Z53"/>
  <c r="AA53"/>
  <c r="AB53"/>
  <c r="AC53"/>
  <c r="AD53"/>
  <c r="AE53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Y57"/>
  <c r="Z57"/>
  <c r="AA57"/>
  <c r="AB57"/>
  <c r="AC57"/>
  <c r="AD57"/>
  <c r="AE57"/>
  <c r="AF57"/>
  <c r="Y58"/>
  <c r="Z58"/>
  <c r="AA58"/>
  <c r="AB58"/>
  <c r="AC58"/>
  <c r="AD58"/>
  <c r="AE58"/>
  <c r="AF58"/>
  <c r="Y60"/>
  <c r="K46" i="2" s="1"/>
  <c r="Z60" i="19"/>
  <c r="L46" i="2" s="1"/>
  <c r="AA60" i="19"/>
  <c r="M46" i="2" s="1"/>
  <c r="AB60" i="19"/>
  <c r="AC60"/>
  <c r="O46" i="2" s="1"/>
  <c r="AD60" i="19"/>
  <c r="P46" i="2" s="1"/>
  <c r="AE60" i="19"/>
  <c r="AF60"/>
  <c r="R46" i="2" s="1"/>
  <c r="N29" i="19"/>
  <c r="O29"/>
  <c r="P2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60"/>
  <c r="G46" i="2" s="1"/>
  <c r="O60" i="19"/>
  <c r="H46" i="2" s="1"/>
  <c r="P60" i="19"/>
  <c r="I46" i="2" s="1"/>
  <c r="D29" i="1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60"/>
  <c r="B46" i="2" s="1"/>
  <c r="E60" i="19"/>
  <c r="C46" i="2" s="1"/>
  <c r="F60" i="19"/>
  <c r="D46" i="2" s="1"/>
  <c r="Y29" i="20"/>
  <c r="Z29"/>
  <c r="AA29"/>
  <c r="AB29"/>
  <c r="AC29"/>
  <c r="AD29"/>
  <c r="AE29"/>
  <c r="AF29"/>
  <c r="Y30"/>
  <c r="Z30"/>
  <c r="AA30"/>
  <c r="AB30"/>
  <c r="AC30"/>
  <c r="AD30"/>
  <c r="AE30"/>
  <c r="AF30"/>
  <c r="Y31"/>
  <c r="Z31"/>
  <c r="AA31"/>
  <c r="AB31"/>
  <c r="AC31"/>
  <c r="AD31"/>
  <c r="AE31"/>
  <c r="AF31"/>
  <c r="Y32"/>
  <c r="Z32"/>
  <c r="AA32"/>
  <c r="AB32"/>
  <c r="AC32"/>
  <c r="AD32"/>
  <c r="AE32"/>
  <c r="AF32"/>
  <c r="Y33"/>
  <c r="Z33"/>
  <c r="AA33"/>
  <c r="AB33"/>
  <c r="AC33"/>
  <c r="AD33"/>
  <c r="AE33"/>
  <c r="AF33"/>
  <c r="Y34"/>
  <c r="Z34"/>
  <c r="AA34"/>
  <c r="AB34"/>
  <c r="AC34"/>
  <c r="AD34"/>
  <c r="AE34"/>
  <c r="AF34"/>
  <c r="Y35"/>
  <c r="Z35"/>
  <c r="AA35"/>
  <c r="AB35"/>
  <c r="AC35"/>
  <c r="AD35"/>
  <c r="AE35"/>
  <c r="AF35"/>
  <c r="Y36"/>
  <c r="Z36"/>
  <c r="AA36"/>
  <c r="AB36"/>
  <c r="AC36"/>
  <c r="AD36"/>
  <c r="AE36"/>
  <c r="AF36"/>
  <c r="Y37"/>
  <c r="Z37"/>
  <c r="AA37"/>
  <c r="AB37"/>
  <c r="AC37"/>
  <c r="AD37"/>
  <c r="AE37"/>
  <c r="AF37"/>
  <c r="Y38"/>
  <c r="Z38"/>
  <c r="AA38"/>
  <c r="AB38"/>
  <c r="AC38"/>
  <c r="AD38"/>
  <c r="AE38"/>
  <c r="AF38"/>
  <c r="Y39"/>
  <c r="Z39"/>
  <c r="AA39"/>
  <c r="AB39"/>
  <c r="AC39"/>
  <c r="AD39"/>
  <c r="AE39"/>
  <c r="AF39"/>
  <c r="Y40"/>
  <c r="Z40"/>
  <c r="AA40"/>
  <c r="AB40"/>
  <c r="AC40"/>
  <c r="AD40"/>
  <c r="AE40"/>
  <c r="AF40"/>
  <c r="Y41"/>
  <c r="Z41"/>
  <c r="AA41"/>
  <c r="AB41"/>
  <c r="AC41"/>
  <c r="AD41"/>
  <c r="AE41"/>
  <c r="AF41"/>
  <c r="Y42"/>
  <c r="Z42"/>
  <c r="AA42"/>
  <c r="AB42"/>
  <c r="AC42"/>
  <c r="AD42"/>
  <c r="AE42"/>
  <c r="AF42"/>
  <c r="Y43"/>
  <c r="Z43"/>
  <c r="AA43"/>
  <c r="AB43"/>
  <c r="AC43"/>
  <c r="AD43"/>
  <c r="AE43"/>
  <c r="AF43"/>
  <c r="Y44"/>
  <c r="Z44"/>
  <c r="AA44"/>
  <c r="AB44"/>
  <c r="AC44"/>
  <c r="AD44"/>
  <c r="AE44"/>
  <c r="AF44"/>
  <c r="Y45"/>
  <c r="Z45"/>
  <c r="AA45"/>
  <c r="AB45"/>
  <c r="AC45"/>
  <c r="AD45"/>
  <c r="AE45"/>
  <c r="AF45"/>
  <c r="Y46"/>
  <c r="Z46"/>
  <c r="AA46"/>
  <c r="AB46"/>
  <c r="AC46"/>
  <c r="AD46"/>
  <c r="AE46"/>
  <c r="AF46"/>
  <c r="Y47"/>
  <c r="Z47"/>
  <c r="AA47"/>
  <c r="AB47"/>
  <c r="AC47"/>
  <c r="AD47"/>
  <c r="AE47"/>
  <c r="AF47"/>
  <c r="Y48"/>
  <c r="Z48"/>
  <c r="AA48"/>
  <c r="AB48"/>
  <c r="AC48"/>
  <c r="AD48"/>
  <c r="AE48"/>
  <c r="AF48"/>
  <c r="Y49"/>
  <c r="Z49"/>
  <c r="AA49"/>
  <c r="AB49"/>
  <c r="AC49"/>
  <c r="AD49"/>
  <c r="AE49"/>
  <c r="AF49"/>
  <c r="Y50"/>
  <c r="Z50"/>
  <c r="AA50"/>
  <c r="AB50"/>
  <c r="AC50"/>
  <c r="AD50"/>
  <c r="AE50"/>
  <c r="AF50"/>
  <c r="Y51"/>
  <c r="Z51"/>
  <c r="AA51"/>
  <c r="AB51"/>
  <c r="AC51"/>
  <c r="AD51"/>
  <c r="AE51"/>
  <c r="AF51"/>
  <c r="Y52"/>
  <c r="Z52"/>
  <c r="AA52"/>
  <c r="AB52"/>
  <c r="AC52"/>
  <c r="AD52"/>
  <c r="AE52"/>
  <c r="AF52"/>
  <c r="Y53"/>
  <c r="Z53"/>
  <c r="AA53"/>
  <c r="AB53"/>
  <c r="AC53"/>
  <c r="AD53"/>
  <c r="AE53"/>
  <c r="AF53"/>
  <c r="Y54"/>
  <c r="Z54"/>
  <c r="AA54"/>
  <c r="AB54"/>
  <c r="AC54"/>
  <c r="AD54"/>
  <c r="AE54"/>
  <c r="AF54"/>
  <c r="Y55"/>
  <c r="Z55"/>
  <c r="AA55"/>
  <c r="AB55"/>
  <c r="AC55"/>
  <c r="AD55"/>
  <c r="AE55"/>
  <c r="AF55"/>
  <c r="Y56"/>
  <c r="Z56"/>
  <c r="AA56"/>
  <c r="AB56"/>
  <c r="AC56"/>
  <c r="AD56"/>
  <c r="AE56"/>
  <c r="AF56"/>
  <c r="Y57"/>
  <c r="Z57"/>
  <c r="AA57"/>
  <c r="AB57"/>
  <c r="AC57"/>
  <c r="AD57"/>
  <c r="AE57"/>
  <c r="AF57"/>
  <c r="Y58"/>
  <c r="Z58"/>
  <c r="AA58"/>
  <c r="AB58"/>
  <c r="AC58"/>
  <c r="AD58"/>
  <c r="AE58"/>
  <c r="AF58"/>
  <c r="Y59"/>
  <c r="Z59"/>
  <c r="AA59"/>
  <c r="AB59"/>
  <c r="AC59"/>
  <c r="AD59"/>
  <c r="AE59"/>
  <c r="AF59"/>
  <c r="Y60"/>
  <c r="Z60"/>
  <c r="AA60"/>
  <c r="AB60"/>
  <c r="AC60"/>
  <c r="AD60"/>
  <c r="AE60"/>
  <c r="AF60"/>
  <c r="N29"/>
  <c r="O29"/>
  <c r="P29"/>
  <c r="N30"/>
  <c r="O30"/>
  <c r="P30"/>
  <c r="N31"/>
  <c r="O31"/>
  <c r="P31"/>
  <c r="N32"/>
  <c r="O32"/>
  <c r="P32"/>
  <c r="N33"/>
  <c r="O33"/>
  <c r="P33"/>
  <c r="N34"/>
  <c r="O34"/>
  <c r="P34"/>
  <c r="N35"/>
  <c r="O35"/>
  <c r="P35"/>
  <c r="N36"/>
  <c r="O36"/>
  <c r="P36"/>
  <c r="N37"/>
  <c r="O37"/>
  <c r="P37"/>
  <c r="N38"/>
  <c r="O38"/>
  <c r="P38"/>
  <c r="N39"/>
  <c r="O39"/>
  <c r="P39"/>
  <c r="N40"/>
  <c r="O40"/>
  <c r="P40"/>
  <c r="N41"/>
  <c r="O41"/>
  <c r="P41"/>
  <c r="N42"/>
  <c r="O42"/>
  <c r="P42"/>
  <c r="N43"/>
  <c r="O43"/>
  <c r="P43"/>
  <c r="N44"/>
  <c r="O44"/>
  <c r="P44"/>
  <c r="N45"/>
  <c r="O45"/>
  <c r="P45"/>
  <c r="N46"/>
  <c r="O46"/>
  <c r="P46"/>
  <c r="N47"/>
  <c r="O47"/>
  <c r="P47"/>
  <c r="N48"/>
  <c r="O48"/>
  <c r="P48"/>
  <c r="N49"/>
  <c r="O49"/>
  <c r="P49"/>
  <c r="N50"/>
  <c r="O50"/>
  <c r="P50"/>
  <c r="N51"/>
  <c r="O51"/>
  <c r="P51"/>
  <c r="N52"/>
  <c r="O52"/>
  <c r="P52"/>
  <c r="N53"/>
  <c r="O53"/>
  <c r="P53"/>
  <c r="N54"/>
  <c r="O54"/>
  <c r="P54"/>
  <c r="N55"/>
  <c r="O55"/>
  <c r="P55"/>
  <c r="N56"/>
  <c r="O56"/>
  <c r="P56"/>
  <c r="N57"/>
  <c r="O57"/>
  <c r="P57"/>
  <c r="N58"/>
  <c r="O58"/>
  <c r="P58"/>
  <c r="N59"/>
  <c r="O59"/>
  <c r="P59"/>
  <c r="N60"/>
  <c r="O60"/>
  <c r="P60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59"/>
  <c r="E59"/>
  <c r="F59"/>
  <c r="D60"/>
  <c r="E60"/>
  <c r="F60"/>
  <c r="G60" i="14"/>
  <c r="G60" i="13"/>
  <c r="G60" i="12"/>
  <c r="G60" i="11"/>
  <c r="G60" i="10"/>
  <c r="G60" i="15"/>
  <c r="E50" i="2" s="1"/>
  <c r="N49"/>
  <c r="C49"/>
  <c r="G60" i="16"/>
  <c r="E49" i="2" s="1"/>
  <c r="H48"/>
  <c r="B48"/>
  <c r="E48"/>
  <c r="K47"/>
  <c r="L47"/>
  <c r="M47"/>
  <c r="N47"/>
  <c r="O47"/>
  <c r="P47"/>
  <c r="Q47"/>
  <c r="R47"/>
  <c r="C47"/>
  <c r="G60" i="18"/>
  <c r="E47" i="2" s="1"/>
  <c r="N46"/>
  <c r="Q46"/>
  <c r="G60" i="19"/>
  <c r="E46" i="2" s="1"/>
  <c r="R45"/>
  <c r="E45"/>
  <c r="C30" i="14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31" i="13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30"/>
  <c r="C31" i="12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30"/>
  <c r="C30" i="1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31" i="10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30"/>
  <c r="C30" i="9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W59" i="15"/>
  <c r="X59"/>
  <c r="L59"/>
  <c r="M59"/>
  <c r="C32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31"/>
  <c r="C30"/>
  <c r="C30" i="16"/>
  <c r="X30" s="1"/>
  <c r="W59" i="17"/>
  <c r="X59"/>
  <c r="L59"/>
  <c r="M59"/>
  <c r="C31"/>
  <c r="C32" s="1"/>
  <c r="C30"/>
  <c r="X30" s="1"/>
  <c r="W59" i="18"/>
  <c r="X59"/>
  <c r="L59"/>
  <c r="M59"/>
  <c r="C31"/>
  <c r="C32" s="1"/>
  <c r="C30"/>
  <c r="C31" i="19"/>
  <c r="C32" s="1"/>
  <c r="C30"/>
  <c r="M30" s="1"/>
  <c r="W59" i="20"/>
  <c r="X59"/>
  <c r="L59"/>
  <c r="M59"/>
  <c r="C31"/>
  <c r="C32" s="1"/>
  <c r="C30"/>
  <c r="M30" s="1"/>
  <c r="C29"/>
  <c r="X29" i="15"/>
  <c r="J45" i="2"/>
  <c r="J46"/>
  <c r="J47"/>
  <c r="J48"/>
  <c r="J49"/>
  <c r="J50"/>
  <c r="F45"/>
  <c r="F46"/>
  <c r="F47"/>
  <c r="F48"/>
  <c r="F49"/>
  <c r="F50"/>
  <c r="AK61" i="20"/>
  <c r="W58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X30"/>
  <c r="W30"/>
  <c r="L30"/>
  <c r="X29"/>
  <c r="W29"/>
  <c r="M29"/>
  <c r="L29"/>
  <c r="M27"/>
  <c r="X26" s="1"/>
  <c r="AK61" i="19"/>
  <c r="W58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X31"/>
  <c r="W31"/>
  <c r="L31"/>
  <c r="X30"/>
  <c r="W30"/>
  <c r="L30"/>
  <c r="X29"/>
  <c r="W29"/>
  <c r="M29"/>
  <c r="L29"/>
  <c r="M27"/>
  <c r="X26" s="1"/>
  <c r="AK61" i="18"/>
  <c r="W58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X31"/>
  <c r="W31"/>
  <c r="M31"/>
  <c r="L31"/>
  <c r="X30"/>
  <c r="W30"/>
  <c r="M30"/>
  <c r="L30"/>
  <c r="X29"/>
  <c r="W29"/>
  <c r="M29"/>
  <c r="L29"/>
  <c r="M27"/>
  <c r="X26" s="1"/>
  <c r="AK61" i="17"/>
  <c r="W58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M31"/>
  <c r="L31"/>
  <c r="W30"/>
  <c r="M30"/>
  <c r="L30"/>
  <c r="X29"/>
  <c r="W29"/>
  <c r="M29"/>
  <c r="L29"/>
  <c r="M27"/>
  <c r="X26" s="1"/>
  <c r="AK61" i="16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X29"/>
  <c r="W29"/>
  <c r="M29"/>
  <c r="L29"/>
  <c r="M27"/>
  <c r="X26" s="1"/>
  <c r="AK61" i="15"/>
  <c r="W58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W29"/>
  <c r="L29"/>
  <c r="M27"/>
  <c r="X26" s="1"/>
  <c r="M30" i="16" l="1"/>
  <c r="C31"/>
  <c r="M32" i="17"/>
  <c r="C33"/>
  <c r="X32"/>
  <c r="X31"/>
  <c r="C33" i="18"/>
  <c r="M32"/>
  <c r="X32"/>
  <c r="C33" i="19"/>
  <c r="M32"/>
  <c r="X32"/>
  <c r="M31"/>
  <c r="M32" i="20"/>
  <c r="C33"/>
  <c r="X32"/>
  <c r="X31"/>
  <c r="M31"/>
  <c r="M29" i="15"/>
  <c r="AK61" i="9"/>
  <c r="X31" i="16" l="1"/>
  <c r="M31"/>
  <c r="C32"/>
  <c r="X33" i="17"/>
  <c r="C34"/>
  <c r="M33"/>
  <c r="M33" i="18"/>
  <c r="C34"/>
  <c r="X33"/>
  <c r="M33" i="19"/>
  <c r="C34"/>
  <c r="X33"/>
  <c r="M33" i="20"/>
  <c r="X33"/>
  <c r="C34"/>
  <c r="X30" i="15"/>
  <c r="M30"/>
  <c r="M27" i="9"/>
  <c r="X26" s="1"/>
  <c r="M27" i="10"/>
  <c r="X26" s="1"/>
  <c r="M27" i="11"/>
  <c r="M27" i="12"/>
  <c r="X26" s="1"/>
  <c r="M27" i="13"/>
  <c r="X26" s="1"/>
  <c r="I55" i="2"/>
  <c r="I54"/>
  <c r="C54"/>
  <c r="E53"/>
  <c r="E51"/>
  <c r="R56"/>
  <c r="E56"/>
  <c r="W58" i="14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Q56" i="2"/>
  <c r="P56"/>
  <c r="M56"/>
  <c r="L56"/>
  <c r="X29" i="14"/>
  <c r="W29"/>
  <c r="M29"/>
  <c r="L29"/>
  <c r="M27"/>
  <c r="X26" s="1"/>
  <c r="P55" i="2"/>
  <c r="H55"/>
  <c r="R55"/>
  <c r="W59" i="13"/>
  <c r="L59"/>
  <c r="W58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Q55" i="2"/>
  <c r="O55"/>
  <c r="M55"/>
  <c r="X29" i="13"/>
  <c r="W29"/>
  <c r="M29"/>
  <c r="L29"/>
  <c r="O54" i="2"/>
  <c r="M54"/>
  <c r="H54"/>
  <c r="R54"/>
  <c r="E54"/>
  <c r="W59" i="12"/>
  <c r="L59"/>
  <c r="W58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M30"/>
  <c r="Q54" i="2"/>
  <c r="P54"/>
  <c r="L54"/>
  <c r="X29" i="12"/>
  <c r="W29"/>
  <c r="M29"/>
  <c r="L29"/>
  <c r="R53" i="2"/>
  <c r="W58" i="11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L53" i="2"/>
  <c r="X29" i="11"/>
  <c r="W29"/>
  <c r="M29"/>
  <c r="L29"/>
  <c r="C53" i="2"/>
  <c r="X26" i="11"/>
  <c r="W59" i="10"/>
  <c r="L59"/>
  <c r="W58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X30"/>
  <c r="X29"/>
  <c r="W29"/>
  <c r="M29"/>
  <c r="L29"/>
  <c r="W58" i="9"/>
  <c r="L58"/>
  <c r="W57"/>
  <c r="L57"/>
  <c r="W56"/>
  <c r="L56"/>
  <c r="W55"/>
  <c r="L55"/>
  <c r="W54"/>
  <c r="L54"/>
  <c r="W53"/>
  <c r="L53"/>
  <c r="W52"/>
  <c r="L52"/>
  <c r="W51"/>
  <c r="L51"/>
  <c r="W50"/>
  <c r="L50"/>
  <c r="W49"/>
  <c r="L49"/>
  <c r="W48"/>
  <c r="L48"/>
  <c r="W47"/>
  <c r="L47"/>
  <c r="W46"/>
  <c r="L46"/>
  <c r="W45"/>
  <c r="L45"/>
  <c r="W44"/>
  <c r="L44"/>
  <c r="W43"/>
  <c r="L43"/>
  <c r="W42"/>
  <c r="L42"/>
  <c r="W41"/>
  <c r="L41"/>
  <c r="W40"/>
  <c r="L40"/>
  <c r="W39"/>
  <c r="L39"/>
  <c r="W38"/>
  <c r="L38"/>
  <c r="W37"/>
  <c r="L37"/>
  <c r="W36"/>
  <c r="L36"/>
  <c r="W35"/>
  <c r="L35"/>
  <c r="W34"/>
  <c r="L34"/>
  <c r="W33"/>
  <c r="L33"/>
  <c r="W32"/>
  <c r="L32"/>
  <c r="W31"/>
  <c r="L31"/>
  <c r="W30"/>
  <c r="L30"/>
  <c r="M31"/>
  <c r="X29"/>
  <c r="W29"/>
  <c r="M29"/>
  <c r="L29"/>
  <c r="O56" i="2"/>
  <c r="L55"/>
  <c r="R51"/>
  <c r="J51"/>
  <c r="J52"/>
  <c r="J53"/>
  <c r="J54"/>
  <c r="J55"/>
  <c r="J56"/>
  <c r="F51"/>
  <c r="F52"/>
  <c r="F53"/>
  <c r="F54"/>
  <c r="F55"/>
  <c r="F56"/>
  <c r="C33" i="16" l="1"/>
  <c r="X32"/>
  <c r="M32"/>
  <c r="M34" i="17"/>
  <c r="X34"/>
  <c r="C35"/>
  <c r="M34" i="18"/>
  <c r="C35"/>
  <c r="X34"/>
  <c r="M34" i="19"/>
  <c r="C35"/>
  <c r="X34"/>
  <c r="M34" i="20"/>
  <c r="X34"/>
  <c r="C35"/>
  <c r="X31" i="15"/>
  <c r="M31"/>
  <c r="M31" i="12"/>
  <c r="X30" i="9"/>
  <c r="O53" i="2"/>
  <c r="I53"/>
  <c r="H53"/>
  <c r="H51"/>
  <c r="E60"/>
  <c r="D56"/>
  <c r="C51"/>
  <c r="C56"/>
  <c r="D54"/>
  <c r="X30" i="11"/>
  <c r="M31"/>
  <c r="M30" i="13"/>
  <c r="X31"/>
  <c r="X30"/>
  <c r="X30" i="14"/>
  <c r="M31"/>
  <c r="M30"/>
  <c r="N56" i="2"/>
  <c r="N55"/>
  <c r="X30" i="12"/>
  <c r="D53" i="2"/>
  <c r="B53"/>
  <c r="X31" i="11"/>
  <c r="M30"/>
  <c r="M30" i="10"/>
  <c r="X31" i="9"/>
  <c r="M30"/>
  <c r="B56" i="2"/>
  <c r="K56"/>
  <c r="G55"/>
  <c r="K55"/>
  <c r="B54"/>
  <c r="G54"/>
  <c r="K54"/>
  <c r="N54"/>
  <c r="P53"/>
  <c r="M53"/>
  <c r="K53"/>
  <c r="X33" i="16" l="1"/>
  <c r="C34"/>
  <c r="M33"/>
  <c r="C36" i="17"/>
  <c r="X35"/>
  <c r="M35"/>
  <c r="C36" i="18"/>
  <c r="M35"/>
  <c r="X35"/>
  <c r="C36" i="19"/>
  <c r="M35"/>
  <c r="X35"/>
  <c r="C36" i="20"/>
  <c r="M35"/>
  <c r="X35"/>
  <c r="X32" i="15"/>
  <c r="M32"/>
  <c r="X31" i="14"/>
  <c r="X31" i="12"/>
  <c r="M32" i="14"/>
  <c r="M32" i="11"/>
  <c r="N53" i="2"/>
  <c r="G53"/>
  <c r="I51"/>
  <c r="B51"/>
  <c r="D51"/>
  <c r="G51"/>
  <c r="M31" i="13"/>
  <c r="X32" i="11"/>
  <c r="X31" i="10"/>
  <c r="M31"/>
  <c r="M32" i="9"/>
  <c r="X32"/>
  <c r="X34" i="16" l="1"/>
  <c r="C35"/>
  <c r="M34"/>
  <c r="M36" i="17"/>
  <c r="C37"/>
  <c r="X36"/>
  <c r="C37" i="18"/>
  <c r="M36"/>
  <c r="X36"/>
  <c r="C37" i="19"/>
  <c r="M36"/>
  <c r="X36"/>
  <c r="M36" i="20"/>
  <c r="C37"/>
  <c r="X36"/>
  <c r="X33" i="15"/>
  <c r="M33"/>
  <c r="X32" i="14"/>
  <c r="M32" i="12"/>
  <c r="X32"/>
  <c r="M32" i="13"/>
  <c r="X32"/>
  <c r="X33" i="14"/>
  <c r="M33"/>
  <c r="X33" i="12"/>
  <c r="M33"/>
  <c r="X33" i="11"/>
  <c r="M33"/>
  <c r="M32" i="10"/>
  <c r="X32"/>
  <c r="X33" i="9"/>
  <c r="M33"/>
  <c r="X35" i="16" l="1"/>
  <c r="M35"/>
  <c r="C36"/>
  <c r="X37" i="17"/>
  <c r="C38"/>
  <c r="M37"/>
  <c r="M37" i="18"/>
  <c r="C38"/>
  <c r="X37"/>
  <c r="M37" i="19"/>
  <c r="C38"/>
  <c r="X37"/>
  <c r="M37" i="20"/>
  <c r="X37"/>
  <c r="C38"/>
  <c r="X34" i="15"/>
  <c r="M34"/>
  <c r="M33" i="13"/>
  <c r="X33"/>
  <c r="M34" i="14"/>
  <c r="X34"/>
  <c r="M34" i="12"/>
  <c r="X34"/>
  <c r="M34" i="11"/>
  <c r="X34"/>
  <c r="X33" i="10"/>
  <c r="M33"/>
  <c r="M34" i="9"/>
  <c r="X34"/>
  <c r="C37" i="16" l="1"/>
  <c r="X36"/>
  <c r="M36"/>
  <c r="M38" i="17"/>
  <c r="X38"/>
  <c r="C39"/>
  <c r="M38" i="18"/>
  <c r="C39"/>
  <c r="X38"/>
  <c r="M38" i="19"/>
  <c r="C39"/>
  <c r="X38"/>
  <c r="M38" i="20"/>
  <c r="C39"/>
  <c r="X38"/>
  <c r="X35" i="15"/>
  <c r="M35"/>
  <c r="M34" i="13"/>
  <c r="X34"/>
  <c r="X35" i="14"/>
  <c r="M35"/>
  <c r="M35" i="12"/>
  <c r="X35"/>
  <c r="X35" i="11"/>
  <c r="M35"/>
  <c r="M34" i="10"/>
  <c r="X34"/>
  <c r="X35" i="9"/>
  <c r="M35"/>
  <c r="X37" i="16" l="1"/>
  <c r="C38"/>
  <c r="M37"/>
  <c r="C40" i="17"/>
  <c r="X39"/>
  <c r="M39"/>
  <c r="C40" i="18"/>
  <c r="M39"/>
  <c r="X39"/>
  <c r="C40" i="19"/>
  <c r="M39"/>
  <c r="X39"/>
  <c r="C40" i="20"/>
  <c r="M39"/>
  <c r="X39"/>
  <c r="X36" i="15"/>
  <c r="M36"/>
  <c r="X35" i="13"/>
  <c r="M35"/>
  <c r="X36" i="14"/>
  <c r="M36"/>
  <c r="M36" i="12"/>
  <c r="X36"/>
  <c r="M36" i="11"/>
  <c r="X36"/>
  <c r="M35" i="10"/>
  <c r="X35"/>
  <c r="M36" i="9"/>
  <c r="X36"/>
  <c r="X38" i="16" l="1"/>
  <c r="C39"/>
  <c r="M38"/>
  <c r="C41" i="17"/>
  <c r="X40"/>
  <c r="M40"/>
  <c r="C41" i="18"/>
  <c r="M40"/>
  <c r="X40"/>
  <c r="C41" i="19"/>
  <c r="M40"/>
  <c r="X40"/>
  <c r="M40" i="20"/>
  <c r="C41"/>
  <c r="X40"/>
  <c r="X37" i="15"/>
  <c r="M37"/>
  <c r="M36" i="13"/>
  <c r="X36"/>
  <c r="X37" i="14"/>
  <c r="M37"/>
  <c r="X37" i="12"/>
  <c r="M37"/>
  <c r="X37" i="11"/>
  <c r="M37"/>
  <c r="M36" i="10"/>
  <c r="X36"/>
  <c r="X37" i="9"/>
  <c r="M37"/>
  <c r="X39" i="16" l="1"/>
  <c r="M39"/>
  <c r="C40"/>
  <c r="M41" i="17"/>
  <c r="X41"/>
  <c r="C42"/>
  <c r="M41" i="18"/>
  <c r="C42"/>
  <c r="X41"/>
  <c r="M41" i="19"/>
  <c r="C42"/>
  <c r="X41"/>
  <c r="M41" i="20"/>
  <c r="X41"/>
  <c r="C42"/>
  <c r="X38" i="15"/>
  <c r="M38"/>
  <c r="X37" i="13"/>
  <c r="M37"/>
  <c r="X38" i="14"/>
  <c r="M38"/>
  <c r="M38" i="12"/>
  <c r="X38"/>
  <c r="M38" i="11"/>
  <c r="X38"/>
  <c r="X37" i="10"/>
  <c r="M37"/>
  <c r="M38" i="9"/>
  <c r="X38"/>
  <c r="C41" i="16" l="1"/>
  <c r="X40"/>
  <c r="M40"/>
  <c r="X42" i="17"/>
  <c r="C43"/>
  <c r="M42"/>
  <c r="M42" i="18"/>
  <c r="C43"/>
  <c r="X42"/>
  <c r="M42" i="19"/>
  <c r="C43"/>
  <c r="X42"/>
  <c r="M42" i="20"/>
  <c r="X42"/>
  <c r="C43"/>
  <c r="X39" i="15"/>
  <c r="M39"/>
  <c r="M38" i="13"/>
  <c r="X38"/>
  <c r="X39" i="14"/>
  <c r="M39"/>
  <c r="X39" i="12"/>
  <c r="M39"/>
  <c r="X39" i="11"/>
  <c r="M39"/>
  <c r="M38" i="10"/>
  <c r="X38"/>
  <c r="X39" i="9"/>
  <c r="M39"/>
  <c r="X41" i="16" l="1"/>
  <c r="C42"/>
  <c r="M41"/>
  <c r="C44" i="17"/>
  <c r="M43"/>
  <c r="X43"/>
  <c r="C44" i="18"/>
  <c r="M43"/>
  <c r="X43"/>
  <c r="C44" i="19"/>
  <c r="M43"/>
  <c r="X43"/>
  <c r="C44" i="20"/>
  <c r="M43"/>
  <c r="X43"/>
  <c r="X40" i="15"/>
  <c r="M40"/>
  <c r="X39" i="13"/>
  <c r="M39"/>
  <c r="X40" i="14"/>
  <c r="M40"/>
  <c r="M40" i="12"/>
  <c r="X40"/>
  <c r="M40" i="11"/>
  <c r="X40"/>
  <c r="M39" i="10"/>
  <c r="X39"/>
  <c r="M40" i="9"/>
  <c r="X40"/>
  <c r="X42" i="16" l="1"/>
  <c r="C43"/>
  <c r="M42"/>
  <c r="C45" i="17"/>
  <c r="X44"/>
  <c r="M44"/>
  <c r="C45" i="18"/>
  <c r="M44"/>
  <c r="X44"/>
  <c r="C45" i="19"/>
  <c r="M44"/>
  <c r="X44"/>
  <c r="M44" i="20"/>
  <c r="C45"/>
  <c r="X44"/>
  <c r="X41" i="15"/>
  <c r="M41"/>
  <c r="M40" i="13"/>
  <c r="X40"/>
  <c r="X41" i="14"/>
  <c r="M41"/>
  <c r="X41" i="12"/>
  <c r="M41"/>
  <c r="X41" i="11"/>
  <c r="M41"/>
  <c r="M40" i="10"/>
  <c r="X40"/>
  <c r="X41" i="9"/>
  <c r="M41"/>
  <c r="X43" i="16" l="1"/>
  <c r="M43"/>
  <c r="C44"/>
  <c r="M45" i="17"/>
  <c r="X45"/>
  <c r="C46"/>
  <c r="M45" i="18"/>
  <c r="C46"/>
  <c r="X45"/>
  <c r="M45" i="19"/>
  <c r="C46"/>
  <c r="X45"/>
  <c r="M45" i="20"/>
  <c r="C46"/>
  <c r="X45"/>
  <c r="X42" i="15"/>
  <c r="M42"/>
  <c r="X41" i="13"/>
  <c r="M41"/>
  <c r="M42" i="14"/>
  <c r="X42"/>
  <c r="M42" i="12"/>
  <c r="X42"/>
  <c r="X42" i="11"/>
  <c r="M42"/>
  <c r="X41" i="10"/>
  <c r="M41"/>
  <c r="M42" i="9"/>
  <c r="X42"/>
  <c r="C45" i="16" l="1"/>
  <c r="X44"/>
  <c r="M44"/>
  <c r="X46" i="17"/>
  <c r="C47"/>
  <c r="M46"/>
  <c r="M46" i="18"/>
  <c r="C47"/>
  <c r="X46"/>
  <c r="M46" i="19"/>
  <c r="C47"/>
  <c r="X46"/>
  <c r="M46" i="20"/>
  <c r="X46"/>
  <c r="C47"/>
  <c r="X43" i="15"/>
  <c r="M43"/>
  <c r="M42" i="13"/>
  <c r="X42"/>
  <c r="X43" i="14"/>
  <c r="M43"/>
  <c r="M43" i="12"/>
  <c r="X43"/>
  <c r="X43" i="11"/>
  <c r="M43"/>
  <c r="M42" i="10"/>
  <c r="X42"/>
  <c r="X43" i="9"/>
  <c r="M43"/>
  <c r="X45" i="16" l="1"/>
  <c r="C46"/>
  <c r="M45"/>
  <c r="C48" i="17"/>
  <c r="M47"/>
  <c r="X47"/>
  <c r="C48" i="18"/>
  <c r="M47"/>
  <c r="X47"/>
  <c r="C48" i="19"/>
  <c r="M47"/>
  <c r="X47"/>
  <c r="C48" i="20"/>
  <c r="M47"/>
  <c r="X47"/>
  <c r="X44" i="15"/>
  <c r="M44"/>
  <c r="X43" i="13"/>
  <c r="M43"/>
  <c r="X44" i="14"/>
  <c r="M44"/>
  <c r="M44" i="12"/>
  <c r="X44"/>
  <c r="X44" i="11"/>
  <c r="M44"/>
  <c r="M43" i="10"/>
  <c r="X43"/>
  <c r="M44" i="9"/>
  <c r="X44"/>
  <c r="X46" i="16" l="1"/>
  <c r="C47"/>
  <c r="M46"/>
  <c r="C49" i="17"/>
  <c r="X48"/>
  <c r="M48"/>
  <c r="C49" i="18"/>
  <c r="M48"/>
  <c r="X48"/>
  <c r="C49" i="19"/>
  <c r="M48"/>
  <c r="X48"/>
  <c r="M48" i="20"/>
  <c r="X48"/>
  <c r="C49"/>
  <c r="X45" i="15"/>
  <c r="M45"/>
  <c r="M44" i="13"/>
  <c r="X44"/>
  <c r="X45" i="14"/>
  <c r="M45"/>
  <c r="X45" i="12"/>
  <c r="M45"/>
  <c r="X45" i="11"/>
  <c r="M45"/>
  <c r="M44" i="10"/>
  <c r="X44"/>
  <c r="X45" i="9"/>
  <c r="M45"/>
  <c r="X47" i="16" l="1"/>
  <c r="M47"/>
  <c r="C48"/>
  <c r="M49" i="17"/>
  <c r="X49"/>
  <c r="C50"/>
  <c r="M49" i="18"/>
  <c r="C50"/>
  <c r="X49"/>
  <c r="M49" i="19"/>
  <c r="C50"/>
  <c r="X49"/>
  <c r="M49" i="20"/>
  <c r="C50"/>
  <c r="X49"/>
  <c r="X46" i="15"/>
  <c r="M46"/>
  <c r="M45" i="13"/>
  <c r="X45"/>
  <c r="X46" i="14"/>
  <c r="M46"/>
  <c r="M46" i="12"/>
  <c r="X46"/>
  <c r="M46" i="11"/>
  <c r="X46"/>
  <c r="X45" i="10"/>
  <c r="M45"/>
  <c r="M46" i="9"/>
  <c r="X46"/>
  <c r="C49" i="16" l="1"/>
  <c r="X48"/>
  <c r="M48"/>
  <c r="X50" i="17"/>
  <c r="C51"/>
  <c r="M50"/>
  <c r="M50" i="18"/>
  <c r="C51"/>
  <c r="X50"/>
  <c r="M50" i="19"/>
  <c r="C51"/>
  <c r="X50"/>
  <c r="M50" i="20"/>
  <c r="X50"/>
  <c r="C51"/>
  <c r="X47" i="15"/>
  <c r="M47"/>
  <c r="M46" i="13"/>
  <c r="X46"/>
  <c r="X47" i="14"/>
  <c r="M47"/>
  <c r="X47" i="12"/>
  <c r="M47"/>
  <c r="X47" i="11"/>
  <c r="M47"/>
  <c r="M46" i="10"/>
  <c r="X46"/>
  <c r="X47" i="9"/>
  <c r="M47"/>
  <c r="X49" i="16" l="1"/>
  <c r="C50"/>
  <c r="M49"/>
  <c r="C52" i="17"/>
  <c r="M51"/>
  <c r="X51"/>
  <c r="C52" i="18"/>
  <c r="M51"/>
  <c r="X51"/>
  <c r="C52" i="19"/>
  <c r="M51"/>
  <c r="X51"/>
  <c r="C52" i="20"/>
  <c r="M51"/>
  <c r="X51"/>
  <c r="X48" i="15"/>
  <c r="M48"/>
  <c r="M47" i="13"/>
  <c r="X47"/>
  <c r="X48" i="14"/>
  <c r="M48"/>
  <c r="M48" i="12"/>
  <c r="X48"/>
  <c r="X48" i="11"/>
  <c r="M48"/>
  <c r="X47" i="10"/>
  <c r="M47"/>
  <c r="M48" i="9"/>
  <c r="X48"/>
  <c r="X50" i="16" l="1"/>
  <c r="C51"/>
  <c r="M50"/>
  <c r="C53" i="17"/>
  <c r="X52"/>
  <c r="M52"/>
  <c r="C53" i="18"/>
  <c r="M52"/>
  <c r="X52"/>
  <c r="C53" i="19"/>
  <c r="M52"/>
  <c r="X52"/>
  <c r="M52" i="20"/>
  <c r="X52"/>
  <c r="C53"/>
  <c r="X49" i="15"/>
  <c r="M49"/>
  <c r="X48" i="13"/>
  <c r="M48"/>
  <c r="X49" i="14"/>
  <c r="M49"/>
  <c r="X49" i="12"/>
  <c r="M49"/>
  <c r="X49" i="11"/>
  <c r="M49"/>
  <c r="M48" i="10"/>
  <c r="X48"/>
  <c r="X49" i="9"/>
  <c r="M49"/>
  <c r="X51" i="16" l="1"/>
  <c r="M51"/>
  <c r="C52"/>
  <c r="M53" i="17"/>
  <c r="X53"/>
  <c r="C54"/>
  <c r="M53" i="18"/>
  <c r="C54"/>
  <c r="X53"/>
  <c r="M53" i="19"/>
  <c r="C54"/>
  <c r="X53"/>
  <c r="M53" i="20"/>
  <c r="C54"/>
  <c r="X53"/>
  <c r="X50" i="15"/>
  <c r="M50"/>
  <c r="M49" i="13"/>
  <c r="X49"/>
  <c r="X50" i="14"/>
  <c r="M50"/>
  <c r="M50" i="12"/>
  <c r="X50"/>
  <c r="X50" i="11"/>
  <c r="M50"/>
  <c r="X49" i="10"/>
  <c r="M49"/>
  <c r="M50" i="9"/>
  <c r="X50"/>
  <c r="C53" i="16" l="1"/>
  <c r="X52"/>
  <c r="M52"/>
  <c r="X54" i="17"/>
  <c r="C55"/>
  <c r="M54"/>
  <c r="M54" i="18"/>
  <c r="C55"/>
  <c r="X54"/>
  <c r="M54" i="19"/>
  <c r="C55"/>
  <c r="X54"/>
  <c r="M54" i="20"/>
  <c r="C55"/>
  <c r="X54"/>
  <c r="X51" i="15"/>
  <c r="M51"/>
  <c r="M50" i="13"/>
  <c r="X50"/>
  <c r="X51" i="14"/>
  <c r="M51"/>
  <c r="M51" i="12"/>
  <c r="X51"/>
  <c r="X51" i="11"/>
  <c r="M51"/>
  <c r="M50" i="10"/>
  <c r="X50"/>
  <c r="X51" i="9"/>
  <c r="M51"/>
  <c r="X53" i="16" l="1"/>
  <c r="C54"/>
  <c r="M53"/>
  <c r="C56" i="17"/>
  <c r="X55"/>
  <c r="M55"/>
  <c r="C56" i="18"/>
  <c r="M55"/>
  <c r="X55"/>
  <c r="C56" i="19"/>
  <c r="M55"/>
  <c r="X55"/>
  <c r="C56" i="20"/>
  <c r="M55"/>
  <c r="X55"/>
  <c r="X52" i="15"/>
  <c r="M52"/>
  <c r="M51" i="13"/>
  <c r="X51"/>
  <c r="M52" i="14"/>
  <c r="X52"/>
  <c r="M52" i="12"/>
  <c r="X52"/>
  <c r="M52" i="11"/>
  <c r="X52"/>
  <c r="M51" i="10"/>
  <c r="X51"/>
  <c r="M52" i="9"/>
  <c r="X52"/>
  <c r="X54" i="16" l="1"/>
  <c r="C55"/>
  <c r="M54"/>
  <c r="C57" i="17"/>
  <c r="X56"/>
  <c r="M56"/>
  <c r="C57" i="18"/>
  <c r="M56"/>
  <c r="X56"/>
  <c r="C57" i="19"/>
  <c r="M56"/>
  <c r="X56"/>
  <c r="M56" i="20"/>
  <c r="C57"/>
  <c r="X56"/>
  <c r="X53" i="15"/>
  <c r="M53"/>
  <c r="M52" i="13"/>
  <c r="X52"/>
  <c r="X53" i="14"/>
  <c r="M53"/>
  <c r="X53" i="12"/>
  <c r="M53"/>
  <c r="X53" i="11"/>
  <c r="M53"/>
  <c r="M52" i="10"/>
  <c r="X52"/>
  <c r="X53" i="9"/>
  <c r="M53"/>
  <c r="X55" i="16" l="1"/>
  <c r="M55"/>
  <c r="C56"/>
  <c r="M57" i="17"/>
  <c r="X57"/>
  <c r="C58"/>
  <c r="M57" i="18"/>
  <c r="C58"/>
  <c r="X57"/>
  <c r="M57" i="19"/>
  <c r="C58"/>
  <c r="X57"/>
  <c r="M57" i="20"/>
  <c r="C58"/>
  <c r="X57"/>
  <c r="X54" i="15"/>
  <c r="M54"/>
  <c r="X53" i="13"/>
  <c r="M53"/>
  <c r="M54" i="14"/>
  <c r="X54"/>
  <c r="M54" i="12"/>
  <c r="X54"/>
  <c r="X54" i="11"/>
  <c r="M54"/>
  <c r="X53" i="10"/>
  <c r="M53"/>
  <c r="M54" i="9"/>
  <c r="X54"/>
  <c r="X56" i="16" l="1"/>
  <c r="M56"/>
  <c r="C59" i="17"/>
  <c r="X58"/>
  <c r="M58"/>
  <c r="M58" i="18"/>
  <c r="C59"/>
  <c r="X58"/>
  <c r="M58" i="19"/>
  <c r="X58"/>
  <c r="M58" i="20"/>
  <c r="X58"/>
  <c r="C59"/>
  <c r="X55" i="15"/>
  <c r="M55"/>
  <c r="M54" i="13"/>
  <c r="X54"/>
  <c r="X55" i="14"/>
  <c r="M55"/>
  <c r="M55" i="12"/>
  <c r="X55"/>
  <c r="X55" i="11"/>
  <c r="M55"/>
  <c r="M54" i="10"/>
  <c r="X54"/>
  <c r="X55" i="9"/>
  <c r="M55"/>
  <c r="X56" i="15" l="1"/>
  <c r="M56"/>
  <c r="M55" i="13"/>
  <c r="X55"/>
  <c r="M56" i="14"/>
  <c r="X56"/>
  <c r="M56" i="12"/>
  <c r="X56"/>
  <c r="M56" i="11"/>
  <c r="X56"/>
  <c r="X55" i="10"/>
  <c r="M55"/>
  <c r="M56" i="9"/>
  <c r="X56"/>
  <c r="X57" i="15" l="1"/>
  <c r="M57"/>
  <c r="M56" i="13"/>
  <c r="X56"/>
  <c r="X57" i="14"/>
  <c r="M57"/>
  <c r="X57" i="12"/>
  <c r="M57"/>
  <c r="X57" i="11"/>
  <c r="M57"/>
  <c r="M56" i="10"/>
  <c r="X56"/>
  <c r="X57" i="9"/>
  <c r="M57"/>
  <c r="X58" i="15" l="1"/>
  <c r="M58"/>
  <c r="M57" i="13"/>
  <c r="X57"/>
  <c r="X58" i="14"/>
  <c r="M58"/>
  <c r="M58" i="12"/>
  <c r="X58"/>
  <c r="M58" i="11"/>
  <c r="X58"/>
  <c r="X57" i="10"/>
  <c r="M57"/>
  <c r="M58" i="9"/>
  <c r="X58"/>
  <c r="M58" i="13" l="1"/>
  <c r="X58"/>
  <c r="M59" i="12"/>
  <c r="X59"/>
  <c r="M58" i="10"/>
  <c r="X58"/>
  <c r="X59" i="13" l="1"/>
  <c r="M59"/>
  <c r="X59" i="10"/>
  <c r="M59"/>
  <c r="D45" i="2" l="1"/>
  <c r="Q45" l="1"/>
  <c r="P45"/>
  <c r="O45"/>
  <c r="N45"/>
  <c r="L45"/>
  <c r="M45"/>
  <c r="H45"/>
  <c r="I45"/>
  <c r="C45"/>
  <c r="K45" l="1"/>
  <c r="G45"/>
  <c r="B45"/>
  <c r="L48" l="1"/>
  <c r="K48" l="1"/>
  <c r="M48" l="1"/>
  <c r="P36" i="16"/>
  <c r="O36"/>
  <c r="N36"/>
  <c r="O60" l="1"/>
  <c r="H49" i="2" s="1"/>
  <c r="P60" i="16" l="1"/>
  <c r="I49" i="2" s="1"/>
  <c r="N60" i="16"/>
  <c r="G49" i="2" s="1"/>
  <c r="P48" i="15"/>
  <c r="P47"/>
  <c r="F47"/>
  <c r="AE48"/>
  <c r="AC49"/>
  <c r="AD49"/>
  <c r="AD48"/>
  <c r="AD47"/>
  <c r="AA49"/>
  <c r="AA48"/>
  <c r="Z47"/>
  <c r="E47"/>
  <c r="AE49"/>
  <c r="Z49"/>
  <c r="Y49"/>
  <c r="AC48"/>
  <c r="AB48"/>
  <c r="Z48"/>
  <c r="Y48"/>
  <c r="O48"/>
  <c r="N48"/>
  <c r="E48"/>
  <c r="AE47"/>
  <c r="AC47"/>
  <c r="AB47"/>
  <c r="AA47"/>
  <c r="O47"/>
  <c r="N47"/>
  <c r="D47"/>
  <c r="AF60" l="1"/>
  <c r="R50" i="2" s="1"/>
  <c r="F48" i="15"/>
  <c r="D48"/>
  <c r="Y47"/>
  <c r="AB49"/>
  <c r="AE60" l="1"/>
  <c r="Q50" i="2" s="1"/>
  <c r="AC60" i="15"/>
  <c r="O50" i="2" s="1"/>
  <c r="AA60" i="15"/>
  <c r="M50" i="2" s="1"/>
  <c r="Z60" i="15"/>
  <c r="L50" i="2" s="1"/>
  <c r="O60" i="15"/>
  <c r="H50" i="2" s="1"/>
  <c r="E60" i="15"/>
  <c r="C50" i="2" s="1"/>
  <c r="AB60" i="15" l="1"/>
  <c r="N50" i="2" s="1"/>
  <c r="AD60" i="15"/>
  <c r="P50" i="2" s="1"/>
  <c r="Y60" i="15"/>
  <c r="K50" i="2" s="1"/>
  <c r="N60" i="15"/>
  <c r="G50" i="2" s="1"/>
  <c r="P60" i="15"/>
  <c r="I50" i="2" s="1"/>
  <c r="D60" i="15"/>
  <c r="B50" i="2" s="1"/>
  <c r="F60" i="15"/>
  <c r="D50" i="2" s="1"/>
  <c r="AE51" i="9"/>
  <c r="AD51"/>
  <c r="AA51"/>
  <c r="AC51"/>
  <c r="AB51"/>
  <c r="Z51"/>
  <c r="Y51" l="1"/>
  <c r="AE60" l="1"/>
  <c r="Q51" i="2" s="1"/>
  <c r="AC60" i="9"/>
  <c r="O51" i="2" s="1"/>
  <c r="AD60" i="9"/>
  <c r="P51" i="2" s="1"/>
  <c r="Z60" i="9"/>
  <c r="L51" i="2" s="1"/>
  <c r="AB60" i="9" l="1"/>
  <c r="N51" i="2" s="1"/>
  <c r="AA60" i="9"/>
  <c r="M51" i="2" s="1"/>
  <c r="Y60" i="9"/>
  <c r="K51" i="2" s="1"/>
  <c r="O51" i="10"/>
  <c r="N51"/>
  <c r="E51"/>
  <c r="F51"/>
  <c r="AE51"/>
  <c r="AC51"/>
  <c r="AD51"/>
  <c r="AA51"/>
  <c r="AB51"/>
  <c r="Z51"/>
  <c r="P51" l="1"/>
  <c r="D51"/>
  <c r="AF60"/>
  <c r="R52" i="2" s="1"/>
  <c r="R60" s="1"/>
  <c r="Y51" i="10"/>
  <c r="O60" l="1"/>
  <c r="H52" i="2" s="1"/>
  <c r="E60" i="10"/>
  <c r="C52" i="2" s="1"/>
  <c r="AE60" i="10"/>
  <c r="Q52" i="2" s="1"/>
  <c r="AC60" i="10"/>
  <c r="O52" i="2" s="1"/>
  <c r="O60" s="1"/>
  <c r="AD60" i="10"/>
  <c r="P52" i="2" s="1"/>
  <c r="P60" s="1"/>
  <c r="N60" i="10" l="1"/>
  <c r="G52" i="2" s="1"/>
  <c r="P60" i="10"/>
  <c r="I52" i="2" s="1"/>
  <c r="D60" i="10"/>
  <c r="B52" i="2" s="1"/>
  <c r="F60" i="10"/>
  <c r="D52" i="2" s="1"/>
  <c r="AB60" i="10"/>
  <c r="N52" i="2" s="1"/>
  <c r="N60" s="1"/>
  <c r="Y53" i="10"/>
  <c r="Z53"/>
  <c r="AA53" l="1"/>
  <c r="Z60"/>
  <c r="L52" i="2" s="1"/>
  <c r="L60" s="1"/>
  <c r="Y60" i="10" l="1"/>
  <c r="K52" i="2" s="1"/>
  <c r="K60" s="1"/>
  <c r="AA60" i="10"/>
  <c r="M52" i="2" s="1"/>
  <c r="M60" s="1"/>
  <c r="AE36" i="11"/>
  <c r="AE37"/>
  <c r="AE60" l="1"/>
  <c r="Q53" i="2" s="1"/>
  <c r="Q60" s="1"/>
  <c r="F38" i="13"/>
  <c r="D38"/>
  <c r="E38"/>
  <c r="F60" l="1"/>
  <c r="D55" i="2" s="1"/>
  <c r="D60" s="1"/>
  <c r="E60" i="13"/>
  <c r="C55" i="2" s="1"/>
  <c r="C60" s="1"/>
  <c r="D60" i="13" l="1"/>
  <c r="B55" i="2" s="1"/>
  <c r="B60" s="1"/>
  <c r="O50" i="14"/>
  <c r="P50" l="1"/>
  <c r="N50"/>
  <c r="O60" l="1"/>
  <c r="H56" i="2" s="1"/>
  <c r="H60" s="1"/>
  <c r="N60" i="14" l="1"/>
  <c r="G56" i="2" s="1"/>
  <c r="G60" s="1"/>
  <c r="P60" i="14"/>
  <c r="I56" i="2" s="1"/>
  <c r="I60" s="1"/>
</calcChain>
</file>

<file path=xl/comments1.xml><?xml version="1.0" encoding="utf-8"?>
<comments xmlns="http://schemas.openxmlformats.org/spreadsheetml/2006/main">
  <authors>
    <author>tmb1</author>
  </authors>
  <commentList>
    <comment ref="Q60" authorId="0">
      <text>
        <r>
          <rPr>
            <b/>
            <sz val="9"/>
            <color indexed="81"/>
            <rFont val="Tahoma"/>
            <family val="2"/>
          </rPr>
          <t>Total volume discharged in reporting period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60" authorId="0">
      <text>
        <r>
          <rPr>
            <b/>
            <sz val="9"/>
            <color indexed="81"/>
            <rFont val="Tahoma"/>
            <family val="2"/>
          </rPr>
          <t>Total Rainfall recorded during the reporting period</t>
        </r>
      </text>
    </comment>
  </commentList>
</comments>
</file>

<file path=xl/sharedStrings.xml><?xml version="1.0" encoding="utf-8"?>
<sst xmlns="http://schemas.openxmlformats.org/spreadsheetml/2006/main" count="1458" uniqueCount="126">
  <si>
    <t>Month</t>
  </si>
  <si>
    <t>Day</t>
  </si>
  <si>
    <t xml:space="preserve">Current Month Data: </t>
  </si>
  <si>
    <t>Date</t>
  </si>
  <si>
    <t>Wednesday</t>
  </si>
  <si>
    <t>Thursday</t>
  </si>
  <si>
    <t>Friday</t>
  </si>
  <si>
    <t>Saturday</t>
  </si>
  <si>
    <t>Sunday</t>
  </si>
  <si>
    <t>Monday</t>
  </si>
  <si>
    <t>Tuesday</t>
  </si>
  <si>
    <t>Monthly Results</t>
  </si>
  <si>
    <t>Licensed Discharge Point 1 - SARP Stack</t>
  </si>
  <si>
    <t>Licensed Discharge Point 2: SMBS Stack</t>
  </si>
  <si>
    <t>50mg/m3</t>
  </si>
  <si>
    <t>Licensed Discharge Point 4: Wastewater discharge adjacent to T7</t>
  </si>
  <si>
    <t>pH</t>
  </si>
  <si>
    <t>pH Max</t>
  </si>
  <si>
    <t>pH Min</t>
  </si>
  <si>
    <t>pH Average</t>
  </si>
  <si>
    <t>Licensed Limits</t>
  </si>
  <si>
    <t>pH max 8.5</t>
  </si>
  <si>
    <t>pH min 6.5</t>
  </si>
  <si>
    <t>Total Volume discharged per day (kL)</t>
  </si>
  <si>
    <t>Wet Weather &gt;10mm/24hrs</t>
  </si>
  <si>
    <t>Total Suspended Solids (TSS)</t>
  </si>
  <si>
    <t>Rainfall per day - 24hrs (mm)</t>
  </si>
  <si>
    <t>SO2 max allowed</t>
  </si>
  <si>
    <t>SO3 max allowed</t>
  </si>
  <si>
    <t>SO3 result (mg/m3)</t>
  </si>
  <si>
    <t>LDP1: SARP Stack</t>
  </si>
  <si>
    <t>LDP2: SMBS Stack</t>
  </si>
  <si>
    <t>LDP4: Wastewater Discharge adjacent to T7</t>
  </si>
  <si>
    <t>pH Max allowed</t>
  </si>
  <si>
    <t>pH Min allowed</t>
  </si>
  <si>
    <t>TSS Max allowed (Dry Weather)</t>
  </si>
  <si>
    <t xml:space="preserve">TSS Max Allowed (Wet Weather) </t>
  </si>
  <si>
    <t>Rainfall per month (mm)</t>
  </si>
  <si>
    <t>Full Reporting Year Results</t>
  </si>
  <si>
    <t>40mg/L</t>
  </si>
  <si>
    <t>150mg/L</t>
  </si>
  <si>
    <t>TSS Max (mg/L)</t>
  </si>
  <si>
    <t>TSS min (mg/L)</t>
  </si>
  <si>
    <t>TSS Average (mg/L)</t>
  </si>
  <si>
    <r>
      <t xml:space="preserve">TSS max: </t>
    </r>
    <r>
      <rPr>
        <b/>
        <sz val="11"/>
        <color rgb="FFFF0000"/>
        <rFont val="Calibri"/>
        <family val="2"/>
        <scheme val="minor"/>
      </rPr>
      <t xml:space="preserve">Dry weather 40mg/L </t>
    </r>
    <r>
      <rPr>
        <b/>
        <sz val="11"/>
        <color theme="1"/>
        <rFont val="Calibri"/>
        <family val="2"/>
        <scheme val="minor"/>
      </rPr>
      <t xml:space="preserve">                                           </t>
    </r>
    <r>
      <rPr>
        <b/>
        <sz val="11"/>
        <color rgb="FF00B0F0"/>
        <rFont val="Calibri"/>
        <family val="2"/>
        <scheme val="minor"/>
      </rPr>
      <t>Wet weather: 150mg/L</t>
    </r>
  </si>
  <si>
    <t>2800mg/m3</t>
  </si>
  <si>
    <t>560mg/m3</t>
  </si>
  <si>
    <t>SO2 Max (mg/m3)</t>
  </si>
  <si>
    <t>SO2 Min (mg/m3)</t>
  </si>
  <si>
    <t>SO2 Average (mg/m3)</t>
  </si>
  <si>
    <t>SO2 Licensed Limit Max: 2800mg/m3</t>
  </si>
  <si>
    <t>SO2 Licensed Limit max: 560mg/m3</t>
  </si>
  <si>
    <r>
      <t>SO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Maximum (mg/m3)</t>
    </r>
  </si>
  <si>
    <r>
      <t>SO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Minimum (mg/m3)</t>
    </r>
  </si>
  <si>
    <r>
      <t>SO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Average (mg/m3)</t>
    </r>
  </si>
  <si>
    <t>Site Address: Gate 1, Foreshore Road, Port Kembla, NSW, 2505</t>
  </si>
  <si>
    <t>Site Name: Orica IC Assets Pty Ltd</t>
  </si>
  <si>
    <t>LDP1: SARP (Spent Acid Regeneration Plant) Stack</t>
  </si>
  <si>
    <t>and is reported against the actual day the test was conducted. There is a delay of several weeks between the test</t>
  </si>
  <si>
    <t>The data in the below table is updated at two weekly intervals.</t>
  </si>
  <si>
    <r>
      <rPr>
        <b/>
        <sz val="11"/>
        <color theme="1"/>
        <rFont val="Calibri"/>
        <family val="2"/>
        <scheme val="minor"/>
      </rPr>
      <t>Environmental Monitoring Data:</t>
    </r>
    <r>
      <rPr>
        <sz val="11"/>
        <color theme="1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 xml:space="preserve"> EPA License Number 549</t>
    </r>
  </si>
  <si>
    <r>
      <t xml:space="preserve">The site has three Licensed Discharge Points as detailed in the monitoring data tables below: </t>
    </r>
    <r>
      <rPr>
        <b/>
        <sz val="11"/>
        <color theme="1"/>
        <rFont val="Calibri"/>
        <family val="2"/>
        <scheme val="minor"/>
      </rPr>
      <t>LDP1, LDP2 and LDP 4</t>
    </r>
  </si>
  <si>
    <r>
      <rPr>
        <b/>
        <sz val="11"/>
        <color theme="1"/>
        <rFont val="Calibri"/>
        <family val="2"/>
        <scheme val="minor"/>
      </rPr>
      <t>Description:</t>
    </r>
    <r>
      <rPr>
        <sz val="11"/>
        <color theme="1"/>
        <rFont val="Calibri"/>
        <family val="2"/>
        <scheme val="minor"/>
      </rPr>
      <t xml:space="preserve"> This is the large (80m) high concrete stack.</t>
    </r>
  </si>
  <si>
    <r>
      <rPr>
        <b/>
        <sz val="11"/>
        <color theme="1"/>
        <rFont val="Calibri"/>
        <family val="2"/>
        <scheme val="minor"/>
      </rPr>
      <t xml:space="preserve">Units Of Measure: </t>
    </r>
    <r>
      <rPr>
        <sz val="11"/>
        <color theme="1"/>
        <rFont val="Calibri"/>
        <family val="2"/>
        <scheme val="minor"/>
      </rPr>
      <t>Both Sulphur Dioxide and Sulphur Trioxide are measured in mg/m3 (milligrams per cubic meter)</t>
    </r>
  </si>
  <si>
    <r>
      <rPr>
        <b/>
        <sz val="11"/>
        <color theme="1"/>
        <rFont val="Calibri"/>
        <family val="2"/>
        <scheme val="minor"/>
      </rPr>
      <t>Discharge limits</t>
    </r>
    <r>
      <rPr>
        <sz val="11"/>
        <color theme="1"/>
        <rFont val="Calibri"/>
        <family val="2"/>
        <scheme val="minor"/>
      </rPr>
      <t xml:space="preserve"> for this point are maximum concentrations: </t>
    </r>
    <r>
      <rPr>
        <b/>
        <sz val="11"/>
        <color theme="1"/>
        <rFont val="Calibri"/>
        <family val="2"/>
        <scheme val="minor"/>
      </rPr>
      <t>Sulphur Dioxide</t>
    </r>
    <r>
      <rPr>
        <sz val="11"/>
        <color theme="1"/>
        <rFont val="Calibri"/>
        <family val="2"/>
        <scheme val="minor"/>
      </rPr>
      <t xml:space="preserve"> 1hr average maximum is 2800 mg/m3</t>
    </r>
  </si>
  <si>
    <r>
      <t xml:space="preserve">The data in the below table shows the maximum, minimum and average concentrations of </t>
    </r>
    <r>
      <rPr>
        <b/>
        <sz val="11"/>
        <color theme="1"/>
        <rFont val="Calibri"/>
        <family val="2"/>
        <scheme val="minor"/>
      </rPr>
      <t>sulphur dioxide</t>
    </r>
    <r>
      <rPr>
        <sz val="11"/>
        <color theme="1"/>
        <rFont val="Calibri"/>
        <family val="2"/>
        <scheme val="minor"/>
      </rPr>
      <t xml:space="preserve"> measured</t>
    </r>
  </si>
  <si>
    <r>
      <t xml:space="preserve">on each 24hr day from midnight to midnight. For </t>
    </r>
    <r>
      <rPr>
        <b/>
        <sz val="11"/>
        <color theme="1"/>
        <rFont val="Calibri"/>
        <family val="2"/>
        <scheme val="minor"/>
      </rPr>
      <t>Sulphur Trioxide</t>
    </r>
    <r>
      <rPr>
        <sz val="11"/>
        <color theme="1"/>
        <rFont val="Calibri"/>
        <family val="2"/>
        <scheme val="minor"/>
      </rPr>
      <t xml:space="preserve"> the data presented is the result of the actual stack test</t>
    </r>
  </si>
  <si>
    <r>
      <rPr>
        <b/>
        <sz val="11"/>
        <color theme="1"/>
        <rFont val="Calibri"/>
        <family val="2"/>
        <scheme val="minor"/>
      </rPr>
      <t xml:space="preserve">Pollutants Discharged: </t>
    </r>
    <r>
      <rPr>
        <sz val="11"/>
        <color theme="1"/>
        <rFont val="Calibri"/>
        <family val="2"/>
        <scheme val="minor"/>
      </rPr>
      <t>This discharge point is licensed for discharge of Sulphur Dioxide (SO2) and Sulphur Trioxide (SO3)</t>
    </r>
  </si>
  <si>
    <t>LDP2: SMBS (Sodium MetaBisulphite Plant) Stack</t>
  </si>
  <si>
    <r>
      <rPr>
        <b/>
        <sz val="11"/>
        <color theme="1"/>
        <rFont val="Calibri"/>
        <family val="2"/>
        <scheme val="minor"/>
      </rPr>
      <t>Description:</t>
    </r>
    <r>
      <rPr>
        <sz val="11"/>
        <color theme="1"/>
        <rFont val="Calibri"/>
        <family val="2"/>
        <scheme val="minor"/>
      </rPr>
      <t xml:space="preserve"> This is the small white (22m) high stack adjacent to the white building on site</t>
    </r>
  </si>
  <si>
    <r>
      <rPr>
        <b/>
        <sz val="11"/>
        <color theme="1"/>
        <rFont val="Calibri"/>
        <family val="2"/>
        <scheme val="minor"/>
      </rPr>
      <t xml:space="preserve">Pollutants Discharged: </t>
    </r>
    <r>
      <rPr>
        <sz val="11"/>
        <color theme="1"/>
        <rFont val="Calibri"/>
        <family val="2"/>
        <scheme val="minor"/>
      </rPr>
      <t>This discharge point is licensed for discharge of Sulphur Dioxide (SO2)</t>
    </r>
  </si>
  <si>
    <r>
      <rPr>
        <b/>
        <sz val="11"/>
        <color theme="1"/>
        <rFont val="Calibri"/>
        <family val="2"/>
        <scheme val="minor"/>
      </rPr>
      <t xml:space="preserve">Units Of Measure: </t>
    </r>
    <r>
      <rPr>
        <sz val="11"/>
        <color theme="1"/>
        <rFont val="Calibri"/>
        <family val="2"/>
        <scheme val="minor"/>
      </rPr>
      <t>Sulphur Dioxide is measured in mg/m3 (milligrams per cubic meter)</t>
    </r>
  </si>
  <si>
    <r>
      <rPr>
        <b/>
        <sz val="11"/>
        <color theme="1"/>
        <rFont val="Calibri"/>
        <family val="2"/>
        <scheme val="minor"/>
      </rPr>
      <t>Discharge limit</t>
    </r>
    <r>
      <rPr>
        <sz val="11"/>
        <color theme="1"/>
        <rFont val="Calibri"/>
        <family val="2"/>
        <scheme val="minor"/>
      </rPr>
      <t xml:space="preserve"> for this point is maximum concentration: </t>
    </r>
    <r>
      <rPr>
        <b/>
        <sz val="11"/>
        <color theme="1"/>
        <rFont val="Calibri"/>
        <family val="2"/>
        <scheme val="minor"/>
      </rPr>
      <t>Sulphur Dioxide</t>
    </r>
    <r>
      <rPr>
        <sz val="11"/>
        <color theme="1"/>
        <rFont val="Calibri"/>
        <family val="2"/>
        <scheme val="minor"/>
      </rPr>
      <t xml:space="preserve"> 1hr average maximum is 560 mg/m3</t>
    </r>
  </si>
  <si>
    <t xml:space="preserve">on each 24hr day from midnight to midnight. </t>
  </si>
  <si>
    <t>LDP4: Wastewater discharge to council drain adjacent to Tank 7</t>
  </si>
  <si>
    <r>
      <rPr>
        <b/>
        <sz val="11"/>
        <color theme="1"/>
        <rFont val="Calibri"/>
        <family val="2"/>
        <scheme val="minor"/>
      </rPr>
      <t>Description:</t>
    </r>
    <r>
      <rPr>
        <sz val="11"/>
        <color theme="1"/>
        <rFont val="Calibri"/>
        <family val="2"/>
        <scheme val="minor"/>
      </rPr>
      <t xml:space="preserve"> This is a wastewater discharge point which discharges treated wastwater only into the council drain which runs through the centre of the site</t>
    </r>
  </si>
  <si>
    <r>
      <rPr>
        <b/>
        <sz val="11"/>
        <color theme="1"/>
        <rFont val="Calibri"/>
        <family val="2"/>
        <scheme val="minor"/>
      </rPr>
      <t xml:space="preserve">Pollutants Discharged: </t>
    </r>
    <r>
      <rPr>
        <sz val="11"/>
        <color theme="1"/>
        <rFont val="Calibri"/>
        <family val="2"/>
        <scheme val="minor"/>
      </rPr>
      <t>This discharge point is licensed for discharge of treated wastewater containing a maximum concentration of Total Suspended Solids</t>
    </r>
  </si>
  <si>
    <t>as well as finite pH range.</t>
  </si>
  <si>
    <r>
      <rPr>
        <b/>
        <sz val="11"/>
        <color theme="1"/>
        <rFont val="Calibri"/>
        <family val="2"/>
        <scheme val="minor"/>
      </rPr>
      <t xml:space="preserve">Units Of Measure: </t>
    </r>
    <r>
      <rPr>
        <sz val="11"/>
        <color theme="1"/>
        <rFont val="Calibri"/>
        <family val="2"/>
        <scheme val="minor"/>
      </rPr>
      <t>Total Suspended Solids are measured in milligrams of solids per litre of wastewater discharged and pH is measured in standard pH units</t>
    </r>
  </si>
  <si>
    <r>
      <rPr>
        <b/>
        <sz val="11"/>
        <color theme="1"/>
        <rFont val="Calibri"/>
        <family val="2"/>
        <scheme val="minor"/>
      </rPr>
      <t>Monitoring Frequency: Total Suspended Solids</t>
    </r>
    <r>
      <rPr>
        <sz val="11"/>
        <color theme="1"/>
        <rFont val="Calibri"/>
        <family val="2"/>
        <scheme val="minor"/>
      </rPr>
      <t xml:space="preserve"> - Continuos during discharge events </t>
    </r>
  </si>
  <si>
    <r>
      <t xml:space="preserve">                                  </t>
    </r>
    <r>
      <rPr>
        <b/>
        <sz val="11"/>
        <color theme="1"/>
        <rFont val="Calibri"/>
        <family val="2"/>
        <scheme val="minor"/>
      </rPr>
      <t>TSS:</t>
    </r>
    <r>
      <rPr>
        <sz val="11"/>
        <color theme="1"/>
        <rFont val="Calibri"/>
        <family val="2"/>
        <scheme val="minor"/>
      </rPr>
      <t xml:space="preserve"> The maximum for TSS concentration is 40mg/L in dry weather and 150mg/L in wet weather (wet weather is defined as any 24hr period</t>
    </r>
  </si>
  <si>
    <t>This drain discharges into the Port Kembla Outer Harbour and also carries storm water run off from the local area.</t>
  </si>
  <si>
    <r>
      <t xml:space="preserve">Monitoring Frequency: pH: - </t>
    </r>
    <r>
      <rPr>
        <sz val="11"/>
        <color theme="1"/>
        <rFont val="Calibri"/>
        <family val="2"/>
        <scheme val="minor"/>
      </rPr>
      <t>Continuous during discharge events</t>
    </r>
  </si>
  <si>
    <t>The data in the table below shows Maximum, Minimum and average values per day for TSS and pH as well as daily volume discharged and total rainfall recorded.</t>
  </si>
  <si>
    <t>This data is updated every two weeks.</t>
  </si>
  <si>
    <t>Max Monthly Volume discharged allowed:</t>
  </si>
  <si>
    <t>TSS Min (mg/L)</t>
  </si>
  <si>
    <t>Yearly Environmental Monitoring Data Summary (EPA reporting period 1 October 2011 to 30 September 2012)</t>
  </si>
  <si>
    <r>
      <t xml:space="preserve">                                          in which more than 10mm of rain falls). </t>
    </r>
    <r>
      <rPr>
        <b/>
        <sz val="11"/>
        <color theme="1"/>
        <rFont val="Calibri"/>
        <family val="2"/>
        <scheme val="minor"/>
      </rPr>
      <t xml:space="preserve">The license applies to the </t>
    </r>
    <r>
      <rPr>
        <b/>
        <u/>
        <sz val="11"/>
        <color theme="1"/>
        <rFont val="Calibri"/>
        <family val="2"/>
        <scheme val="minor"/>
      </rPr>
      <t>AVERAGE TSS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over</t>
    </r>
    <r>
      <rPr>
        <b/>
        <sz val="11"/>
        <color theme="1"/>
        <rFont val="Calibri"/>
        <family val="2"/>
        <scheme val="minor"/>
      </rPr>
      <t xml:space="preserve"> each discharge event</t>
    </r>
  </si>
  <si>
    <r>
      <t xml:space="preserve">Discharge limits: pH - </t>
    </r>
    <r>
      <rPr>
        <sz val="11"/>
        <color theme="1"/>
        <rFont val="Calibri"/>
        <family val="2"/>
        <scheme val="minor"/>
      </rPr>
      <t xml:space="preserve">The pH is measured in a defined range and the limits are 6.5&lt;pH&lt;8.5. The license applies to </t>
    </r>
    <r>
      <rPr>
        <b/>
        <u/>
        <sz val="11"/>
        <color theme="1"/>
        <rFont val="Calibri"/>
        <family val="2"/>
        <scheme val="minor"/>
      </rPr>
      <t>AVERAGE pH</t>
    </r>
    <r>
      <rPr>
        <sz val="11"/>
        <color theme="1"/>
        <rFont val="Calibri"/>
        <family val="2"/>
        <scheme val="minor"/>
      </rPr>
      <t xml:space="preserve"> recorded on </t>
    </r>
    <r>
      <rPr>
        <b/>
        <sz val="11"/>
        <color theme="1"/>
        <rFont val="Calibri"/>
        <family val="2"/>
        <scheme val="minor"/>
      </rPr>
      <t>each discharge event.</t>
    </r>
  </si>
  <si>
    <t>date and results being receieved.</t>
  </si>
  <si>
    <t>Total Volume Discharged per month (kL)</t>
  </si>
  <si>
    <t>28000kL/mnth (28 day month)</t>
  </si>
  <si>
    <r>
      <rPr>
        <b/>
        <sz val="11"/>
        <color theme="1"/>
        <rFont val="Calibri"/>
        <family val="2"/>
        <scheme val="minor"/>
      </rPr>
      <t>Monitoring Frequency: Total Suspended Solids</t>
    </r>
    <r>
      <rPr>
        <sz val="11"/>
        <color theme="1"/>
        <rFont val="Calibri"/>
        <family val="2"/>
        <scheme val="minor"/>
      </rPr>
      <t xml:space="preserve"> - Continuous during discharge events </t>
    </r>
  </si>
  <si>
    <r>
      <rPr>
        <b/>
        <sz val="11"/>
        <color theme="1"/>
        <rFont val="Calibri"/>
        <family val="2"/>
        <scheme val="minor"/>
      </rPr>
      <t>Monitoring Frequency: Sulphur Dioxide</t>
    </r>
    <r>
      <rPr>
        <sz val="11"/>
        <color theme="1"/>
        <rFont val="Calibri"/>
        <family val="2"/>
        <scheme val="minor"/>
      </rPr>
      <t xml:space="preserve"> - Continuous Monitoring, licensed in 1hr block averages. </t>
    </r>
  </si>
  <si>
    <t xml:space="preserve">                                                       of 1000kL/day</t>
  </si>
  <si>
    <t>Total Volume discharged per day (kL) Limit 1000kL/day max</t>
  </si>
  <si>
    <r>
      <t xml:space="preserve">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Sulphur Trioxide</t>
    </r>
    <r>
      <rPr>
        <sz val="11"/>
        <color theme="1"/>
        <rFont val="Calibri"/>
        <family val="2"/>
        <scheme val="minor"/>
      </rPr>
      <t xml:space="preserve"> maximum is 50 mg/m3 (minimum 1hr block average)</t>
    </r>
  </si>
  <si>
    <t>SO3 Licensed Limit Max: 50mg/m3</t>
  </si>
  <si>
    <t>SO3 Result Required once per quarter (mg/m3)</t>
  </si>
  <si>
    <t>Sampling Information</t>
  </si>
  <si>
    <t>date and results being received.</t>
  </si>
  <si>
    <r>
      <rPr>
        <b/>
        <sz val="11"/>
        <color theme="1"/>
        <rFont val="Calibri"/>
        <family val="2"/>
        <scheme val="minor"/>
      </rPr>
      <t>Monitoring Frequency: Sulphur Trioxide</t>
    </r>
    <r>
      <rPr>
        <sz val="11"/>
        <color theme="1"/>
        <rFont val="Calibri"/>
        <family val="2"/>
        <scheme val="minor"/>
      </rPr>
      <t xml:space="preserve"> - quarterly intervals (once every three months)</t>
    </r>
  </si>
  <si>
    <t xml:space="preserve">                                                       of &lt;1000kL/day</t>
  </si>
  <si>
    <r>
      <t xml:space="preserve">                                  </t>
    </r>
    <r>
      <rPr>
        <b/>
        <sz val="11"/>
        <color theme="1"/>
        <rFont val="Calibri"/>
        <family val="2"/>
        <scheme val="minor"/>
      </rPr>
      <t>Volume:</t>
    </r>
    <r>
      <rPr>
        <sz val="11"/>
        <color theme="1"/>
        <rFont val="Calibri"/>
        <family val="2"/>
        <scheme val="minor"/>
      </rPr>
      <t xml:space="preserve"> - This discharge point also requires monitoring of total volume discharged each day and has a maximum allowed discharge volume</t>
    </r>
  </si>
  <si>
    <r>
      <rPr>
        <b/>
        <sz val="11"/>
        <color theme="1"/>
        <rFont val="Calibri"/>
        <family val="2"/>
        <scheme val="minor"/>
      </rPr>
      <t>Monitoring Frequency: Sulphur Trioxide</t>
    </r>
    <r>
      <rPr>
        <sz val="11"/>
        <color theme="1"/>
        <rFont val="Calibri"/>
        <family val="2"/>
        <scheme val="minor"/>
      </rPr>
      <t xml:space="preserve"> - quarterly intervals (once every three months using USEPA method 8)</t>
    </r>
  </si>
  <si>
    <r>
      <t xml:space="preserve">                                  </t>
    </r>
    <r>
      <rPr>
        <b/>
        <sz val="11"/>
        <color theme="1"/>
        <rFont val="Calibri"/>
        <family val="2"/>
        <scheme val="minor"/>
      </rPr>
      <t xml:space="preserve">Volume: </t>
    </r>
    <r>
      <rPr>
        <sz val="11"/>
        <color theme="1"/>
        <rFont val="Calibri"/>
        <family val="2"/>
        <scheme val="minor"/>
      </rPr>
      <t>- This discharge point also requires monitoring of total volume discharged each day and has a maximum allowed discharge volume</t>
    </r>
  </si>
  <si>
    <t>Test Date 25 October 2012 Date Result Received 31 October 2012              Publish Date 13 November2012</t>
  </si>
  <si>
    <t>Data Error Notes:</t>
  </si>
  <si>
    <t>Date: 28/12/2012</t>
  </si>
  <si>
    <t>mg/m3</t>
  </si>
  <si>
    <t>Maximum SO2 Discharge from LDP2 -original value = recorded</t>
  </si>
  <si>
    <t>Actual discharge result was</t>
  </si>
  <si>
    <t>Reason for error: Typographical error when entering data - decimal point left out</t>
  </si>
  <si>
    <t>Date: 29/12/2012</t>
  </si>
  <si>
    <t>Maximum SO2 Discharge from LDP2 -original value entered</t>
  </si>
  <si>
    <t>Data entered</t>
  </si>
  <si>
    <t>ppm</t>
  </si>
  <si>
    <t>Actual data</t>
  </si>
  <si>
    <t>LDP2 data entry error for Max SO2 concentration in December</t>
  </si>
  <si>
    <t>Please see notes in the December 2012 Tab</t>
  </si>
  <si>
    <t>Original Max concentartion data reported was 764mg/m3, actually is 40 mg/m3</t>
  </si>
  <si>
    <t>Data entry error note for LDP2:</t>
  </si>
  <si>
    <t>Test Date 15 January 2013 Date Result Received 29 January 2013             Publish Date 5 February 2013</t>
  </si>
  <si>
    <t>Test Date 18 April 2013 Date Result Received 24 May 2013             Publish Date 28 May 2013</t>
  </si>
  <si>
    <t>Test Date 8 August 2013     Date Result Received 28 August  2013                    Publish Date 3 September 2013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</si>
</sst>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9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</cellStyleXfs>
  <cellXfs count="2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1" xfId="0" applyFont="1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9" xfId="0" applyBorder="1"/>
    <xf numFmtId="14" fontId="0" fillId="0" borderId="20" xfId="0" applyNumberFormat="1" applyBorder="1"/>
    <xf numFmtId="0" fontId="0" fillId="0" borderId="23" xfId="0" applyBorder="1"/>
    <xf numFmtId="14" fontId="0" fillId="0" borderId="24" xfId="0" applyNumberFormat="1" applyBorder="1"/>
    <xf numFmtId="0" fontId="1" fillId="0" borderId="21" xfId="0" applyFont="1" applyBorder="1"/>
    <xf numFmtId="14" fontId="1" fillId="0" borderId="22" xfId="0" applyNumberFormat="1" applyFont="1" applyBorder="1"/>
    <xf numFmtId="0" fontId="1" fillId="0" borderId="18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1" xfId="0" applyFont="1" applyBorder="1" applyAlignment="1">
      <alignment wrapText="1"/>
    </xf>
    <xf numFmtId="0" fontId="1" fillId="0" borderId="23" xfId="0" applyFont="1" applyFill="1" applyBorder="1" applyAlignment="1">
      <alignment horizontal="center" wrapText="1"/>
    </xf>
    <xf numFmtId="0" fontId="0" fillId="0" borderId="11" xfId="0" applyBorder="1" applyAlignment="1"/>
    <xf numFmtId="0" fontId="0" fillId="0" borderId="23" xfId="0" applyBorder="1" applyAlignment="1">
      <alignment horizontal="center"/>
    </xf>
    <xf numFmtId="0" fontId="1" fillId="0" borderId="13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horizontal="center" wrapText="1"/>
    </xf>
    <xf numFmtId="0" fontId="1" fillId="0" borderId="30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0" fillId="0" borderId="31" xfId="0" applyBorder="1"/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3" xfId="0" applyFont="1" applyFill="1" applyBorder="1" applyAlignment="1">
      <alignment horizontal="center" wrapText="1"/>
    </xf>
    <xf numFmtId="0" fontId="0" fillId="0" borderId="36" xfId="0" applyBorder="1" applyAlignment="1">
      <alignment wrapText="1"/>
    </xf>
    <xf numFmtId="0" fontId="1" fillId="0" borderId="37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39" xfId="0" applyFont="1" applyBorder="1" applyAlignment="1">
      <alignment wrapText="1"/>
    </xf>
    <xf numFmtId="14" fontId="0" fillId="0" borderId="38" xfId="0" applyNumberFormat="1" applyBorder="1"/>
    <xf numFmtId="14" fontId="1" fillId="0" borderId="40" xfId="0" applyNumberFormat="1" applyFont="1" applyBorder="1"/>
    <xf numFmtId="0" fontId="1" fillId="0" borderId="28" xfId="0" applyFont="1" applyBorder="1" applyAlignment="1">
      <alignment wrapText="1"/>
    </xf>
    <xf numFmtId="0" fontId="1" fillId="0" borderId="42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17" fontId="1" fillId="0" borderId="51" xfId="0" applyNumberFormat="1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17" fontId="1" fillId="0" borderId="35" xfId="0" applyNumberFormat="1" applyFont="1" applyBorder="1" applyAlignment="1">
      <alignment horizontal="center"/>
    </xf>
    <xf numFmtId="0" fontId="0" fillId="0" borderId="0" xfId="0" applyAlignment="1"/>
    <xf numFmtId="0" fontId="0" fillId="0" borderId="9" xfId="0" applyBorder="1" applyAlignment="1"/>
    <xf numFmtId="0" fontId="0" fillId="0" borderId="10" xfId="0" applyBorder="1" applyAlignment="1"/>
    <xf numFmtId="0" fontId="0" fillId="2" borderId="0" xfId="0" applyFill="1" applyBorder="1"/>
    <xf numFmtId="0" fontId="0" fillId="4" borderId="4" xfId="0" applyFill="1" applyBorder="1"/>
    <xf numFmtId="0" fontId="0" fillId="4" borderId="0" xfId="0" applyFill="1" applyBorder="1"/>
    <xf numFmtId="0" fontId="0" fillId="5" borderId="10" xfId="0" applyFill="1" applyBorder="1" applyAlignment="1"/>
    <xf numFmtId="0" fontId="0" fillId="5" borderId="0" xfId="0" applyFill="1" applyBorder="1"/>
    <xf numFmtId="0" fontId="1" fillId="0" borderId="55" xfId="0" applyFont="1" applyBorder="1" applyAlignment="1">
      <alignment horizontal="center" wrapText="1"/>
    </xf>
    <xf numFmtId="0" fontId="1" fillId="0" borderId="56" xfId="0" applyFont="1" applyBorder="1" applyAlignment="1">
      <alignment horizontal="center" wrapText="1"/>
    </xf>
    <xf numFmtId="0" fontId="0" fillId="0" borderId="57" xfId="0" applyBorder="1" applyAlignment="1">
      <alignment horizontal="center"/>
    </xf>
    <xf numFmtId="0" fontId="1" fillId="0" borderId="58" xfId="0" applyFont="1" applyBorder="1" applyAlignment="1">
      <alignment horizontal="center" wrapText="1"/>
    </xf>
    <xf numFmtId="0" fontId="1" fillId="0" borderId="59" xfId="0" applyFont="1" applyBorder="1" applyAlignment="1">
      <alignment horizontal="center" wrapText="1"/>
    </xf>
    <xf numFmtId="0" fontId="1" fillId="0" borderId="60" xfId="0" applyFont="1" applyBorder="1" applyAlignment="1">
      <alignment horizontal="center" wrapText="1"/>
    </xf>
    <xf numFmtId="14" fontId="0" fillId="0" borderId="39" xfId="0" applyNumberFormat="1" applyBorder="1"/>
    <xf numFmtId="0" fontId="0" fillId="4" borderId="1" xfId="0" applyFill="1" applyBorder="1"/>
    <xf numFmtId="0" fontId="0" fillId="4" borderId="2" xfId="0" applyFill="1" applyBorder="1"/>
    <xf numFmtId="0" fontId="0" fillId="2" borderId="2" xfId="0" applyFill="1" applyBorder="1"/>
    <xf numFmtId="0" fontId="0" fillId="3" borderId="2" xfId="0" applyFill="1" applyBorder="1"/>
    <xf numFmtId="0" fontId="0" fillId="3" borderId="3" xfId="0" applyFill="1" applyBorder="1"/>
    <xf numFmtId="17" fontId="6" fillId="0" borderId="19" xfId="0" applyNumberFormat="1" applyFont="1" applyBorder="1" applyAlignment="1">
      <alignment horizontal="center"/>
    </xf>
    <xf numFmtId="17" fontId="6" fillId="0" borderId="21" xfId="0" applyNumberFormat="1" applyFon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65" xfId="0" applyNumberFormat="1" applyBorder="1" applyAlignment="1">
      <alignment horizontal="center"/>
    </xf>
    <xf numFmtId="1" fontId="0" fillId="0" borderId="66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61" xfId="0" applyNumberFormat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1" fontId="0" fillId="0" borderId="34" xfId="0" applyNumberFormat="1" applyBorder="1" applyAlignment="1">
      <alignment horizontal="center"/>
    </xf>
    <xf numFmtId="1" fontId="0" fillId="0" borderId="62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70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67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73" xfId="0" applyBorder="1"/>
    <xf numFmtId="1" fontId="0" fillId="0" borderId="74" xfId="0" applyNumberFormat="1" applyBorder="1"/>
    <xf numFmtId="0" fontId="0" fillId="0" borderId="74" xfId="0" applyBorder="1"/>
    <xf numFmtId="0" fontId="0" fillId="0" borderId="25" xfId="0" applyBorder="1"/>
    <xf numFmtId="0" fontId="0" fillId="0" borderId="20" xfId="0" applyBorder="1"/>
    <xf numFmtId="0" fontId="0" fillId="0" borderId="35" xfId="0" applyBorder="1"/>
    <xf numFmtId="0" fontId="0" fillId="0" borderId="78" xfId="0" applyBorder="1"/>
    <xf numFmtId="0" fontId="0" fillId="0" borderId="27" xfId="0" applyBorder="1"/>
    <xf numFmtId="0" fontId="1" fillId="7" borderId="75" xfId="0" applyFont="1" applyFill="1" applyBorder="1"/>
    <xf numFmtId="1" fontId="1" fillId="7" borderId="76" xfId="0" applyNumberFormat="1" applyFont="1" applyFill="1" applyBorder="1" applyAlignment="1">
      <alignment horizontal="center"/>
    </xf>
    <xf numFmtId="1" fontId="1" fillId="7" borderId="50" xfId="0" applyNumberFormat="1" applyFont="1" applyFill="1" applyBorder="1" applyAlignment="1">
      <alignment horizontal="center"/>
    </xf>
    <xf numFmtId="1" fontId="1" fillId="7" borderId="72" xfId="0" applyNumberFormat="1" applyFont="1" applyFill="1" applyBorder="1" applyAlignment="1">
      <alignment horizontal="center"/>
    </xf>
    <xf numFmtId="1" fontId="1" fillId="7" borderId="77" xfId="0" applyNumberFormat="1" applyFont="1" applyFill="1" applyBorder="1" applyAlignment="1">
      <alignment horizontal="center"/>
    </xf>
    <xf numFmtId="1" fontId="0" fillId="0" borderId="20" xfId="0" applyNumberFormat="1" applyFill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2" fontId="0" fillId="6" borderId="68" xfId="0" applyNumberFormat="1" applyFill="1" applyBorder="1" applyAlignment="1">
      <alignment horizontal="center"/>
    </xf>
    <xf numFmtId="2" fontId="0" fillId="6" borderId="69" xfId="0" applyNumberFormat="1" applyFill="1" applyBorder="1" applyAlignment="1">
      <alignment horizontal="center"/>
    </xf>
    <xf numFmtId="2" fontId="0" fillId="6" borderId="71" xfId="0" applyNumberFormat="1" applyFill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0" fontId="0" fillId="0" borderId="0" xfId="0" applyFill="1" applyBorder="1"/>
    <xf numFmtId="0" fontId="0" fillId="0" borderId="79" xfId="0" applyBorder="1"/>
    <xf numFmtId="0" fontId="0" fillId="0" borderId="6" xfId="0" applyBorder="1"/>
    <xf numFmtId="0" fontId="0" fillId="0" borderId="7" xfId="0" applyBorder="1"/>
    <xf numFmtId="0" fontId="1" fillId="0" borderId="4" xfId="0" applyFont="1" applyBorder="1"/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/>
    </xf>
    <xf numFmtId="0" fontId="0" fillId="0" borderId="4" xfId="0" applyFill="1" applyBorder="1"/>
    <xf numFmtId="0" fontId="0" fillId="0" borderId="79" xfId="0" applyFill="1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0" fontId="0" fillId="0" borderId="84" xfId="0" applyBorder="1"/>
    <xf numFmtId="0" fontId="0" fillId="0" borderId="84" xfId="0" applyBorder="1" applyAlignment="1">
      <alignment wrapText="1"/>
    </xf>
    <xf numFmtId="0" fontId="0" fillId="0" borderId="78" xfId="0" applyBorder="1" applyAlignment="1">
      <alignment wrapText="1"/>
    </xf>
    <xf numFmtId="0" fontId="0" fillId="0" borderId="85" xfId="0" applyBorder="1"/>
    <xf numFmtId="0" fontId="0" fillId="0" borderId="10" xfId="0" applyBorder="1"/>
    <xf numFmtId="0" fontId="0" fillId="0" borderId="86" xfId="0" applyBorder="1"/>
    <xf numFmtId="0" fontId="0" fillId="0" borderId="78" xfId="0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1" fillId="0" borderId="78" xfId="0" applyFont="1" applyBorder="1" applyAlignment="1">
      <alignment horizontal="center" wrapText="1"/>
    </xf>
    <xf numFmtId="1" fontId="0" fillId="0" borderId="78" xfId="0" applyNumberFormat="1" applyBorder="1" applyAlignment="1">
      <alignment horizontal="center"/>
    </xf>
    <xf numFmtId="1" fontId="1" fillId="0" borderId="78" xfId="0" applyNumberFormat="1" applyFont="1" applyBorder="1" applyAlignment="1">
      <alignment horizontal="center"/>
    </xf>
    <xf numFmtId="0" fontId="0" fillId="5" borderId="11" xfId="0" applyFill="1" applyBorder="1" applyAlignment="1"/>
    <xf numFmtId="1" fontId="0" fillId="0" borderId="5" xfId="0" applyNumberFormat="1" applyBorder="1" applyAlignment="1">
      <alignment horizontal="left" wrapText="1"/>
    </xf>
    <xf numFmtId="1" fontId="0" fillId="0" borderId="24" xfId="0" applyNumberFormat="1" applyFill="1" applyBorder="1" applyAlignment="1">
      <alignment horizontal="center"/>
    </xf>
    <xf numFmtId="22" fontId="0" fillId="0" borderId="19" xfId="0" applyNumberFormat="1" applyBorder="1"/>
    <xf numFmtId="2" fontId="0" fillId="0" borderId="63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2" fontId="0" fillId="0" borderId="87" xfId="0" applyNumberFormat="1" applyBorder="1" applyAlignment="1">
      <alignment horizontal="center"/>
    </xf>
    <xf numFmtId="2" fontId="0" fillId="0" borderId="88" xfId="0" applyNumberFormat="1" applyBorder="1" applyAlignment="1">
      <alignment horizontal="center"/>
    </xf>
    <xf numFmtId="1" fontId="0" fillId="0" borderId="5" xfId="0" applyNumberFormat="1" applyBorder="1" applyAlignment="1">
      <alignment horizontal="center" wrapText="1"/>
    </xf>
    <xf numFmtId="164" fontId="0" fillId="0" borderId="19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64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74" xfId="0" applyNumberFormat="1" applyBorder="1"/>
    <xf numFmtId="164" fontId="0" fillId="0" borderId="35" xfId="0" applyNumberFormat="1" applyBorder="1"/>
    <xf numFmtId="164" fontId="0" fillId="0" borderId="20" xfId="0" applyNumberFormat="1" applyBorder="1"/>
    <xf numFmtId="164" fontId="0" fillId="0" borderId="78" xfId="0" applyNumberFormat="1" applyBorder="1"/>
    <xf numFmtId="164" fontId="1" fillId="7" borderId="76" xfId="0" applyNumberFormat="1" applyFont="1" applyFill="1" applyBorder="1" applyAlignment="1">
      <alignment horizontal="center"/>
    </xf>
    <xf numFmtId="164" fontId="1" fillId="7" borderId="77" xfId="0" applyNumberFormat="1" applyFont="1" applyFill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67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1" fillId="0" borderId="34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164" fontId="1" fillId="0" borderId="40" xfId="0" applyNumberFormat="1" applyFont="1" applyBorder="1" applyAlignment="1">
      <alignment horizontal="center"/>
    </xf>
    <xf numFmtId="1" fontId="0" fillId="0" borderId="64" xfId="0" applyNumberForma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1" fontId="0" fillId="0" borderId="73" xfId="0" applyNumberFormat="1" applyBorder="1"/>
    <xf numFmtId="1" fontId="0" fillId="0" borderId="35" xfId="0" applyNumberFormat="1" applyBorder="1"/>
    <xf numFmtId="1" fontId="0" fillId="0" borderId="25" xfId="0" applyNumberFormat="1" applyBorder="1"/>
    <xf numFmtId="1" fontId="0" fillId="0" borderId="20" xfId="0" applyNumberFormat="1" applyBorder="1"/>
    <xf numFmtId="1" fontId="0" fillId="0" borderId="78" xfId="0" applyNumberFormat="1" applyBorder="1"/>
    <xf numFmtId="1" fontId="11" fillId="8" borderId="20" xfId="1" applyNumberFormat="1" applyBorder="1" applyAlignment="1">
      <alignment horizontal="center"/>
    </xf>
    <xf numFmtId="1" fontId="12" fillId="9" borderId="20" xfId="2" applyNumberFormat="1" applyBorder="1" applyAlignment="1">
      <alignment horizontal="center"/>
    </xf>
    <xf numFmtId="0" fontId="11" fillId="8" borderId="0" xfId="1" applyBorder="1"/>
    <xf numFmtId="0" fontId="11" fillId="8" borderId="5" xfId="1" applyBorder="1"/>
    <xf numFmtId="0" fontId="12" fillId="9" borderId="0" xfId="2" applyBorder="1"/>
    <xf numFmtId="0" fontId="12" fillId="9" borderId="5" xfId="2" applyBorder="1"/>
    <xf numFmtId="0" fontId="0" fillId="0" borderId="28" xfId="0" applyBorder="1"/>
    <xf numFmtId="0" fontId="0" fillId="0" borderId="15" xfId="0" applyBorder="1"/>
    <xf numFmtId="0" fontId="0" fillId="0" borderId="29" xfId="0" applyBorder="1"/>
    <xf numFmtId="0" fontId="13" fillId="8" borderId="4" xfId="1" applyFont="1" applyBorder="1"/>
    <xf numFmtId="0" fontId="13" fillId="8" borderId="0" xfId="1" applyFont="1" applyBorder="1"/>
    <xf numFmtId="0" fontId="14" fillId="9" borderId="4" xfId="2" applyFont="1" applyBorder="1"/>
    <xf numFmtId="0" fontId="14" fillId="9" borderId="0" xfId="2" applyFont="1" applyBorder="1"/>
    <xf numFmtId="0" fontId="0" fillId="0" borderId="4" xfId="0" applyBorder="1" applyAlignment="1">
      <alignment horizontal="center"/>
    </xf>
    <xf numFmtId="0" fontId="11" fillId="8" borderId="4" xfId="1" applyBorder="1" applyAlignment="1">
      <alignment horizontal="center"/>
    </xf>
    <xf numFmtId="0" fontId="11" fillId="8" borderId="0" xfId="1" applyBorder="1" applyAlignment="1">
      <alignment horizontal="center"/>
    </xf>
    <xf numFmtId="0" fontId="12" fillId="9" borderId="4" xfId="2" applyBorder="1" applyAlignment="1">
      <alignment horizontal="center"/>
    </xf>
    <xf numFmtId="0" fontId="12" fillId="9" borderId="0" xfId="2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89" xfId="0" applyBorder="1"/>
    <xf numFmtId="0" fontId="0" fillId="0" borderId="90" xfId="0" applyBorder="1"/>
    <xf numFmtId="0" fontId="0" fillId="0" borderId="91" xfId="0" applyBorder="1"/>
    <xf numFmtId="0" fontId="0" fillId="0" borderId="61" xfId="0" applyBorder="1"/>
    <xf numFmtId="0" fontId="0" fillId="0" borderId="92" xfId="0" applyBorder="1"/>
    <xf numFmtId="0" fontId="0" fillId="0" borderId="93" xfId="0" applyBorder="1"/>
    <xf numFmtId="1" fontId="15" fillId="0" borderId="5" xfId="0" applyNumberFormat="1" applyFont="1" applyBorder="1" applyAlignment="1">
      <alignment horizontal="center" wrapText="1"/>
    </xf>
    <xf numFmtId="1" fontId="0" fillId="6" borderId="68" xfId="0" applyNumberFormat="1" applyFill="1" applyBorder="1" applyAlignment="1">
      <alignment horizontal="center"/>
    </xf>
    <xf numFmtId="1" fontId="0" fillId="6" borderId="69" xfId="0" applyNumberFormat="1" applyFill="1" applyBorder="1" applyAlignment="1">
      <alignment horizontal="center"/>
    </xf>
    <xf numFmtId="1" fontId="0" fillId="6" borderId="71" xfId="0" applyNumberFormat="1" applyFill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4" fontId="11" fillId="0" borderId="0" xfId="1" applyNumberFormat="1" applyFill="1"/>
    <xf numFmtId="0" fontId="1" fillId="3" borderId="80" xfId="0" applyFont="1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17" fontId="1" fillId="0" borderId="14" xfId="0" applyNumberFormat="1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17" fontId="1" fillId="0" borderId="52" xfId="0" applyNumberFormat="1" applyFont="1" applyBorder="1" applyAlignment="1">
      <alignment horizontal="center" wrapText="1"/>
    </xf>
    <xf numFmtId="0" fontId="1" fillId="0" borderId="41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29" xfId="0" applyBorder="1" applyAlignment="1">
      <alignment wrapText="1"/>
    </xf>
    <xf numFmtId="0" fontId="5" fillId="0" borderId="79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17" fontId="1" fillId="0" borderId="44" xfId="0" applyNumberFormat="1" applyFont="1" applyBorder="1" applyAlignment="1">
      <alignment horizontal="center"/>
    </xf>
    <xf numFmtId="0" fontId="0" fillId="0" borderId="45" xfId="0" applyBorder="1" applyAlignment="1"/>
    <xf numFmtId="0" fontId="0" fillId="0" borderId="46" xfId="0" applyBorder="1" applyAlignment="1"/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3" xfId="0" applyBorder="1" applyAlignment="1"/>
    <xf numFmtId="0" fontId="1" fillId="0" borderId="13" xfId="0" applyFont="1" applyFill="1" applyBorder="1" applyAlignment="1">
      <alignment horizontal="center"/>
    </xf>
    <xf numFmtId="0" fontId="0" fillId="0" borderId="16" xfId="0" applyBorder="1" applyAlignment="1"/>
    <xf numFmtId="0" fontId="1" fillId="0" borderId="8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/>
    <xf numFmtId="0" fontId="0" fillId="0" borderId="47" xfId="0" applyBorder="1" applyAlignment="1"/>
  </cellXfs>
  <cellStyles count="3">
    <cellStyle name="Bad" xfId="1" builtinId="27"/>
    <cellStyle name="Neutral" xfId="2" builtinId="28"/>
    <cellStyle name="Normal" xfId="0" builtinId="0"/>
  </cellStyles>
  <dxfs count="13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2-2013%20Working%20Web%20site%20Monitoring%20data%20spread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otes5D8FF3\2012-2013%20Working%20Web%20site%20Monitoring%20data%20spreadshe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ptember"/>
      <sheetName val="August"/>
      <sheetName val="July"/>
      <sheetName val="June"/>
      <sheetName val="May"/>
      <sheetName val="April"/>
      <sheetName val="March"/>
      <sheetName val="February"/>
      <sheetName val="January"/>
      <sheetName val="December"/>
      <sheetName val="November"/>
      <sheetName val="October "/>
      <sheetName val="Summary by Month"/>
      <sheetName val="Wet-Dry Weather Summary"/>
      <sheetName val="Instructions"/>
      <sheetName val="Sheet1"/>
    </sheetNames>
    <sheetDataSet>
      <sheetData sheetId="0">
        <row r="8">
          <cell r="C8">
            <v>1888.432</v>
          </cell>
          <cell r="D8">
            <v>1523.816</v>
          </cell>
          <cell r="E8">
            <v>1754.0284999999999</v>
          </cell>
          <cell r="L8">
            <v>8.6519999999999992</v>
          </cell>
          <cell r="M8">
            <v>3.2479999999999998</v>
          </cell>
          <cell r="N8">
            <v>5.7656666666666663</v>
          </cell>
          <cell r="R8">
            <v>8.24</v>
          </cell>
          <cell r="S8">
            <v>7.46</v>
          </cell>
          <cell r="T8">
            <v>7.9978571428571428</v>
          </cell>
          <cell r="U8">
            <v>0</v>
          </cell>
          <cell r="V8">
            <v>0</v>
          </cell>
          <cell r="W8">
            <v>0</v>
          </cell>
          <cell r="X8">
            <v>69.38</v>
          </cell>
          <cell r="Y8">
            <v>0</v>
          </cell>
        </row>
        <row r="9">
          <cell r="C9">
            <v>1962.4639999999999</v>
          </cell>
          <cell r="D9">
            <v>1613.3320000000001</v>
          </cell>
          <cell r="E9">
            <v>1801.1489999999999</v>
          </cell>
          <cell r="L9">
            <v>8.9319999999999986</v>
          </cell>
          <cell r="M9">
            <v>6.048</v>
          </cell>
          <cell r="N9">
            <v>6.8775000000000004</v>
          </cell>
          <cell r="R9">
            <v>7.55</v>
          </cell>
          <cell r="S9">
            <v>6.92</v>
          </cell>
          <cell r="T9">
            <v>7.1256249999999994</v>
          </cell>
          <cell r="U9">
            <v>0</v>
          </cell>
          <cell r="V9">
            <v>0</v>
          </cell>
          <cell r="W9">
            <v>0</v>
          </cell>
          <cell r="X9">
            <v>74.620999999999995</v>
          </cell>
          <cell r="Y9">
            <v>0</v>
          </cell>
        </row>
        <row r="10">
          <cell r="C10">
            <v>1971.116</v>
          </cell>
          <cell r="D10">
            <v>1622.2639999999999</v>
          </cell>
          <cell r="E10">
            <v>1793.5539999999996</v>
          </cell>
          <cell r="L10">
            <v>7.4479999999999995</v>
          </cell>
          <cell r="M10">
            <v>4.76</v>
          </cell>
          <cell r="N10">
            <v>6.0258333333333347</v>
          </cell>
          <cell r="R10">
            <v>7.61</v>
          </cell>
          <cell r="S10">
            <v>6.9</v>
          </cell>
          <cell r="T10">
            <v>7.1139999999999999</v>
          </cell>
          <cell r="U10">
            <v>0</v>
          </cell>
          <cell r="V10">
            <v>0</v>
          </cell>
          <cell r="W10">
            <v>0</v>
          </cell>
          <cell r="X10">
            <v>69.138999999999996</v>
          </cell>
          <cell r="Y10">
            <v>0</v>
          </cell>
        </row>
        <row r="11">
          <cell r="C11">
            <v>2163.5320000000002</v>
          </cell>
          <cell r="D11">
            <v>1536.4159999999999</v>
          </cell>
          <cell r="E11">
            <v>1833.9358333333332</v>
          </cell>
          <cell r="L11">
            <v>5.992</v>
          </cell>
          <cell r="M11">
            <v>2.8559999999999999</v>
          </cell>
          <cell r="N11">
            <v>4.641</v>
          </cell>
          <cell r="R11">
            <v>8.39</v>
          </cell>
          <cell r="S11">
            <v>6.88</v>
          </cell>
          <cell r="T11">
            <v>7.3722222222222245</v>
          </cell>
          <cell r="U11">
            <v>0</v>
          </cell>
          <cell r="V11">
            <v>0</v>
          </cell>
          <cell r="W11">
            <v>0</v>
          </cell>
          <cell r="X11">
            <v>67.301999999999992</v>
          </cell>
          <cell r="Y11">
            <v>0</v>
          </cell>
        </row>
        <row r="12">
          <cell r="C12">
            <v>2046.1839999999997</v>
          </cell>
          <cell r="D12">
            <v>906.94799999999998</v>
          </cell>
          <cell r="E12">
            <v>1465.5958333333333</v>
          </cell>
          <cell r="L12">
            <v>5.9079999999999995</v>
          </cell>
          <cell r="M12">
            <v>2.968</v>
          </cell>
          <cell r="N12">
            <v>3.6633333333333327</v>
          </cell>
          <cell r="R12">
            <v>8.33</v>
          </cell>
          <cell r="S12">
            <v>6.94</v>
          </cell>
          <cell r="T12">
            <v>7.5676470588235301</v>
          </cell>
          <cell r="U12">
            <v>0</v>
          </cell>
          <cell r="V12">
            <v>0</v>
          </cell>
          <cell r="W12">
            <v>0</v>
          </cell>
          <cell r="X12">
            <v>64.451999999999984</v>
          </cell>
          <cell r="Y12">
            <v>0</v>
          </cell>
        </row>
        <row r="13">
          <cell r="C13">
            <v>1766.1</v>
          </cell>
          <cell r="D13">
            <v>1054.9839999999999</v>
          </cell>
          <cell r="E13">
            <v>1371.1588333333334</v>
          </cell>
          <cell r="L13">
            <v>6.5519999999999996</v>
          </cell>
          <cell r="M13">
            <v>2.94</v>
          </cell>
          <cell r="N13">
            <v>3.9526666666666657</v>
          </cell>
          <cell r="R13">
            <v>7.69</v>
          </cell>
          <cell r="S13">
            <v>6.94</v>
          </cell>
          <cell r="T13">
            <v>7.3835714285714271</v>
          </cell>
          <cell r="U13">
            <v>0</v>
          </cell>
          <cell r="V13">
            <v>0</v>
          </cell>
          <cell r="W13">
            <v>0</v>
          </cell>
          <cell r="X13">
            <v>68.515000000000001</v>
          </cell>
          <cell r="Y13">
            <v>0</v>
          </cell>
        </row>
        <row r="14">
          <cell r="C14">
            <v>1827.5319999999999</v>
          </cell>
          <cell r="D14">
            <v>1459.3320000000001</v>
          </cell>
          <cell r="E14">
            <v>1742.6686666666665</v>
          </cell>
          <cell r="L14">
            <v>5.8519999999999994</v>
          </cell>
          <cell r="M14">
            <v>3.8639999999999994</v>
          </cell>
          <cell r="N14">
            <v>4.6421666666666672</v>
          </cell>
          <cell r="R14">
            <v>7.41</v>
          </cell>
          <cell r="S14">
            <v>6.93</v>
          </cell>
          <cell r="T14">
            <v>7.1333333333333329</v>
          </cell>
          <cell r="U14">
            <v>0</v>
          </cell>
          <cell r="V14">
            <v>0</v>
          </cell>
          <cell r="W14">
            <v>0</v>
          </cell>
          <cell r="X14">
            <v>59.122999999999998</v>
          </cell>
          <cell r="Y14">
            <v>0</v>
          </cell>
        </row>
        <row r="15">
          <cell r="C15">
            <v>1817.0319999999999</v>
          </cell>
          <cell r="D15">
            <v>47.263999999999996</v>
          </cell>
          <cell r="E15">
            <v>1334.6071666666662</v>
          </cell>
          <cell r="L15">
            <v>5.7679999999999998</v>
          </cell>
          <cell r="M15">
            <v>3.052</v>
          </cell>
          <cell r="N15">
            <v>4.0039999999999987</v>
          </cell>
          <cell r="R15">
            <v>7.33</v>
          </cell>
          <cell r="S15">
            <v>6.86</v>
          </cell>
          <cell r="T15">
            <v>7</v>
          </cell>
          <cell r="U15">
            <v>0</v>
          </cell>
          <cell r="V15">
            <v>0</v>
          </cell>
          <cell r="W15">
            <v>0</v>
          </cell>
          <cell r="X15">
            <v>54.24499999999999</v>
          </cell>
          <cell r="Y15">
            <v>0</v>
          </cell>
        </row>
        <row r="16">
          <cell r="C16">
            <v>212.88399999999999</v>
          </cell>
          <cell r="D16">
            <v>13.915999999999999</v>
          </cell>
          <cell r="E16">
            <v>65.93416666666667</v>
          </cell>
          <cell r="L16">
            <v>5.2080000000000002</v>
          </cell>
          <cell r="M16">
            <v>3.6399999999999997</v>
          </cell>
          <cell r="N16">
            <v>4.275833333333332</v>
          </cell>
          <cell r="R16">
            <v>8.24</v>
          </cell>
          <cell r="S16">
            <v>6.77</v>
          </cell>
          <cell r="T16">
            <v>7.3733333333333331</v>
          </cell>
          <cell r="U16">
            <v>29</v>
          </cell>
          <cell r="V16">
            <v>0</v>
          </cell>
          <cell r="W16">
            <v>14.266666666666667</v>
          </cell>
          <cell r="X16">
            <v>35.054000000000002</v>
          </cell>
          <cell r="Y16">
            <v>0</v>
          </cell>
        </row>
        <row r="17">
          <cell r="C17">
            <v>227.86399999999998</v>
          </cell>
          <cell r="D17">
            <v>0</v>
          </cell>
          <cell r="E17">
            <v>15.688166666666662</v>
          </cell>
          <cell r="L17">
            <v>6.3839999999999995</v>
          </cell>
          <cell r="M17">
            <v>3.6679999999999997</v>
          </cell>
          <cell r="N17">
            <v>4.8626666666666658</v>
          </cell>
          <cell r="R17">
            <v>8.2200000000000006</v>
          </cell>
          <cell r="S17">
            <v>7.98</v>
          </cell>
          <cell r="T17">
            <v>8.14</v>
          </cell>
          <cell r="U17">
            <v>0</v>
          </cell>
          <cell r="V17">
            <v>0</v>
          </cell>
          <cell r="W17">
            <v>0</v>
          </cell>
          <cell r="X17">
            <v>20.659999999999997</v>
          </cell>
          <cell r="Y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L18">
            <v>5.9079999999999995</v>
          </cell>
          <cell r="M18">
            <v>0</v>
          </cell>
          <cell r="N18">
            <v>3.4929999999999999</v>
          </cell>
          <cell r="R18">
            <v>8.2100000000000009</v>
          </cell>
          <cell r="S18">
            <v>7.75</v>
          </cell>
          <cell r="T18">
            <v>8.0075000000000003</v>
          </cell>
          <cell r="U18">
            <v>0</v>
          </cell>
          <cell r="V18">
            <v>0</v>
          </cell>
          <cell r="W18">
            <v>0</v>
          </cell>
          <cell r="X18">
            <v>37.864000000000004</v>
          </cell>
          <cell r="Y18">
            <v>12</v>
          </cell>
        </row>
        <row r="19">
          <cell r="C19">
            <v>0</v>
          </cell>
          <cell r="D19">
            <v>0</v>
          </cell>
          <cell r="E19">
            <v>0</v>
          </cell>
          <cell r="L19">
            <v>5.3759999999999994</v>
          </cell>
          <cell r="M19">
            <v>2.94</v>
          </cell>
          <cell r="N19">
            <v>4.0588333333333342</v>
          </cell>
          <cell r="R19">
            <v>8.25</v>
          </cell>
          <cell r="S19">
            <v>7.9</v>
          </cell>
          <cell r="T19">
            <v>8.1020000000000003</v>
          </cell>
          <cell r="U19">
            <v>0</v>
          </cell>
          <cell r="V19">
            <v>0</v>
          </cell>
          <cell r="W19">
            <v>0</v>
          </cell>
          <cell r="X19">
            <v>19.986000000000001</v>
          </cell>
          <cell r="Y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L20">
            <v>16.044</v>
          </cell>
          <cell r="M20">
            <v>3.1919999999999997</v>
          </cell>
          <cell r="N20">
            <v>4.3726666666666665</v>
          </cell>
          <cell r="R20">
            <v>8.24</v>
          </cell>
          <cell r="S20">
            <v>7.01</v>
          </cell>
          <cell r="T20">
            <v>7.8814285714285726</v>
          </cell>
          <cell r="U20">
            <v>0</v>
          </cell>
          <cell r="V20">
            <v>0</v>
          </cell>
          <cell r="W20">
            <v>0</v>
          </cell>
          <cell r="X20">
            <v>21.032000000000004</v>
          </cell>
          <cell r="Y20">
            <v>4</v>
          </cell>
        </row>
        <row r="21">
          <cell r="C21">
            <v>447.04799999999994</v>
          </cell>
          <cell r="D21">
            <v>0</v>
          </cell>
          <cell r="E21">
            <v>120.87133333333331</v>
          </cell>
          <cell r="L21">
            <v>67.647999999999996</v>
          </cell>
          <cell r="M21">
            <v>3.6399999999999997</v>
          </cell>
          <cell r="N21">
            <v>15.114166666666668</v>
          </cell>
          <cell r="R21">
            <v>8.17</v>
          </cell>
          <cell r="S21">
            <v>6.7</v>
          </cell>
          <cell r="T21">
            <v>7.4269999999999996</v>
          </cell>
          <cell r="U21">
            <v>7</v>
          </cell>
          <cell r="V21">
            <v>0</v>
          </cell>
          <cell r="W21">
            <v>0.9</v>
          </cell>
          <cell r="X21">
            <v>89.359000000000009</v>
          </cell>
          <cell r="Y21">
            <v>14</v>
          </cell>
        </row>
        <row r="22">
          <cell r="C22">
            <v>1532.4679999999998</v>
          </cell>
          <cell r="D22">
            <v>0</v>
          </cell>
          <cell r="E22">
            <v>455.14466666666658</v>
          </cell>
          <cell r="L22">
            <v>33.599999999999994</v>
          </cell>
          <cell r="M22">
            <v>3.4159999999999999</v>
          </cell>
          <cell r="N22">
            <v>6.1634999999999991</v>
          </cell>
          <cell r="R22">
            <v>8.24</v>
          </cell>
          <cell r="S22">
            <v>6.57</v>
          </cell>
          <cell r="T22">
            <v>7.8233333333333341</v>
          </cell>
          <cell r="U22">
            <v>0</v>
          </cell>
          <cell r="V22">
            <v>0</v>
          </cell>
          <cell r="W22">
            <v>0</v>
          </cell>
          <cell r="X22">
            <v>74.429000000000002</v>
          </cell>
          <cell r="Y22">
            <v>0</v>
          </cell>
        </row>
        <row r="23">
          <cell r="C23">
            <v>19.963999999999999</v>
          </cell>
          <cell r="D23">
            <v>0</v>
          </cell>
          <cell r="E23">
            <v>0.8318333333333332</v>
          </cell>
          <cell r="L23">
            <v>4.508</v>
          </cell>
          <cell r="M23">
            <v>3.2759999999999998</v>
          </cell>
          <cell r="N23">
            <v>3.6283333333333325</v>
          </cell>
          <cell r="R23">
            <v>8.24</v>
          </cell>
          <cell r="S23">
            <v>6.92</v>
          </cell>
          <cell r="T23">
            <v>7.8656250000000005</v>
          </cell>
          <cell r="U23">
            <v>0</v>
          </cell>
          <cell r="V23">
            <v>0</v>
          </cell>
          <cell r="W23">
            <v>0</v>
          </cell>
          <cell r="X23">
            <v>104.955</v>
          </cell>
          <cell r="Y23">
            <v>34</v>
          </cell>
        </row>
        <row r="24">
          <cell r="C24">
            <v>1360.548</v>
          </cell>
          <cell r="D24">
            <v>0</v>
          </cell>
          <cell r="E24">
            <v>78.773333333333312</v>
          </cell>
          <cell r="L24">
            <v>6.6639999999999997</v>
          </cell>
          <cell r="M24">
            <v>3.5</v>
          </cell>
          <cell r="N24">
            <v>4.7051666666666661</v>
          </cell>
          <cell r="R24">
            <v>8.24</v>
          </cell>
          <cell r="S24">
            <v>7.24</v>
          </cell>
          <cell r="T24">
            <v>7.956153846153847</v>
          </cell>
          <cell r="U24">
            <v>0</v>
          </cell>
          <cell r="V24">
            <v>0</v>
          </cell>
          <cell r="W24">
            <v>0</v>
          </cell>
          <cell r="X24">
            <v>150.28899999999999</v>
          </cell>
          <cell r="Y24">
            <v>21</v>
          </cell>
        </row>
        <row r="25">
          <cell r="C25">
            <v>1378.664</v>
          </cell>
          <cell r="D25">
            <v>0</v>
          </cell>
          <cell r="E25">
            <v>298.29916666666662</v>
          </cell>
          <cell r="L25">
            <v>7.1679999999999993</v>
          </cell>
          <cell r="M25">
            <v>3.1639999999999997</v>
          </cell>
          <cell r="N25">
            <v>4.9653333333333336</v>
          </cell>
          <cell r="R25">
            <v>8.24</v>
          </cell>
          <cell r="S25">
            <v>7.95</v>
          </cell>
          <cell r="T25">
            <v>8.1043749999999992</v>
          </cell>
          <cell r="U25">
            <v>0</v>
          </cell>
          <cell r="V25">
            <v>0</v>
          </cell>
          <cell r="W25">
            <v>0</v>
          </cell>
          <cell r="X25">
            <v>77.125</v>
          </cell>
          <cell r="Y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L26">
            <v>11.423999999999999</v>
          </cell>
          <cell r="M26">
            <v>4.6759999999999993</v>
          </cell>
          <cell r="N26">
            <v>8.2658333333333349</v>
          </cell>
          <cell r="R26">
            <v>8.23</v>
          </cell>
          <cell r="S26">
            <v>7.95</v>
          </cell>
          <cell r="T26">
            <v>8.1116666666666664</v>
          </cell>
          <cell r="U26">
            <v>0</v>
          </cell>
          <cell r="V26">
            <v>0</v>
          </cell>
          <cell r="W26">
            <v>0</v>
          </cell>
          <cell r="X26">
            <v>27.448</v>
          </cell>
          <cell r="Y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L27">
            <v>14.7</v>
          </cell>
          <cell r="M27">
            <v>6.9160000000000004</v>
          </cell>
          <cell r="N27">
            <v>9.6109999999999989</v>
          </cell>
          <cell r="R27">
            <v>8.06</v>
          </cell>
          <cell r="S27">
            <v>7.76</v>
          </cell>
          <cell r="T27">
            <v>7.956666666666667</v>
          </cell>
          <cell r="U27">
            <v>0</v>
          </cell>
          <cell r="V27">
            <v>0</v>
          </cell>
          <cell r="W27">
            <v>0</v>
          </cell>
          <cell r="X27">
            <v>14.937999999999999</v>
          </cell>
          <cell r="Y27">
            <v>0</v>
          </cell>
        </row>
        <row r="28">
          <cell r="C28">
            <v>190.06399999999996</v>
          </cell>
          <cell r="D28">
            <v>0</v>
          </cell>
          <cell r="E28">
            <v>44.493166666666667</v>
          </cell>
          <cell r="L28">
            <v>17.163999999999998</v>
          </cell>
          <cell r="M28">
            <v>3.8639999999999994</v>
          </cell>
          <cell r="N28">
            <v>8.4909999999999979</v>
          </cell>
          <cell r="R28">
            <v>8.24</v>
          </cell>
          <cell r="S28">
            <v>7.98</v>
          </cell>
          <cell r="T28">
            <v>8.15</v>
          </cell>
          <cell r="U28">
            <v>0</v>
          </cell>
          <cell r="V28">
            <v>0</v>
          </cell>
          <cell r="W28">
            <v>0</v>
          </cell>
          <cell r="X28">
            <v>12.414000000000001</v>
          </cell>
          <cell r="Y28">
            <v>0</v>
          </cell>
        </row>
        <row r="29">
          <cell r="C29">
            <v>1243.1999999999998</v>
          </cell>
          <cell r="D29">
            <v>14.951999999999998</v>
          </cell>
          <cell r="E29">
            <v>562.75799999999992</v>
          </cell>
          <cell r="L29">
            <v>12.544</v>
          </cell>
          <cell r="M29">
            <v>3.5839999999999996</v>
          </cell>
          <cell r="N29">
            <v>7.7770000000000001</v>
          </cell>
          <cell r="R29">
            <v>8.2200000000000006</v>
          </cell>
          <cell r="S29">
            <v>7.85</v>
          </cell>
          <cell r="T29">
            <v>8.08</v>
          </cell>
          <cell r="U29">
            <v>0</v>
          </cell>
          <cell r="V29">
            <v>0</v>
          </cell>
          <cell r="W29">
            <v>0</v>
          </cell>
          <cell r="X29">
            <v>37.212000000000003</v>
          </cell>
          <cell r="Y29">
            <v>0</v>
          </cell>
        </row>
        <row r="30">
          <cell r="C30">
            <v>1633.2679999999998</v>
          </cell>
          <cell r="D30">
            <v>1298.0519999999999</v>
          </cell>
          <cell r="E30">
            <v>1516.7028333333335</v>
          </cell>
          <cell r="L30">
            <v>12.6</v>
          </cell>
          <cell r="M30">
            <v>6.7759999999999998</v>
          </cell>
          <cell r="N30">
            <v>9.4441666666666659</v>
          </cell>
          <cell r="R30">
            <v>8.17</v>
          </cell>
          <cell r="S30">
            <v>7.86</v>
          </cell>
          <cell r="T30">
            <v>8.0138461538461527</v>
          </cell>
          <cell r="U30">
            <v>0</v>
          </cell>
          <cell r="V30">
            <v>0</v>
          </cell>
          <cell r="W30">
            <v>0</v>
          </cell>
          <cell r="X30">
            <v>62.703000000000003</v>
          </cell>
          <cell r="Y30">
            <v>0</v>
          </cell>
        </row>
        <row r="31">
          <cell r="C31">
            <v>1609.9159999999999</v>
          </cell>
          <cell r="D31">
            <v>1462.9159999999999</v>
          </cell>
          <cell r="E31">
            <v>1529.7531666666669</v>
          </cell>
          <cell r="L31">
            <v>10.948</v>
          </cell>
          <cell r="M31">
            <v>7</v>
          </cell>
          <cell r="N31">
            <v>8.5901666666666667</v>
          </cell>
          <cell r="R31">
            <v>8.18</v>
          </cell>
          <cell r="S31">
            <v>6.95</v>
          </cell>
          <cell r="T31">
            <v>7.7026666666666674</v>
          </cell>
          <cell r="U31">
            <v>0</v>
          </cell>
          <cell r="V31">
            <v>0</v>
          </cell>
          <cell r="W31">
            <v>0</v>
          </cell>
          <cell r="X31">
            <v>75.058999999999997</v>
          </cell>
          <cell r="Y31">
            <v>0</v>
          </cell>
        </row>
        <row r="32">
          <cell r="C32">
            <v>1703.1</v>
          </cell>
          <cell r="D32">
            <v>1040.816</v>
          </cell>
          <cell r="E32">
            <v>1444.900333333333</v>
          </cell>
          <cell r="L32">
            <v>9.7439999999999998</v>
          </cell>
          <cell r="M32">
            <v>3.7239999999999998</v>
          </cell>
          <cell r="N32">
            <v>6.6593333333333344</v>
          </cell>
          <cell r="R32">
            <v>8.25</v>
          </cell>
          <cell r="S32">
            <v>6.88</v>
          </cell>
          <cell r="T32">
            <v>7.9184615384615364</v>
          </cell>
          <cell r="U32">
            <v>0</v>
          </cell>
          <cell r="V32">
            <v>0</v>
          </cell>
          <cell r="W32">
            <v>0</v>
          </cell>
          <cell r="X32">
            <v>82.137</v>
          </cell>
          <cell r="Y32">
            <v>0</v>
          </cell>
        </row>
        <row r="33">
          <cell r="C33">
            <v>2012.5839999999998</v>
          </cell>
          <cell r="D33">
            <v>1041.5999999999999</v>
          </cell>
          <cell r="E33">
            <v>1551.5815</v>
          </cell>
          <cell r="L33">
            <v>9.94</v>
          </cell>
          <cell r="M33">
            <v>4.6759999999999993</v>
          </cell>
          <cell r="N33">
            <v>6.6978333333333326</v>
          </cell>
          <cell r="R33">
            <v>8.25</v>
          </cell>
          <cell r="S33">
            <v>6.88</v>
          </cell>
          <cell r="T33">
            <v>7.9184615384615364</v>
          </cell>
          <cell r="U33">
            <v>0</v>
          </cell>
          <cell r="V33">
            <v>0</v>
          </cell>
          <cell r="W33">
            <v>0</v>
          </cell>
          <cell r="X33">
            <v>82.137</v>
          </cell>
          <cell r="Y33">
            <v>0</v>
          </cell>
        </row>
        <row r="34">
          <cell r="C34">
            <v>1602.3</v>
          </cell>
          <cell r="D34">
            <v>0</v>
          </cell>
          <cell r="E34">
            <v>813.58900000000006</v>
          </cell>
          <cell r="L34">
            <v>10.751999999999999</v>
          </cell>
          <cell r="M34">
            <v>2.8</v>
          </cell>
          <cell r="N34">
            <v>5.086666666666666</v>
          </cell>
          <cell r="R34">
            <v>8.2200000000000006</v>
          </cell>
          <cell r="S34">
            <v>8.02</v>
          </cell>
          <cell r="T34">
            <v>8.1419999999999995</v>
          </cell>
          <cell r="U34">
            <v>0</v>
          </cell>
          <cell r="V34">
            <v>0</v>
          </cell>
          <cell r="W34">
            <v>0</v>
          </cell>
          <cell r="X34">
            <v>55.288999999999994</v>
          </cell>
          <cell r="Y34">
            <v>0</v>
          </cell>
        </row>
        <row r="35">
          <cell r="C35">
            <v>1592.8639999999998</v>
          </cell>
          <cell r="D35">
            <v>0</v>
          </cell>
          <cell r="E35">
            <v>636.6301666666667</v>
          </cell>
          <cell r="L35">
            <v>9.4639999999999986</v>
          </cell>
          <cell r="M35">
            <v>4.8439999999999994</v>
          </cell>
          <cell r="N35">
            <v>6.6476666666666668</v>
          </cell>
          <cell r="R35">
            <v>8.24</v>
          </cell>
          <cell r="S35">
            <v>7.63</v>
          </cell>
          <cell r="T35">
            <v>8.0088888888888903</v>
          </cell>
          <cell r="U35">
            <v>0</v>
          </cell>
          <cell r="V35">
            <v>0</v>
          </cell>
          <cell r="W35">
            <v>0</v>
          </cell>
          <cell r="X35">
            <v>44.799000000000007</v>
          </cell>
          <cell r="Y35">
            <v>0</v>
          </cell>
        </row>
        <row r="36">
          <cell r="C36">
            <v>1625.1479999999999</v>
          </cell>
          <cell r="D36">
            <v>517.27200000000005</v>
          </cell>
          <cell r="E36">
            <v>1246.6638333333335</v>
          </cell>
          <cell r="L36">
            <v>7.363999999999999</v>
          </cell>
          <cell r="M36">
            <v>4.2559999999999993</v>
          </cell>
          <cell r="N36">
            <v>5.4109999999999996</v>
          </cell>
          <cell r="R36">
            <v>8.23</v>
          </cell>
          <cell r="S36">
            <v>6.64</v>
          </cell>
          <cell r="T36">
            <v>7.1921428571428567</v>
          </cell>
          <cell r="U36">
            <v>0</v>
          </cell>
          <cell r="V36">
            <v>0</v>
          </cell>
          <cell r="W36">
            <v>0</v>
          </cell>
          <cell r="X36">
            <v>59.802999999999997</v>
          </cell>
          <cell r="Y36">
            <v>0</v>
          </cell>
        </row>
        <row r="37">
          <cell r="C37">
            <v>1722.7839999999999</v>
          </cell>
          <cell r="D37">
            <v>1221.4159999999999</v>
          </cell>
          <cell r="E37">
            <v>1575.3301666666664</v>
          </cell>
          <cell r="L37">
            <v>10.891999999999999</v>
          </cell>
          <cell r="M37">
            <v>3.7519999999999998</v>
          </cell>
          <cell r="N37">
            <v>5.9383333333333326</v>
          </cell>
          <cell r="R37">
            <v>7.65</v>
          </cell>
          <cell r="S37">
            <v>6.88</v>
          </cell>
          <cell r="T37">
            <v>7.08</v>
          </cell>
          <cell r="U37">
            <v>0</v>
          </cell>
          <cell r="V37">
            <v>0</v>
          </cell>
          <cell r="W37">
            <v>0</v>
          </cell>
          <cell r="X37">
            <v>84.703999999999994</v>
          </cell>
          <cell r="Y37">
            <v>0</v>
          </cell>
        </row>
        <row r="39">
          <cell r="C39">
            <v>2163.5320000000002</v>
          </cell>
          <cell r="D39">
            <v>0</v>
          </cell>
          <cell r="E39">
            <v>835.15475555555543</v>
          </cell>
          <cell r="L39">
            <v>67.647999999999996</v>
          </cell>
          <cell r="M39">
            <v>0</v>
          </cell>
          <cell r="N39">
            <v>6.1277222222222232</v>
          </cell>
          <cell r="R39">
            <v>8.39</v>
          </cell>
          <cell r="S39">
            <v>6.57</v>
          </cell>
          <cell r="T39">
            <v>7.7216602082285934</v>
          </cell>
          <cell r="U39">
            <v>29</v>
          </cell>
          <cell r="V39">
            <v>0</v>
          </cell>
          <cell r="W39">
            <v>0.50555555555555565</v>
          </cell>
          <cell r="X39">
            <v>1796.173</v>
          </cell>
          <cell r="Y39">
            <v>85</v>
          </cell>
        </row>
      </sheetData>
      <sheetData sheetId="1">
        <row r="8">
          <cell r="C8">
            <v>2092.9160000000002</v>
          </cell>
          <cell r="D8">
            <v>0</v>
          </cell>
          <cell r="E8">
            <v>564.95366666666666</v>
          </cell>
          <cell r="L8">
            <v>6.0759999999999996</v>
          </cell>
          <cell r="M8">
            <v>2.548</v>
          </cell>
          <cell r="N8">
            <v>3.942166666666667</v>
          </cell>
          <cell r="R8">
            <v>8.25</v>
          </cell>
          <cell r="S8">
            <v>7.94</v>
          </cell>
          <cell r="T8">
            <v>8.1146153846153855</v>
          </cell>
          <cell r="U8">
            <v>17</v>
          </cell>
          <cell r="V8">
            <v>0</v>
          </cell>
          <cell r="W8">
            <v>2.2307692307692308</v>
          </cell>
          <cell r="X8">
            <v>62.315999999999995</v>
          </cell>
          <cell r="Y8">
            <v>0</v>
          </cell>
        </row>
        <row r="9">
          <cell r="C9">
            <v>1952.7479999999998</v>
          </cell>
          <cell r="D9">
            <v>610.31599999999992</v>
          </cell>
          <cell r="E9">
            <v>1362.8953333333332</v>
          </cell>
          <cell r="L9">
            <v>7.1679999999999993</v>
          </cell>
          <cell r="M9">
            <v>3.2759999999999998</v>
          </cell>
          <cell r="N9">
            <v>4.5091666666666663</v>
          </cell>
          <cell r="R9">
            <v>8.23</v>
          </cell>
          <cell r="S9">
            <v>6.99</v>
          </cell>
          <cell r="T9">
            <v>7.8646153846153846</v>
          </cell>
          <cell r="U9">
            <v>0</v>
          </cell>
          <cell r="V9">
            <v>0</v>
          </cell>
          <cell r="W9">
            <v>0</v>
          </cell>
          <cell r="X9">
            <v>54.601999999999997</v>
          </cell>
          <cell r="Y9">
            <v>0</v>
          </cell>
        </row>
        <row r="10">
          <cell r="C10">
            <v>2023.0839999999998</v>
          </cell>
          <cell r="D10">
            <v>1161.8319999999999</v>
          </cell>
          <cell r="E10">
            <v>1581.412</v>
          </cell>
          <cell r="L10">
            <v>5.3479999999999999</v>
          </cell>
          <cell r="M10">
            <v>3.1919999999999997</v>
          </cell>
          <cell r="N10">
            <v>4.3796666666666662</v>
          </cell>
          <cell r="R10">
            <v>8.0399999999999991</v>
          </cell>
          <cell r="S10">
            <v>6.91</v>
          </cell>
          <cell r="T10">
            <v>7.2421428571428574</v>
          </cell>
          <cell r="U10">
            <v>0</v>
          </cell>
          <cell r="V10">
            <v>0</v>
          </cell>
          <cell r="W10">
            <v>0</v>
          </cell>
          <cell r="X10">
            <v>67.815999999999988</v>
          </cell>
          <cell r="Y10">
            <v>0</v>
          </cell>
        </row>
        <row r="11">
          <cell r="C11">
            <v>2056.152</v>
          </cell>
          <cell r="D11">
            <v>1215.6479999999999</v>
          </cell>
          <cell r="E11">
            <v>1653.5120000000002</v>
          </cell>
          <cell r="L11">
            <v>5.6559999999999997</v>
          </cell>
          <cell r="M11">
            <v>3.36</v>
          </cell>
          <cell r="N11">
            <v>4.6281666666666652</v>
          </cell>
          <cell r="R11">
            <v>8.2200000000000006</v>
          </cell>
          <cell r="S11">
            <v>6.86</v>
          </cell>
          <cell r="T11">
            <v>7.4386666666666672</v>
          </cell>
          <cell r="U11">
            <v>0</v>
          </cell>
          <cell r="V11">
            <v>0</v>
          </cell>
          <cell r="W11">
            <v>0</v>
          </cell>
          <cell r="X11">
            <v>69.162000000000006</v>
          </cell>
          <cell r="Y11">
            <v>0</v>
          </cell>
        </row>
        <row r="12">
          <cell r="C12">
            <v>1939.3639999999998</v>
          </cell>
          <cell r="D12">
            <v>1695.232</v>
          </cell>
          <cell r="E12">
            <v>1782.561666666666</v>
          </cell>
          <cell r="L12">
            <v>7.4479999999999995</v>
          </cell>
          <cell r="M12">
            <v>3.9479999999999995</v>
          </cell>
          <cell r="N12">
            <v>5.0084999999999997</v>
          </cell>
          <cell r="R12">
            <v>8.1</v>
          </cell>
          <cell r="S12">
            <v>6.9</v>
          </cell>
          <cell r="T12">
            <v>7.57</v>
          </cell>
          <cell r="U12">
            <v>0</v>
          </cell>
          <cell r="V12">
            <v>0</v>
          </cell>
          <cell r="W12">
            <v>0</v>
          </cell>
          <cell r="X12">
            <v>67.936999999999998</v>
          </cell>
          <cell r="Y12">
            <v>0</v>
          </cell>
        </row>
        <row r="13">
          <cell r="C13">
            <v>2035.432</v>
          </cell>
          <cell r="D13">
            <v>1710.4639999999999</v>
          </cell>
          <cell r="E13">
            <v>1853.8683333333329</v>
          </cell>
          <cell r="L13">
            <v>6.6639999999999997</v>
          </cell>
          <cell r="M13">
            <v>4.1440000000000001</v>
          </cell>
          <cell r="N13">
            <v>5.0831666666666679</v>
          </cell>
          <cell r="R13">
            <v>7.17</v>
          </cell>
          <cell r="S13">
            <v>6.9</v>
          </cell>
          <cell r="T13">
            <v>6.992857142857142</v>
          </cell>
          <cell r="U13">
            <v>0</v>
          </cell>
          <cell r="V13">
            <v>0</v>
          </cell>
          <cell r="W13">
            <v>0</v>
          </cell>
          <cell r="X13">
            <v>70.756</v>
          </cell>
          <cell r="Y13">
            <v>0</v>
          </cell>
        </row>
        <row r="14">
          <cell r="C14">
            <v>2026.752</v>
          </cell>
          <cell r="D14">
            <v>1847.9999999999998</v>
          </cell>
          <cell r="E14">
            <v>1926.6449999999998</v>
          </cell>
          <cell r="L14">
            <v>5.6559999999999997</v>
          </cell>
          <cell r="M14">
            <v>3.8919999999999995</v>
          </cell>
          <cell r="N14">
            <v>4.6549999999999994</v>
          </cell>
          <cell r="R14">
            <v>7.62</v>
          </cell>
          <cell r="S14">
            <v>6.91</v>
          </cell>
          <cell r="T14">
            <v>7.1850000000000005</v>
          </cell>
          <cell r="U14">
            <v>0</v>
          </cell>
          <cell r="V14">
            <v>0</v>
          </cell>
          <cell r="W14">
            <v>0</v>
          </cell>
          <cell r="X14">
            <v>54.556999999999995</v>
          </cell>
          <cell r="Y14">
            <v>0</v>
          </cell>
        </row>
        <row r="15">
          <cell r="C15">
            <v>2006.5639999999999</v>
          </cell>
          <cell r="D15">
            <v>1690.5</v>
          </cell>
          <cell r="E15">
            <v>1798.575333333333</v>
          </cell>
          <cell r="L15">
            <v>6.0759999999999996</v>
          </cell>
          <cell r="M15">
            <v>4.1440000000000001</v>
          </cell>
          <cell r="N15">
            <v>5.1998333333333315</v>
          </cell>
          <cell r="R15">
            <v>7.96</v>
          </cell>
          <cell r="S15">
            <v>6.85</v>
          </cell>
          <cell r="T15">
            <v>7.1371428571428552</v>
          </cell>
          <cell r="U15">
            <v>0</v>
          </cell>
          <cell r="V15">
            <v>0</v>
          </cell>
          <cell r="W15">
            <v>0</v>
          </cell>
          <cell r="X15">
            <v>104.32899999999999</v>
          </cell>
          <cell r="Y15">
            <v>7</v>
          </cell>
        </row>
        <row r="16">
          <cell r="C16">
            <v>1786.316</v>
          </cell>
          <cell r="D16">
            <v>1367.1</v>
          </cell>
          <cell r="E16">
            <v>1619.3636666666662</v>
          </cell>
          <cell r="L16">
            <v>6.2439999999999998</v>
          </cell>
          <cell r="M16">
            <v>3.8639999999999994</v>
          </cell>
          <cell r="N16">
            <v>4.8649999999999993</v>
          </cell>
          <cell r="R16">
            <v>8.1199999999999992</v>
          </cell>
          <cell r="S16">
            <v>6.92</v>
          </cell>
          <cell r="T16">
            <v>7.1639583333333334</v>
          </cell>
          <cell r="U16">
            <v>0</v>
          </cell>
          <cell r="V16">
            <v>0</v>
          </cell>
          <cell r="W16">
            <v>0</v>
          </cell>
          <cell r="X16">
            <v>91.26</v>
          </cell>
          <cell r="Y16">
            <v>0</v>
          </cell>
        </row>
        <row r="17">
          <cell r="C17">
            <v>1667.652</v>
          </cell>
          <cell r="D17">
            <v>1438.5</v>
          </cell>
          <cell r="E17">
            <v>1539.433</v>
          </cell>
          <cell r="L17">
            <v>7.1679999999999993</v>
          </cell>
          <cell r="M17">
            <v>4.3679999999999994</v>
          </cell>
          <cell r="N17">
            <v>5.3620000000000001</v>
          </cell>
          <cell r="R17">
            <v>8.0500000000000007</v>
          </cell>
          <cell r="S17">
            <v>7.06</v>
          </cell>
          <cell r="T17">
            <v>7.2487500000000011</v>
          </cell>
          <cell r="U17">
            <v>0</v>
          </cell>
          <cell r="V17">
            <v>0</v>
          </cell>
          <cell r="W17">
            <v>0</v>
          </cell>
          <cell r="X17">
            <v>68.375999999999991</v>
          </cell>
          <cell r="Y17">
            <v>0</v>
          </cell>
        </row>
        <row r="18">
          <cell r="C18">
            <v>1679.4679999999998</v>
          </cell>
          <cell r="D18">
            <v>1448.2159999999999</v>
          </cell>
          <cell r="E18">
            <v>1529.6341666666663</v>
          </cell>
          <cell r="L18">
            <v>5.6</v>
          </cell>
          <cell r="M18">
            <v>3.7519999999999998</v>
          </cell>
          <cell r="N18">
            <v>4.7144999999999984</v>
          </cell>
          <cell r="R18">
            <v>8.11</v>
          </cell>
          <cell r="S18">
            <v>6.82</v>
          </cell>
          <cell r="T18">
            <v>7.284374999999998</v>
          </cell>
          <cell r="U18">
            <v>0</v>
          </cell>
          <cell r="V18">
            <v>0</v>
          </cell>
          <cell r="W18">
            <v>0</v>
          </cell>
          <cell r="X18">
            <v>95.820000000000007</v>
          </cell>
          <cell r="Y18">
            <v>0</v>
          </cell>
        </row>
        <row r="19">
          <cell r="C19">
            <v>1635.3679999999997</v>
          </cell>
          <cell r="D19">
            <v>1481.816</v>
          </cell>
          <cell r="E19">
            <v>1550.1931666666662</v>
          </cell>
          <cell r="L19">
            <v>7.7839999999999989</v>
          </cell>
          <cell r="M19">
            <v>4.3679999999999994</v>
          </cell>
          <cell r="N19">
            <v>5.2383333333333333</v>
          </cell>
          <cell r="R19">
            <v>8.1199999999999992</v>
          </cell>
          <cell r="S19">
            <v>6.87</v>
          </cell>
          <cell r="T19">
            <v>7.3064285714285697</v>
          </cell>
          <cell r="U19">
            <v>0</v>
          </cell>
          <cell r="V19">
            <v>0</v>
          </cell>
          <cell r="W19">
            <v>0</v>
          </cell>
          <cell r="X19">
            <v>95.116</v>
          </cell>
          <cell r="Y19">
            <v>0</v>
          </cell>
        </row>
        <row r="20">
          <cell r="C20">
            <v>1717.8</v>
          </cell>
          <cell r="D20">
            <v>1450.8479999999997</v>
          </cell>
          <cell r="E20">
            <v>1610.5728333333332</v>
          </cell>
          <cell r="L20">
            <v>5.46</v>
          </cell>
          <cell r="M20">
            <v>3.5</v>
          </cell>
          <cell r="N20">
            <v>4.328333333333334</v>
          </cell>
          <cell r="R20">
            <v>7.36</v>
          </cell>
          <cell r="S20">
            <v>6.88</v>
          </cell>
          <cell r="T20">
            <v>7.0372222222222236</v>
          </cell>
          <cell r="U20">
            <v>0</v>
          </cell>
          <cell r="V20">
            <v>0</v>
          </cell>
          <cell r="W20">
            <v>0</v>
          </cell>
          <cell r="X20">
            <v>84.693000000000026</v>
          </cell>
          <cell r="Y20">
            <v>0</v>
          </cell>
        </row>
        <row r="21">
          <cell r="C21">
            <v>1761.8999999999999</v>
          </cell>
          <cell r="D21">
            <v>1052.0999999999999</v>
          </cell>
          <cell r="E21">
            <v>1371.7736666666665</v>
          </cell>
          <cell r="L21">
            <v>4.6759999999999993</v>
          </cell>
          <cell r="M21">
            <v>3.1639999999999997</v>
          </cell>
          <cell r="N21">
            <v>3.6761666666666661</v>
          </cell>
          <cell r="R21">
            <v>8.26</v>
          </cell>
          <cell r="S21">
            <v>6.87</v>
          </cell>
          <cell r="T21">
            <v>7.2704999999999984</v>
          </cell>
          <cell r="U21">
            <v>0</v>
          </cell>
          <cell r="V21">
            <v>0</v>
          </cell>
          <cell r="W21">
            <v>0</v>
          </cell>
          <cell r="X21">
            <v>94.118000000000009</v>
          </cell>
          <cell r="Y21">
            <v>0</v>
          </cell>
        </row>
        <row r="22">
          <cell r="C22">
            <v>1622.2639999999999</v>
          </cell>
          <cell r="D22">
            <v>1501.5</v>
          </cell>
          <cell r="E22">
            <v>1556.4873333333326</v>
          </cell>
          <cell r="L22">
            <v>5.9079999999999995</v>
          </cell>
          <cell r="M22">
            <v>3.1639999999999997</v>
          </cell>
          <cell r="N22">
            <v>4.3481666666666667</v>
          </cell>
          <cell r="R22">
            <v>8.26</v>
          </cell>
          <cell r="S22">
            <v>8.11</v>
          </cell>
          <cell r="T22">
            <v>8.2209411764705873</v>
          </cell>
          <cell r="U22">
            <v>0</v>
          </cell>
          <cell r="V22">
            <v>0</v>
          </cell>
          <cell r="W22">
            <v>0</v>
          </cell>
          <cell r="X22">
            <v>84.387</v>
          </cell>
          <cell r="Y22">
            <v>0</v>
          </cell>
        </row>
        <row r="23">
          <cell r="C23">
            <v>1908.6479999999997</v>
          </cell>
          <cell r="D23">
            <v>1126.9159999999999</v>
          </cell>
          <cell r="E23">
            <v>1541.4676666666664</v>
          </cell>
          <cell r="L23">
            <v>5.992</v>
          </cell>
          <cell r="M23">
            <v>3.2759999999999998</v>
          </cell>
          <cell r="N23">
            <v>4.4823333333333322</v>
          </cell>
          <cell r="R23">
            <v>8.1999999999999993</v>
          </cell>
          <cell r="S23">
            <v>6.9</v>
          </cell>
          <cell r="T23">
            <v>7.5130434782608688</v>
          </cell>
          <cell r="U23">
            <v>0</v>
          </cell>
          <cell r="V23">
            <v>0</v>
          </cell>
          <cell r="W23">
            <v>0</v>
          </cell>
          <cell r="X23">
            <v>97.25800000000001</v>
          </cell>
          <cell r="Y23">
            <v>0</v>
          </cell>
        </row>
        <row r="24">
          <cell r="C24">
            <v>1383.6479999999999</v>
          </cell>
          <cell r="D24">
            <v>0</v>
          </cell>
          <cell r="E24">
            <v>457.42083333333323</v>
          </cell>
          <cell r="L24">
            <v>30.323999999999998</v>
          </cell>
          <cell r="M24">
            <v>0</v>
          </cell>
          <cell r="N24">
            <v>3.2969999999999997</v>
          </cell>
          <cell r="R24">
            <v>8.26</v>
          </cell>
          <cell r="S24">
            <v>8.25</v>
          </cell>
          <cell r="T24">
            <v>8.2516666666666669</v>
          </cell>
          <cell r="U24">
            <v>0</v>
          </cell>
          <cell r="V24">
            <v>0</v>
          </cell>
          <cell r="W24">
            <v>0</v>
          </cell>
          <cell r="X24">
            <v>40.066000000000003</v>
          </cell>
          <cell r="Y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L25">
            <v>0</v>
          </cell>
          <cell r="M25">
            <v>0</v>
          </cell>
          <cell r="N25">
            <v>0</v>
          </cell>
          <cell r="R25">
            <v>8.25</v>
          </cell>
          <cell r="S25">
            <v>8.15</v>
          </cell>
          <cell r="T25">
            <v>8.2000000000000011</v>
          </cell>
          <cell r="U25">
            <v>0</v>
          </cell>
          <cell r="V25">
            <v>0</v>
          </cell>
          <cell r="W25">
            <v>0</v>
          </cell>
          <cell r="X25">
            <v>82.686999999999983</v>
          </cell>
          <cell r="Y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L26">
            <v>1.1479999999999999</v>
          </cell>
          <cell r="M26">
            <v>0</v>
          </cell>
          <cell r="N26">
            <v>8.9833333333333348E-2</v>
          </cell>
          <cell r="R26">
            <v>8.24</v>
          </cell>
          <cell r="S26">
            <v>7.74</v>
          </cell>
          <cell r="T26">
            <v>8.0950000000000006</v>
          </cell>
          <cell r="U26">
            <v>0</v>
          </cell>
          <cell r="V26">
            <v>0</v>
          </cell>
          <cell r="W26">
            <v>0</v>
          </cell>
          <cell r="X26">
            <v>59.817999999999998</v>
          </cell>
          <cell r="Y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L27">
            <v>0</v>
          </cell>
          <cell r="M27">
            <v>0</v>
          </cell>
          <cell r="N27">
            <v>0</v>
          </cell>
          <cell r="R27">
            <v>8.2200000000000006</v>
          </cell>
          <cell r="S27">
            <v>7.49</v>
          </cell>
          <cell r="T27">
            <v>7.9078571428571403</v>
          </cell>
          <cell r="U27">
            <v>0</v>
          </cell>
          <cell r="V27">
            <v>0</v>
          </cell>
          <cell r="W27">
            <v>0</v>
          </cell>
          <cell r="X27">
            <v>67.257999999999996</v>
          </cell>
          <cell r="Y27">
            <v>0</v>
          </cell>
        </row>
        <row r="28">
          <cell r="C28">
            <v>9.7159999999999993</v>
          </cell>
          <cell r="D28">
            <v>0</v>
          </cell>
          <cell r="E28">
            <v>0.40483333333333332</v>
          </cell>
          <cell r="L28">
            <v>49.251999999999995</v>
          </cell>
          <cell r="M28">
            <v>0</v>
          </cell>
          <cell r="N28">
            <v>6.9964999999999993</v>
          </cell>
          <cell r="R28">
            <v>8.24</v>
          </cell>
          <cell r="S28">
            <v>7.11</v>
          </cell>
          <cell r="T28">
            <v>7.9488888888888898</v>
          </cell>
          <cell r="U28">
            <v>0</v>
          </cell>
          <cell r="V28">
            <v>0</v>
          </cell>
          <cell r="W28">
            <v>0</v>
          </cell>
          <cell r="X28">
            <v>43.789000000000001</v>
          </cell>
          <cell r="Y28">
            <v>0</v>
          </cell>
        </row>
        <row r="29">
          <cell r="C29">
            <v>1696.8</v>
          </cell>
          <cell r="D29">
            <v>0</v>
          </cell>
          <cell r="E29">
            <v>384.49716666666671</v>
          </cell>
          <cell r="L29">
            <v>5.5999999999999994E-2</v>
          </cell>
          <cell r="M29">
            <v>0</v>
          </cell>
          <cell r="N29">
            <v>6.9999999999999993E-3</v>
          </cell>
          <cell r="R29">
            <v>8.24</v>
          </cell>
          <cell r="S29">
            <v>7.38</v>
          </cell>
          <cell r="T29">
            <v>8.120000000000001</v>
          </cell>
          <cell r="U29">
            <v>11</v>
          </cell>
          <cell r="V29">
            <v>0</v>
          </cell>
          <cell r="W29">
            <v>3.3</v>
          </cell>
          <cell r="X29">
            <v>61.777999999999999</v>
          </cell>
          <cell r="Y29">
            <v>0</v>
          </cell>
        </row>
        <row r="30">
          <cell r="C30">
            <v>1857.4639999999999</v>
          </cell>
          <cell r="D30">
            <v>509.26399999999995</v>
          </cell>
          <cell r="E30">
            <v>1480.3529999999996</v>
          </cell>
          <cell r="L30">
            <v>0.16799999999999998</v>
          </cell>
          <cell r="M30">
            <v>0</v>
          </cell>
          <cell r="N30">
            <v>3.1499999999999993E-2</v>
          </cell>
          <cell r="R30">
            <v>8.25</v>
          </cell>
          <cell r="S30">
            <v>6.9</v>
          </cell>
          <cell r="T30">
            <v>7.7700000000000005</v>
          </cell>
          <cell r="U30">
            <v>1</v>
          </cell>
          <cell r="V30">
            <v>0</v>
          </cell>
          <cell r="W30">
            <v>0.05</v>
          </cell>
          <cell r="X30">
            <v>109.74799999999999</v>
          </cell>
          <cell r="Y30">
            <v>0</v>
          </cell>
        </row>
        <row r="31">
          <cell r="C31">
            <v>1940.652</v>
          </cell>
          <cell r="D31">
            <v>1365.252</v>
          </cell>
          <cell r="E31">
            <v>1637.5111666666662</v>
          </cell>
          <cell r="L31">
            <v>2.8559999999999999</v>
          </cell>
          <cell r="M31">
            <v>0</v>
          </cell>
          <cell r="N31">
            <v>0.23916666666666661</v>
          </cell>
          <cell r="R31">
            <v>7.75</v>
          </cell>
          <cell r="S31">
            <v>6.89</v>
          </cell>
          <cell r="T31">
            <v>7.2780000000000005</v>
          </cell>
          <cell r="U31">
            <v>0</v>
          </cell>
          <cell r="V31">
            <v>0</v>
          </cell>
          <cell r="W31">
            <v>0</v>
          </cell>
          <cell r="X31">
            <v>78.69</v>
          </cell>
          <cell r="Y31">
            <v>0</v>
          </cell>
        </row>
        <row r="32">
          <cell r="C32">
            <v>1673.6999999999998</v>
          </cell>
          <cell r="D32">
            <v>1427.748</v>
          </cell>
          <cell r="E32">
            <v>1510.6665</v>
          </cell>
          <cell r="L32">
            <v>0.44799999999999995</v>
          </cell>
          <cell r="M32">
            <v>0</v>
          </cell>
          <cell r="N32">
            <v>5.2500000000000005E-2</v>
          </cell>
          <cell r="R32">
            <v>7.52</v>
          </cell>
          <cell r="S32">
            <v>6.95</v>
          </cell>
          <cell r="T32">
            <v>7.1277272727272702</v>
          </cell>
          <cell r="U32">
            <v>0</v>
          </cell>
          <cell r="V32">
            <v>0</v>
          </cell>
          <cell r="W32">
            <v>0</v>
          </cell>
          <cell r="X32">
            <v>92.385000000000019</v>
          </cell>
          <cell r="Y32">
            <v>0</v>
          </cell>
        </row>
        <row r="33">
          <cell r="C33">
            <v>1689.4639999999999</v>
          </cell>
          <cell r="D33">
            <v>1474.452</v>
          </cell>
          <cell r="E33">
            <v>1600.221</v>
          </cell>
          <cell r="L33">
            <v>0.16799999999999998</v>
          </cell>
          <cell r="M33">
            <v>0</v>
          </cell>
          <cell r="N33">
            <v>1.8666666666666668E-2</v>
          </cell>
          <cell r="R33">
            <v>7.77</v>
          </cell>
          <cell r="S33">
            <v>7.06</v>
          </cell>
          <cell r="T33">
            <v>7.3756521739130427</v>
          </cell>
          <cell r="U33">
            <v>0</v>
          </cell>
          <cell r="V33">
            <v>0</v>
          </cell>
          <cell r="W33">
            <v>0</v>
          </cell>
          <cell r="X33">
            <v>94.35499999999999</v>
          </cell>
          <cell r="Y33">
            <v>0</v>
          </cell>
        </row>
        <row r="34">
          <cell r="C34">
            <v>1722.7839999999999</v>
          </cell>
          <cell r="D34">
            <v>1587.8520000000001</v>
          </cell>
          <cell r="E34">
            <v>1650.0201666666665</v>
          </cell>
          <cell r="L34">
            <v>1.456</v>
          </cell>
          <cell r="M34">
            <v>0</v>
          </cell>
          <cell r="N34">
            <v>0.46899999999999992</v>
          </cell>
          <cell r="R34">
            <v>7.82</v>
          </cell>
          <cell r="S34">
            <v>6.92</v>
          </cell>
          <cell r="T34">
            <v>7.350434782608696</v>
          </cell>
          <cell r="U34">
            <v>4</v>
          </cell>
          <cell r="V34">
            <v>0</v>
          </cell>
          <cell r="W34">
            <v>0.16666666666666666</v>
          </cell>
          <cell r="X34">
            <v>91.489999999999981</v>
          </cell>
          <cell r="Y34">
            <v>0</v>
          </cell>
        </row>
        <row r="35">
          <cell r="C35">
            <v>1691.2839999999999</v>
          </cell>
          <cell r="D35">
            <v>1491</v>
          </cell>
          <cell r="E35">
            <v>1599.2164999999998</v>
          </cell>
          <cell r="L35">
            <v>9.4639999999999986</v>
          </cell>
          <cell r="M35">
            <v>0</v>
          </cell>
          <cell r="N35">
            <v>1.1888333333333332</v>
          </cell>
          <cell r="R35">
            <v>7.66</v>
          </cell>
          <cell r="S35">
            <v>6.88</v>
          </cell>
          <cell r="T35">
            <v>7.1682352941176459</v>
          </cell>
          <cell r="U35">
            <v>0</v>
          </cell>
          <cell r="V35">
            <v>0</v>
          </cell>
          <cell r="W35">
            <v>0</v>
          </cell>
          <cell r="X35">
            <v>82.310999999999979</v>
          </cell>
          <cell r="Y35">
            <v>0</v>
          </cell>
        </row>
        <row r="36">
          <cell r="C36">
            <v>1686.0479999999998</v>
          </cell>
          <cell r="D36">
            <v>0</v>
          </cell>
          <cell r="E36">
            <v>994.96483333333322</v>
          </cell>
          <cell r="L36">
            <v>3.2479999999999998</v>
          </cell>
          <cell r="M36">
            <v>0</v>
          </cell>
          <cell r="N36">
            <v>0.48766666666666669</v>
          </cell>
          <cell r="R36">
            <v>7.79</v>
          </cell>
          <cell r="S36">
            <v>6.7</v>
          </cell>
          <cell r="T36">
            <v>7.0945833333333335</v>
          </cell>
          <cell r="U36">
            <v>0</v>
          </cell>
          <cell r="V36">
            <v>0</v>
          </cell>
          <cell r="W36">
            <v>0</v>
          </cell>
          <cell r="X36">
            <v>90.158999999999992</v>
          </cell>
          <cell r="Y36">
            <v>0</v>
          </cell>
        </row>
        <row r="37">
          <cell r="C37">
            <v>1866.116</v>
          </cell>
          <cell r="D37">
            <v>644.44799999999998</v>
          </cell>
          <cell r="E37">
            <v>1476.004833333333</v>
          </cell>
          <cell r="L37">
            <v>5.5439999999999996</v>
          </cell>
          <cell r="M37">
            <v>0</v>
          </cell>
          <cell r="N37">
            <v>3.1709999999999998</v>
          </cell>
          <cell r="R37">
            <v>8.23</v>
          </cell>
          <cell r="S37">
            <v>7.15</v>
          </cell>
          <cell r="T37">
            <v>7.8524999999999991</v>
          </cell>
          <cell r="U37">
            <v>0</v>
          </cell>
          <cell r="V37">
            <v>0</v>
          </cell>
          <cell r="W37">
            <v>0</v>
          </cell>
          <cell r="X37">
            <v>59.235000000000007</v>
          </cell>
          <cell r="Y37">
            <v>0</v>
          </cell>
        </row>
        <row r="38">
          <cell r="C38">
            <v>2000.7679999999998</v>
          </cell>
          <cell r="D38">
            <v>1235.5839999999998</v>
          </cell>
          <cell r="E38">
            <v>1522.6318333333331</v>
          </cell>
          <cell r="L38">
            <v>5.6559999999999997</v>
          </cell>
          <cell r="M38">
            <v>2.94</v>
          </cell>
          <cell r="N38">
            <v>3.9398333333333326</v>
          </cell>
          <cell r="R38">
            <v>8.25</v>
          </cell>
          <cell r="S38">
            <v>8.15</v>
          </cell>
          <cell r="T38">
            <v>8.2313333333333336</v>
          </cell>
          <cell r="U38">
            <v>0</v>
          </cell>
          <cell r="V38">
            <v>0</v>
          </cell>
          <cell r="W38">
            <v>0</v>
          </cell>
          <cell r="X38">
            <v>73.914999999999992</v>
          </cell>
          <cell r="Y38">
            <v>0</v>
          </cell>
        </row>
        <row r="39">
          <cell r="C39">
            <v>2092.9160000000002</v>
          </cell>
          <cell r="D39">
            <v>0</v>
          </cell>
          <cell r="E39">
            <v>1263.1374677419356</v>
          </cell>
          <cell r="L39">
            <v>49.251999999999995</v>
          </cell>
          <cell r="M39">
            <v>0</v>
          </cell>
          <cell r="N39">
            <v>3.0454516129032245</v>
          </cell>
          <cell r="R39">
            <v>8.26</v>
          </cell>
          <cell r="S39">
            <v>6.7</v>
          </cell>
          <cell r="T39">
            <v>7.5600689665548986</v>
          </cell>
          <cell r="U39">
            <v>17</v>
          </cell>
          <cell r="V39">
            <v>0</v>
          </cell>
          <cell r="W39">
            <v>0.18540115798180315</v>
          </cell>
          <cell r="X39">
            <v>2390.1870000000004</v>
          </cell>
          <cell r="Y39">
            <v>7</v>
          </cell>
        </row>
      </sheetData>
      <sheetData sheetId="2">
        <row r="8">
          <cell r="C8">
            <v>2005.4999999999998</v>
          </cell>
          <cell r="D8">
            <v>1705.452</v>
          </cell>
          <cell r="E8">
            <v>1829.1431666666665</v>
          </cell>
          <cell r="L8">
            <v>6.2160000000000002</v>
          </cell>
          <cell r="M8">
            <v>3.6399999999999997</v>
          </cell>
          <cell r="N8">
            <v>4.5558333333333323</v>
          </cell>
          <cell r="R8">
            <v>7.56</v>
          </cell>
          <cell r="S8">
            <v>6.9</v>
          </cell>
          <cell r="T8">
            <v>7.2175000000000002</v>
          </cell>
          <cell r="U8">
            <v>0</v>
          </cell>
          <cell r="V8">
            <v>0</v>
          </cell>
          <cell r="W8">
            <v>0</v>
          </cell>
          <cell r="X8">
            <v>57.557999999999993</v>
          </cell>
          <cell r="Y8">
            <v>0</v>
          </cell>
        </row>
        <row r="9">
          <cell r="C9">
            <v>2638.9159999999997</v>
          </cell>
          <cell r="D9">
            <v>1745.1</v>
          </cell>
          <cell r="E9">
            <v>1887.8883333333331</v>
          </cell>
          <cell r="L9">
            <v>5.7679999999999998</v>
          </cell>
          <cell r="M9">
            <v>3.024</v>
          </cell>
          <cell r="N9">
            <v>4.2210000000000001</v>
          </cell>
          <cell r="R9">
            <v>7.28</v>
          </cell>
          <cell r="S9">
            <v>6.86</v>
          </cell>
          <cell r="T9">
            <v>7.0681818181818183</v>
          </cell>
          <cell r="U9">
            <v>0</v>
          </cell>
          <cell r="V9">
            <v>0</v>
          </cell>
          <cell r="W9">
            <v>0</v>
          </cell>
          <cell r="X9">
            <v>54.239999999999988</v>
          </cell>
          <cell r="Y9">
            <v>0</v>
          </cell>
        </row>
        <row r="10">
          <cell r="C10">
            <v>1865.8639999999998</v>
          </cell>
          <cell r="D10">
            <v>0</v>
          </cell>
          <cell r="E10">
            <v>835.24116666666657</v>
          </cell>
          <cell r="L10">
            <v>5.8519999999999994</v>
          </cell>
          <cell r="M10">
            <v>3.1080000000000001</v>
          </cell>
          <cell r="N10">
            <v>4.0844999999999994</v>
          </cell>
          <cell r="R10">
            <v>7.28</v>
          </cell>
          <cell r="S10">
            <v>6.91</v>
          </cell>
          <cell r="T10">
            <v>7.0924999999999994</v>
          </cell>
          <cell r="U10">
            <v>0</v>
          </cell>
          <cell r="V10">
            <v>0</v>
          </cell>
          <cell r="W10">
            <v>0</v>
          </cell>
          <cell r="X10">
            <v>39.311999999999998</v>
          </cell>
          <cell r="Y10">
            <v>0</v>
          </cell>
        </row>
        <row r="11">
          <cell r="C11">
            <v>44.631999999999998</v>
          </cell>
          <cell r="D11">
            <v>0</v>
          </cell>
          <cell r="E11">
            <v>3.6983333333333328</v>
          </cell>
          <cell r="L11">
            <v>7</v>
          </cell>
          <cell r="M11">
            <v>2.492</v>
          </cell>
          <cell r="N11">
            <v>3.7403333333333326</v>
          </cell>
          <cell r="R11">
            <v>7.34</v>
          </cell>
          <cell r="S11">
            <v>6.97</v>
          </cell>
          <cell r="T11">
            <v>7.0957142857142861</v>
          </cell>
          <cell r="U11">
            <v>0</v>
          </cell>
          <cell r="V11">
            <v>0</v>
          </cell>
          <cell r="W11">
            <v>0</v>
          </cell>
          <cell r="X11">
            <v>33.387</v>
          </cell>
          <cell r="Y11">
            <v>0</v>
          </cell>
        </row>
        <row r="12">
          <cell r="C12">
            <v>1952.9999999999998</v>
          </cell>
          <cell r="D12">
            <v>474.06799999999998</v>
          </cell>
          <cell r="E12">
            <v>1387.0628333333332</v>
          </cell>
          <cell r="L12">
            <v>5.46</v>
          </cell>
          <cell r="M12">
            <v>2.8559999999999999</v>
          </cell>
          <cell r="N12">
            <v>4.2174999999999994</v>
          </cell>
          <cell r="R12">
            <v>8.19</v>
          </cell>
          <cell r="S12">
            <v>7.26</v>
          </cell>
          <cell r="T12">
            <v>7.9023076923076934</v>
          </cell>
          <cell r="U12">
            <v>0</v>
          </cell>
          <cell r="V12">
            <v>0</v>
          </cell>
          <cell r="W12">
            <v>0</v>
          </cell>
          <cell r="X12">
            <v>63.374000000000002</v>
          </cell>
          <cell r="Y12">
            <v>0</v>
          </cell>
        </row>
        <row r="13">
          <cell r="C13">
            <v>2032.2679999999998</v>
          </cell>
          <cell r="D13">
            <v>1360.268</v>
          </cell>
          <cell r="E13">
            <v>1571.9394782608692</v>
          </cell>
          <cell r="L13">
            <v>5.04</v>
          </cell>
          <cell r="M13">
            <v>2.94</v>
          </cell>
          <cell r="N13">
            <v>3.7940000000000005</v>
          </cell>
          <cell r="R13">
            <v>7.7</v>
          </cell>
          <cell r="S13">
            <v>6.89</v>
          </cell>
          <cell r="T13">
            <v>7.2306666666666661</v>
          </cell>
          <cell r="U13">
            <v>4</v>
          </cell>
          <cell r="V13">
            <v>0</v>
          </cell>
          <cell r="W13">
            <v>0.26666666666666666</v>
          </cell>
          <cell r="X13">
            <v>73.686000000000007</v>
          </cell>
          <cell r="Y13">
            <v>0</v>
          </cell>
        </row>
        <row r="14">
          <cell r="C14">
            <v>2051.9519999999998</v>
          </cell>
          <cell r="D14">
            <v>952.36399999999992</v>
          </cell>
          <cell r="E14">
            <v>1617.6572999999999</v>
          </cell>
          <cell r="L14">
            <v>5.2080000000000002</v>
          </cell>
          <cell r="M14">
            <v>2.1559999999999997</v>
          </cell>
          <cell r="N14">
            <v>3.4113333333333329</v>
          </cell>
          <cell r="R14">
            <v>7.58</v>
          </cell>
          <cell r="S14">
            <v>7.04</v>
          </cell>
          <cell r="T14">
            <v>7.3500000000000005</v>
          </cell>
          <cell r="U14">
            <v>0</v>
          </cell>
          <cell r="V14">
            <v>0</v>
          </cell>
          <cell r="W14">
            <v>0</v>
          </cell>
          <cell r="X14">
            <v>70.13300000000001</v>
          </cell>
          <cell r="Y14">
            <v>0</v>
          </cell>
        </row>
        <row r="15">
          <cell r="C15">
            <v>1987.6639999999998</v>
          </cell>
          <cell r="D15">
            <v>1096.116</v>
          </cell>
          <cell r="E15">
            <v>1628.8206666666667</v>
          </cell>
          <cell r="L15">
            <v>5.1239999999999997</v>
          </cell>
          <cell r="M15">
            <v>2.2399999999999998</v>
          </cell>
          <cell r="N15">
            <v>3.8791666666666673</v>
          </cell>
          <cell r="R15">
            <v>7.5</v>
          </cell>
          <cell r="S15">
            <v>6.87</v>
          </cell>
          <cell r="T15">
            <v>7.2482352941176487</v>
          </cell>
          <cell r="U15">
            <v>0</v>
          </cell>
          <cell r="V15">
            <v>0</v>
          </cell>
          <cell r="W15">
            <v>0</v>
          </cell>
          <cell r="X15">
            <v>75.486000000000004</v>
          </cell>
          <cell r="Y15">
            <v>0</v>
          </cell>
        </row>
        <row r="16">
          <cell r="C16">
            <v>1888.9639999999999</v>
          </cell>
          <cell r="D16">
            <v>1312.5</v>
          </cell>
          <cell r="E16">
            <v>1616.0059999999999</v>
          </cell>
          <cell r="L16">
            <v>5.1239999999999997</v>
          </cell>
          <cell r="M16">
            <v>2.044</v>
          </cell>
          <cell r="N16">
            <v>3.4708333333333328</v>
          </cell>
          <cell r="R16">
            <v>7.62</v>
          </cell>
          <cell r="S16">
            <v>6.88</v>
          </cell>
          <cell r="T16">
            <v>7.1656521739130437</v>
          </cell>
          <cell r="U16">
            <v>0</v>
          </cell>
          <cell r="V16">
            <v>0</v>
          </cell>
          <cell r="W16">
            <v>0</v>
          </cell>
          <cell r="X16">
            <v>98.971999999999994</v>
          </cell>
          <cell r="Y16">
            <v>3</v>
          </cell>
        </row>
        <row r="17">
          <cell r="C17">
            <v>1970.5839999999998</v>
          </cell>
          <cell r="D17">
            <v>1369.9839999999999</v>
          </cell>
          <cell r="E17">
            <v>1714.2673333333332</v>
          </cell>
          <cell r="L17">
            <v>3.9759999999999995</v>
          </cell>
          <cell r="M17">
            <v>2.1559999999999997</v>
          </cell>
          <cell r="N17">
            <v>3.0169999999999995</v>
          </cell>
          <cell r="R17">
            <v>7.38</v>
          </cell>
          <cell r="S17">
            <v>7.18</v>
          </cell>
          <cell r="T17">
            <v>7.2781250000000002</v>
          </cell>
          <cell r="U17">
            <v>2</v>
          </cell>
          <cell r="V17">
            <v>0</v>
          </cell>
          <cell r="W17">
            <v>0.25</v>
          </cell>
          <cell r="X17">
            <v>92.469999999999985</v>
          </cell>
          <cell r="Y17">
            <v>1</v>
          </cell>
        </row>
        <row r="18">
          <cell r="C18">
            <v>1697.3320000000001</v>
          </cell>
          <cell r="D18">
            <v>1424.0519999999999</v>
          </cell>
          <cell r="E18">
            <v>1533.2671666666665</v>
          </cell>
          <cell r="L18">
            <v>5.3759999999999994</v>
          </cell>
          <cell r="M18">
            <v>2.464</v>
          </cell>
          <cell r="N18">
            <v>3.6668333333333325</v>
          </cell>
          <cell r="R18">
            <v>7.29</v>
          </cell>
          <cell r="S18">
            <v>6.94</v>
          </cell>
          <cell r="T18">
            <v>7.1041176470588221</v>
          </cell>
          <cell r="U18">
            <v>0</v>
          </cell>
          <cell r="V18">
            <v>0</v>
          </cell>
          <cell r="W18">
            <v>0</v>
          </cell>
          <cell r="X18">
            <v>82.55</v>
          </cell>
          <cell r="Y18">
            <v>0</v>
          </cell>
        </row>
        <row r="19">
          <cell r="C19">
            <v>1849.8479999999997</v>
          </cell>
          <cell r="D19">
            <v>1558.732</v>
          </cell>
          <cell r="E19">
            <v>1727.1426666666659</v>
          </cell>
          <cell r="L19">
            <v>5.3479999999999999</v>
          </cell>
          <cell r="M19">
            <v>3.2759999999999998</v>
          </cell>
          <cell r="N19">
            <v>4.0389999999999988</v>
          </cell>
          <cell r="R19">
            <v>7.25</v>
          </cell>
          <cell r="S19">
            <v>6.81</v>
          </cell>
          <cell r="T19">
            <v>6.9954999999999998</v>
          </cell>
          <cell r="U19">
            <v>0</v>
          </cell>
          <cell r="V19">
            <v>0</v>
          </cell>
          <cell r="W19">
            <v>0</v>
          </cell>
          <cell r="X19">
            <v>91.983999999999995</v>
          </cell>
          <cell r="Y19">
            <v>0</v>
          </cell>
        </row>
        <row r="20">
          <cell r="C20">
            <v>1816.752</v>
          </cell>
          <cell r="D20">
            <v>1319.0519999999999</v>
          </cell>
          <cell r="E20">
            <v>1555.5225000000003</v>
          </cell>
          <cell r="L20">
            <v>6.3</v>
          </cell>
          <cell r="M20">
            <v>2.464</v>
          </cell>
          <cell r="N20">
            <v>3.7823333333333329</v>
          </cell>
          <cell r="R20">
            <v>7.53</v>
          </cell>
          <cell r="S20">
            <v>6.84</v>
          </cell>
          <cell r="T20">
            <v>7.0421428571428555</v>
          </cell>
          <cell r="U20">
            <v>0</v>
          </cell>
          <cell r="V20">
            <v>0</v>
          </cell>
          <cell r="W20">
            <v>0</v>
          </cell>
          <cell r="X20">
            <v>68.88000000000001</v>
          </cell>
          <cell r="Y20">
            <v>0</v>
          </cell>
        </row>
        <row r="21">
          <cell r="C21">
            <v>1881.8519999999999</v>
          </cell>
          <cell r="D21">
            <v>1439.2839999999999</v>
          </cell>
          <cell r="E21">
            <v>1741.6688333333332</v>
          </cell>
          <cell r="L21">
            <v>6.048</v>
          </cell>
          <cell r="M21">
            <v>3.5</v>
          </cell>
          <cell r="N21">
            <v>4.3644999999999996</v>
          </cell>
          <cell r="R21">
            <v>6.99</v>
          </cell>
          <cell r="S21">
            <v>6.84</v>
          </cell>
          <cell r="T21">
            <v>6.8733333333333331</v>
          </cell>
          <cell r="U21">
            <v>1</v>
          </cell>
          <cell r="V21">
            <v>0</v>
          </cell>
          <cell r="W21">
            <v>6.6666666666666666E-2</v>
          </cell>
          <cell r="X21">
            <v>73.495999999999995</v>
          </cell>
          <cell r="Y21">
            <v>1</v>
          </cell>
        </row>
        <row r="22">
          <cell r="C22">
            <v>1903.1320000000001</v>
          </cell>
          <cell r="D22">
            <v>926.35199999999986</v>
          </cell>
          <cell r="E22">
            <v>1485.4233333333329</v>
          </cell>
          <cell r="L22">
            <v>4.5639999999999992</v>
          </cell>
          <cell r="M22">
            <v>2.8559999999999999</v>
          </cell>
          <cell r="N22">
            <v>3.6831666666666658</v>
          </cell>
          <cell r="R22">
            <v>7.05</v>
          </cell>
          <cell r="S22">
            <v>6.86</v>
          </cell>
          <cell r="T22">
            <v>6.9157142857142855</v>
          </cell>
          <cell r="U22">
            <v>23</v>
          </cell>
          <cell r="V22">
            <v>0</v>
          </cell>
          <cell r="W22">
            <v>7.6428571428571432</v>
          </cell>
          <cell r="X22">
            <v>69.135999999999996</v>
          </cell>
          <cell r="Y22">
            <v>1</v>
          </cell>
        </row>
        <row r="23">
          <cell r="C23">
            <v>1795.752</v>
          </cell>
          <cell r="D23">
            <v>1035.048</v>
          </cell>
          <cell r="E23">
            <v>1476.3338333333334</v>
          </cell>
          <cell r="L23">
            <v>5.4319999999999995</v>
          </cell>
          <cell r="M23">
            <v>3.444</v>
          </cell>
          <cell r="N23">
            <v>4.2945000000000002</v>
          </cell>
          <cell r="R23">
            <v>8.15</v>
          </cell>
          <cell r="S23">
            <v>6.86</v>
          </cell>
          <cell r="T23">
            <v>7.2928571428571427</v>
          </cell>
          <cell r="U23">
            <v>29</v>
          </cell>
          <cell r="V23">
            <v>0</v>
          </cell>
          <cell r="W23">
            <v>5.4285714285714288</v>
          </cell>
          <cell r="X23">
            <v>61.649000000000001</v>
          </cell>
          <cell r="Y23">
            <v>0</v>
          </cell>
        </row>
        <row r="24">
          <cell r="C24">
            <v>1768.1999999999998</v>
          </cell>
          <cell r="D24">
            <v>1489.6839999999997</v>
          </cell>
          <cell r="E24">
            <v>1651.9895000000004</v>
          </cell>
          <cell r="L24">
            <v>6.0759999999999996</v>
          </cell>
          <cell r="M24">
            <v>3.6399999999999997</v>
          </cell>
          <cell r="N24">
            <v>4.5719333333333347</v>
          </cell>
          <cell r="R24">
            <v>8.2100000000000009</v>
          </cell>
          <cell r="S24">
            <v>6.86</v>
          </cell>
          <cell r="T24">
            <v>7.5292307692307689</v>
          </cell>
          <cell r="U24">
            <v>0</v>
          </cell>
          <cell r="V24">
            <v>0</v>
          </cell>
          <cell r="W24">
            <v>0</v>
          </cell>
          <cell r="X24">
            <v>62.297999999999995</v>
          </cell>
          <cell r="Y24">
            <v>0</v>
          </cell>
        </row>
        <row r="25">
          <cell r="C25">
            <v>1833.8320000000001</v>
          </cell>
          <cell r="D25">
            <v>1581.5519999999999</v>
          </cell>
          <cell r="E25">
            <v>1718.1744999999999</v>
          </cell>
          <cell r="L25">
            <v>5.992</v>
          </cell>
          <cell r="M25">
            <v>4.032</v>
          </cell>
          <cell r="N25">
            <v>4.5908333333333342</v>
          </cell>
          <cell r="R25">
            <v>7.06</v>
          </cell>
          <cell r="S25">
            <v>6.89</v>
          </cell>
          <cell r="T25">
            <v>6.9733333333333336</v>
          </cell>
          <cell r="U25">
            <v>0</v>
          </cell>
          <cell r="V25">
            <v>0</v>
          </cell>
          <cell r="W25">
            <v>0</v>
          </cell>
          <cell r="X25">
            <v>51.902999999999999</v>
          </cell>
          <cell r="Y25">
            <v>0</v>
          </cell>
        </row>
        <row r="26">
          <cell r="C26">
            <v>2033.3320000000001</v>
          </cell>
          <cell r="D26">
            <v>1661.6320000000001</v>
          </cell>
          <cell r="E26">
            <v>1767.5373333333332</v>
          </cell>
          <cell r="L26">
            <v>5.2080000000000002</v>
          </cell>
          <cell r="M26">
            <v>3.5839999999999996</v>
          </cell>
          <cell r="N26">
            <v>4.5206000000000008</v>
          </cell>
          <cell r="R26">
            <v>7.68</v>
          </cell>
          <cell r="S26">
            <v>6.9</v>
          </cell>
          <cell r="T26">
            <v>7.0914285714285707</v>
          </cell>
          <cell r="U26">
            <v>13</v>
          </cell>
          <cell r="V26">
            <v>0</v>
          </cell>
          <cell r="W26">
            <v>0.9285714285714286</v>
          </cell>
          <cell r="X26">
            <v>63.489999999999995</v>
          </cell>
          <cell r="Y26">
            <v>4</v>
          </cell>
        </row>
        <row r="27">
          <cell r="C27">
            <v>1993.9639999999999</v>
          </cell>
          <cell r="D27">
            <v>1666.0839999999998</v>
          </cell>
          <cell r="E27">
            <v>1818.2418333333335</v>
          </cell>
          <cell r="L27">
            <v>5.8519999999999994</v>
          </cell>
          <cell r="M27">
            <v>3.8079999999999998</v>
          </cell>
          <cell r="N27">
            <v>4.7763333333333318</v>
          </cell>
          <cell r="R27">
            <v>7.16</v>
          </cell>
          <cell r="S27">
            <v>6.77</v>
          </cell>
          <cell r="T27">
            <v>6.888749999999999</v>
          </cell>
          <cell r="U27">
            <v>0</v>
          </cell>
          <cell r="V27">
            <v>0</v>
          </cell>
          <cell r="W27">
            <v>0</v>
          </cell>
          <cell r="X27">
            <v>48.963999999999999</v>
          </cell>
          <cell r="Y27">
            <v>0</v>
          </cell>
        </row>
        <row r="28">
          <cell r="C28">
            <v>1947.7639999999999</v>
          </cell>
          <cell r="D28">
            <v>1730.932</v>
          </cell>
          <cell r="E28">
            <v>1798.1483333333331</v>
          </cell>
          <cell r="L28">
            <v>4.8439999999999994</v>
          </cell>
          <cell r="M28">
            <v>3.052</v>
          </cell>
          <cell r="N28">
            <v>3.8756666666666675</v>
          </cell>
          <cell r="R28">
            <v>7.86</v>
          </cell>
          <cell r="S28">
            <v>6.82</v>
          </cell>
          <cell r="T28">
            <v>7.2059999999999986</v>
          </cell>
          <cell r="U28">
            <v>0</v>
          </cell>
          <cell r="V28">
            <v>0</v>
          </cell>
          <cell r="W28">
            <v>0</v>
          </cell>
          <cell r="X28">
            <v>69.137999999999991</v>
          </cell>
          <cell r="Y28">
            <v>0</v>
          </cell>
        </row>
        <row r="29">
          <cell r="C29">
            <v>1926.7639999999999</v>
          </cell>
          <cell r="D29">
            <v>1699.152</v>
          </cell>
          <cell r="E29">
            <v>1813.8656666666666</v>
          </cell>
          <cell r="L29">
            <v>5.04</v>
          </cell>
          <cell r="M29">
            <v>2.7159999999999997</v>
          </cell>
          <cell r="N29">
            <v>3.5979999999999994</v>
          </cell>
          <cell r="R29">
            <v>7.5</v>
          </cell>
          <cell r="S29">
            <v>6.85</v>
          </cell>
          <cell r="T29">
            <v>7.1486666666666672</v>
          </cell>
          <cell r="U29">
            <v>0</v>
          </cell>
          <cell r="V29">
            <v>0</v>
          </cell>
          <cell r="W29">
            <v>0</v>
          </cell>
          <cell r="X29">
            <v>60.503999999999998</v>
          </cell>
          <cell r="Y29">
            <v>0</v>
          </cell>
        </row>
        <row r="30">
          <cell r="C30">
            <v>1948.8</v>
          </cell>
          <cell r="D30">
            <v>1780.2679999999998</v>
          </cell>
          <cell r="E30">
            <v>1853.5253333333333</v>
          </cell>
          <cell r="L30">
            <v>5.04</v>
          </cell>
          <cell r="M30">
            <v>3.1639999999999997</v>
          </cell>
          <cell r="N30">
            <v>3.9993333333333334</v>
          </cell>
          <cell r="R30">
            <v>8.01</v>
          </cell>
          <cell r="S30">
            <v>6.95</v>
          </cell>
          <cell r="T30">
            <v>7.5415384615384617</v>
          </cell>
          <cell r="U30">
            <v>0</v>
          </cell>
          <cell r="V30">
            <v>0</v>
          </cell>
          <cell r="W30">
            <v>0</v>
          </cell>
          <cell r="X30">
            <v>57.858999999999995</v>
          </cell>
          <cell r="Y30">
            <v>0</v>
          </cell>
        </row>
        <row r="31">
          <cell r="C31">
            <v>1851.9479999999999</v>
          </cell>
          <cell r="D31">
            <v>1631.6999999999998</v>
          </cell>
          <cell r="E31">
            <v>1756.6429999999998</v>
          </cell>
          <cell r="L31">
            <v>4.6479999999999997</v>
          </cell>
          <cell r="M31">
            <v>3.1080000000000001</v>
          </cell>
          <cell r="N31">
            <v>3.8931666666666662</v>
          </cell>
          <cell r="R31">
            <v>7.87</v>
          </cell>
          <cell r="S31">
            <v>6.88</v>
          </cell>
          <cell r="T31">
            <v>7.165</v>
          </cell>
          <cell r="U31">
            <v>0</v>
          </cell>
          <cell r="V31">
            <v>0</v>
          </cell>
          <cell r="W31">
            <v>0</v>
          </cell>
          <cell r="X31">
            <v>63.194800000000001</v>
          </cell>
          <cell r="Y31">
            <v>0</v>
          </cell>
        </row>
        <row r="32">
          <cell r="C32">
            <v>1810.732</v>
          </cell>
          <cell r="D32">
            <v>1162.3639999999998</v>
          </cell>
          <cell r="E32">
            <v>1589.3313333333329</v>
          </cell>
          <cell r="L32">
            <v>4.34</v>
          </cell>
          <cell r="M32">
            <v>2.1839999999999997</v>
          </cell>
          <cell r="N32">
            <v>3.1943333333333328</v>
          </cell>
          <cell r="R32">
            <v>7.19</v>
          </cell>
          <cell r="S32">
            <v>6.87</v>
          </cell>
          <cell r="T32">
            <v>7.0042857142857136</v>
          </cell>
          <cell r="U32">
            <v>0</v>
          </cell>
          <cell r="V32">
            <v>0</v>
          </cell>
          <cell r="W32">
            <v>0</v>
          </cell>
          <cell r="X32">
            <v>57.455999999999989</v>
          </cell>
          <cell r="Y32">
            <v>0</v>
          </cell>
        </row>
        <row r="33">
          <cell r="C33">
            <v>1882.3839999999998</v>
          </cell>
          <cell r="D33">
            <v>1236.3679999999999</v>
          </cell>
          <cell r="E33">
            <v>1678.6606666666664</v>
          </cell>
          <cell r="L33">
            <v>6.3</v>
          </cell>
          <cell r="M33">
            <v>2.968</v>
          </cell>
          <cell r="N33">
            <v>4.5931666666666668</v>
          </cell>
          <cell r="R33">
            <v>8.25</v>
          </cell>
          <cell r="S33">
            <v>7.33</v>
          </cell>
          <cell r="T33">
            <v>8.1225000000000005</v>
          </cell>
          <cell r="U33">
            <v>0</v>
          </cell>
          <cell r="V33">
            <v>0</v>
          </cell>
          <cell r="W33">
            <v>0</v>
          </cell>
          <cell r="X33">
            <v>59.258999999999986</v>
          </cell>
          <cell r="Y33">
            <v>0</v>
          </cell>
        </row>
        <row r="34">
          <cell r="C34">
            <v>1655.0519999999999</v>
          </cell>
          <cell r="D34">
            <v>1406.2159999999999</v>
          </cell>
          <cell r="E34">
            <v>1559.3689999999999</v>
          </cell>
          <cell r="L34">
            <v>5.7399999999999993</v>
          </cell>
          <cell r="M34">
            <v>3.5839999999999996</v>
          </cell>
          <cell r="N34">
            <v>4.3889999999999993</v>
          </cell>
          <cell r="R34">
            <v>8.08</v>
          </cell>
          <cell r="S34">
            <v>6.91</v>
          </cell>
          <cell r="T34">
            <v>7.2576923076923086</v>
          </cell>
          <cell r="U34">
            <v>5</v>
          </cell>
          <cell r="V34">
            <v>0</v>
          </cell>
          <cell r="W34">
            <v>0.69230769230769229</v>
          </cell>
          <cell r="X34">
            <v>58.971999999999987</v>
          </cell>
          <cell r="Y34">
            <v>0</v>
          </cell>
        </row>
        <row r="35">
          <cell r="C35">
            <v>1629.6</v>
          </cell>
          <cell r="D35">
            <v>1374.1839999999997</v>
          </cell>
          <cell r="E35">
            <v>1528.0241666666664</v>
          </cell>
          <cell r="L35">
            <v>6.048</v>
          </cell>
          <cell r="M35">
            <v>3.5839999999999996</v>
          </cell>
          <cell r="N35">
            <v>4.4144333333333332</v>
          </cell>
          <cell r="R35">
            <v>8.2899999999999991</v>
          </cell>
          <cell r="S35">
            <v>6.87</v>
          </cell>
          <cell r="T35">
            <v>7.3100000000000005</v>
          </cell>
          <cell r="U35">
            <v>5</v>
          </cell>
          <cell r="V35">
            <v>0</v>
          </cell>
          <cell r="W35">
            <v>0.375</v>
          </cell>
          <cell r="X35">
            <v>67.194000000000003</v>
          </cell>
          <cell r="Y35">
            <v>0</v>
          </cell>
        </row>
        <row r="36">
          <cell r="C36">
            <v>1584.9679999999998</v>
          </cell>
          <cell r="D36">
            <v>0</v>
          </cell>
          <cell r="E36">
            <v>541.71366666666677</v>
          </cell>
          <cell r="L36">
            <v>5.6839999999999993</v>
          </cell>
          <cell r="M36">
            <v>3.8919999999999995</v>
          </cell>
          <cell r="N36">
            <v>4.5394999999999994</v>
          </cell>
          <cell r="R36">
            <v>8.2799999999999994</v>
          </cell>
          <cell r="S36">
            <v>6.95</v>
          </cell>
          <cell r="T36">
            <v>7.4176470588235306</v>
          </cell>
          <cell r="U36">
            <v>14</v>
          </cell>
          <cell r="V36">
            <v>0</v>
          </cell>
          <cell r="W36">
            <v>1.2941176470588236</v>
          </cell>
          <cell r="X36">
            <v>90.36999999999999</v>
          </cell>
          <cell r="Y36">
            <v>0</v>
          </cell>
        </row>
        <row r="37">
          <cell r="C37">
            <v>233.1</v>
          </cell>
          <cell r="D37">
            <v>0</v>
          </cell>
          <cell r="E37">
            <v>13.934666666666665</v>
          </cell>
          <cell r="L37">
            <v>5.4319999999999995</v>
          </cell>
          <cell r="M37">
            <v>2.464</v>
          </cell>
          <cell r="N37">
            <v>4.0343333333333335</v>
          </cell>
          <cell r="R37">
            <v>8.15</v>
          </cell>
          <cell r="S37">
            <v>7.3</v>
          </cell>
          <cell r="T37">
            <v>7.5381818181818181</v>
          </cell>
          <cell r="U37">
            <v>28</v>
          </cell>
          <cell r="V37">
            <v>0</v>
          </cell>
          <cell r="W37">
            <v>19.818181818181817</v>
          </cell>
          <cell r="X37">
            <v>67.259</v>
          </cell>
          <cell r="Y37">
            <v>30</v>
          </cell>
        </row>
        <row r="38">
          <cell r="C38">
            <v>1844.5839999999998</v>
          </cell>
          <cell r="D38">
            <v>0</v>
          </cell>
          <cell r="E38">
            <v>602.08983333333322</v>
          </cell>
          <cell r="L38">
            <v>5.516</v>
          </cell>
          <cell r="M38">
            <v>2.548</v>
          </cell>
          <cell r="N38">
            <v>4.3295000000000003</v>
          </cell>
          <cell r="R38">
            <v>8.2100000000000009</v>
          </cell>
          <cell r="S38">
            <v>7.2</v>
          </cell>
          <cell r="T38">
            <v>7.7964285714285717</v>
          </cell>
          <cell r="U38">
            <v>17</v>
          </cell>
          <cell r="V38">
            <v>6</v>
          </cell>
          <cell r="W38">
            <v>12.857142857142858</v>
          </cell>
          <cell r="X38">
            <v>105.845</v>
          </cell>
          <cell r="Y38">
            <v>1</v>
          </cell>
        </row>
        <row r="39">
          <cell r="C39">
            <v>2638.9159999999997</v>
          </cell>
          <cell r="D39">
            <v>0</v>
          </cell>
          <cell r="E39">
            <v>1461.3655412342214</v>
          </cell>
          <cell r="L39">
            <v>7</v>
          </cell>
          <cell r="M39">
            <v>2.044</v>
          </cell>
          <cell r="N39">
            <v>4.0497408602150538</v>
          </cell>
          <cell r="R39">
            <v>8.2899999999999991</v>
          </cell>
          <cell r="S39">
            <v>6.77</v>
          </cell>
          <cell r="T39">
            <v>7.2536526280521709</v>
          </cell>
          <cell r="U39">
            <v>29</v>
          </cell>
          <cell r="V39">
            <v>0</v>
          </cell>
          <cell r="W39">
            <v>1.6006478499362748</v>
          </cell>
          <cell r="X39">
            <v>2090.0187999999994</v>
          </cell>
          <cell r="Y39">
            <v>41</v>
          </cell>
        </row>
      </sheetData>
      <sheetData sheetId="3">
        <row r="8">
          <cell r="C8">
            <v>2062.1999999999998</v>
          </cell>
          <cell r="D8">
            <v>1902.3479999999997</v>
          </cell>
          <cell r="E8">
            <v>1994.7526666666661</v>
          </cell>
          <cell r="L8">
            <v>3.8919999999999995</v>
          </cell>
          <cell r="M8">
            <v>3.1080000000000001</v>
          </cell>
          <cell r="N8">
            <v>3.5186666666666664</v>
          </cell>
          <cell r="R8">
            <v>7.86</v>
          </cell>
          <cell r="S8">
            <v>7.48</v>
          </cell>
          <cell r="T8">
            <v>7.625</v>
          </cell>
          <cell r="U8">
            <v>0</v>
          </cell>
          <cell r="V8">
            <v>0</v>
          </cell>
          <cell r="W8">
            <v>0</v>
          </cell>
          <cell r="X8">
            <v>106.75</v>
          </cell>
          <cell r="Y8">
            <v>0</v>
          </cell>
        </row>
        <row r="9">
          <cell r="C9">
            <v>2105.2639999999997</v>
          </cell>
          <cell r="D9">
            <v>1777.9159999999999</v>
          </cell>
          <cell r="E9">
            <v>1877.5656666666662</v>
          </cell>
          <cell r="L9">
            <v>4.1999999999999993</v>
          </cell>
          <cell r="M9">
            <v>3.1080000000000001</v>
          </cell>
          <cell r="N9">
            <v>3.6154999999999999</v>
          </cell>
          <cell r="R9">
            <v>7.79</v>
          </cell>
          <cell r="S9">
            <v>7.27</v>
          </cell>
          <cell r="T9">
            <v>7.4266666666666659</v>
          </cell>
          <cell r="U9">
            <v>0</v>
          </cell>
          <cell r="V9">
            <v>0</v>
          </cell>
          <cell r="W9">
            <v>0</v>
          </cell>
          <cell r="X9">
            <v>80.990000000000009</v>
          </cell>
          <cell r="Y9">
            <v>10</v>
          </cell>
        </row>
        <row r="10">
          <cell r="C10">
            <v>1904.952</v>
          </cell>
          <cell r="D10">
            <v>1546.1320000000001</v>
          </cell>
          <cell r="E10">
            <v>1785.9881666666668</v>
          </cell>
          <cell r="L10">
            <v>3.9479999999999995</v>
          </cell>
          <cell r="M10">
            <v>2.464</v>
          </cell>
          <cell r="N10">
            <v>3.2573333333333339</v>
          </cell>
          <cell r="R10">
            <v>8.1</v>
          </cell>
          <cell r="S10">
            <v>7.71</v>
          </cell>
          <cell r="T10">
            <v>7.8885714285714261</v>
          </cell>
          <cell r="U10">
            <v>0</v>
          </cell>
          <cell r="V10">
            <v>0</v>
          </cell>
          <cell r="W10">
            <v>0</v>
          </cell>
          <cell r="X10">
            <v>76.365999999999985</v>
          </cell>
          <cell r="Y10">
            <v>0</v>
          </cell>
        </row>
        <row r="11">
          <cell r="C11">
            <v>1781.3320000000001</v>
          </cell>
          <cell r="D11">
            <v>1205.932</v>
          </cell>
          <cell r="E11">
            <v>1569.7406666666668</v>
          </cell>
          <cell r="L11">
            <v>4.34</v>
          </cell>
          <cell r="M11">
            <v>1.6519999999999999</v>
          </cell>
          <cell r="N11">
            <v>2.7731666666666674</v>
          </cell>
          <cell r="R11">
            <v>7.86</v>
          </cell>
          <cell r="S11">
            <v>6.91</v>
          </cell>
          <cell r="T11">
            <v>7.4094117647058839</v>
          </cell>
          <cell r="U11">
            <v>0</v>
          </cell>
          <cell r="V11">
            <v>0</v>
          </cell>
          <cell r="W11">
            <v>0</v>
          </cell>
          <cell r="X11">
            <v>77.131999999999991</v>
          </cell>
          <cell r="Y11">
            <v>0</v>
          </cell>
        </row>
        <row r="12">
          <cell r="C12">
            <v>1841.952</v>
          </cell>
          <cell r="D12">
            <v>1208.0319999999999</v>
          </cell>
          <cell r="E12">
            <v>1534.0931666666668</v>
          </cell>
          <cell r="L12">
            <v>3.5559999999999996</v>
          </cell>
          <cell r="M12">
            <v>2.044</v>
          </cell>
          <cell r="N12">
            <v>2.7451666666666665</v>
          </cell>
          <cell r="R12">
            <v>8.26</v>
          </cell>
          <cell r="S12">
            <v>7.89</v>
          </cell>
          <cell r="T12">
            <v>8.2153846153846164</v>
          </cell>
          <cell r="U12">
            <v>0</v>
          </cell>
          <cell r="V12">
            <v>0</v>
          </cell>
          <cell r="W12">
            <v>0</v>
          </cell>
          <cell r="X12">
            <v>58.635999999999996</v>
          </cell>
          <cell r="Y12">
            <v>0</v>
          </cell>
        </row>
        <row r="13">
          <cell r="C13">
            <v>1861.1320000000001</v>
          </cell>
          <cell r="D13">
            <v>1633.5479999999998</v>
          </cell>
          <cell r="E13">
            <v>1731.7918333333334</v>
          </cell>
          <cell r="L13">
            <v>263.2</v>
          </cell>
          <cell r="M13">
            <v>2.6599999999999997</v>
          </cell>
          <cell r="N13">
            <v>13.924166666666665</v>
          </cell>
          <cell r="R13">
            <v>8.24</v>
          </cell>
          <cell r="S13">
            <v>7.83</v>
          </cell>
          <cell r="T13">
            <v>8.1375000000000011</v>
          </cell>
          <cell r="U13">
            <v>0</v>
          </cell>
          <cell r="V13">
            <v>0</v>
          </cell>
          <cell r="W13">
            <v>0</v>
          </cell>
          <cell r="X13">
            <v>58.795999999999999</v>
          </cell>
          <cell r="Y13">
            <v>0</v>
          </cell>
        </row>
        <row r="14">
          <cell r="C14">
            <v>1886.8639999999998</v>
          </cell>
          <cell r="D14">
            <v>1205.1479999999999</v>
          </cell>
          <cell r="E14">
            <v>1529.2608333333328</v>
          </cell>
          <cell r="L14">
            <v>3.8079999999999998</v>
          </cell>
          <cell r="M14">
            <v>2.8</v>
          </cell>
          <cell r="N14">
            <v>3.1569999999999996</v>
          </cell>
          <cell r="R14">
            <v>8.11</v>
          </cell>
          <cell r="S14">
            <v>7.42</v>
          </cell>
          <cell r="T14">
            <v>7.7854545454545452</v>
          </cell>
          <cell r="U14">
            <v>0</v>
          </cell>
          <cell r="V14">
            <v>0</v>
          </cell>
          <cell r="W14">
            <v>0</v>
          </cell>
          <cell r="X14">
            <v>52.978000000000002</v>
          </cell>
          <cell r="Y14">
            <v>0</v>
          </cell>
        </row>
        <row r="15">
          <cell r="C15">
            <v>1866.3679999999997</v>
          </cell>
          <cell r="D15">
            <v>1670.2839999999999</v>
          </cell>
          <cell r="E15">
            <v>1784.2334999999994</v>
          </cell>
          <cell r="L15">
            <v>53.731999999999999</v>
          </cell>
          <cell r="M15">
            <v>2.6599999999999997</v>
          </cell>
          <cell r="N15">
            <v>5.4203333333333328</v>
          </cell>
          <cell r="R15">
            <v>7.92</v>
          </cell>
          <cell r="S15">
            <v>7.18</v>
          </cell>
          <cell r="T15">
            <v>7.6009090909090906</v>
          </cell>
          <cell r="U15">
            <v>0</v>
          </cell>
          <cell r="V15">
            <v>0</v>
          </cell>
          <cell r="W15">
            <v>0</v>
          </cell>
          <cell r="X15">
            <v>53.055</v>
          </cell>
          <cell r="Y15">
            <v>0</v>
          </cell>
        </row>
        <row r="16">
          <cell r="C16">
            <v>2008.3839999999998</v>
          </cell>
          <cell r="D16">
            <v>1624.8679999999997</v>
          </cell>
          <cell r="E16">
            <v>1811.6455000000003</v>
          </cell>
          <cell r="L16">
            <v>4.1440000000000001</v>
          </cell>
          <cell r="M16">
            <v>2.7159999999999997</v>
          </cell>
          <cell r="N16">
            <v>3.1814999999999993</v>
          </cell>
          <cell r="R16">
            <v>7.83</v>
          </cell>
          <cell r="S16">
            <v>7.14</v>
          </cell>
          <cell r="T16">
            <v>7.3718181818181812</v>
          </cell>
          <cell r="U16">
            <v>0</v>
          </cell>
          <cell r="V16">
            <v>0</v>
          </cell>
          <cell r="W16">
            <v>0</v>
          </cell>
          <cell r="X16">
            <v>52.96</v>
          </cell>
          <cell r="Y16">
            <v>0</v>
          </cell>
        </row>
        <row r="17">
          <cell r="C17">
            <v>2030.6999999999998</v>
          </cell>
          <cell r="D17">
            <v>1656.8999999999999</v>
          </cell>
          <cell r="E17">
            <v>1840.5403333333334</v>
          </cell>
          <cell r="L17">
            <v>4.34</v>
          </cell>
          <cell r="M17">
            <v>2.6599999999999997</v>
          </cell>
          <cell r="N17">
            <v>3.1838333333333328</v>
          </cell>
          <cell r="R17">
            <v>7.18</v>
          </cell>
          <cell r="S17">
            <v>6.97</v>
          </cell>
          <cell r="T17">
            <v>7.0666666666666664</v>
          </cell>
          <cell r="U17">
            <v>0</v>
          </cell>
          <cell r="V17">
            <v>0</v>
          </cell>
          <cell r="W17">
            <v>0</v>
          </cell>
          <cell r="X17">
            <v>63.478999999999999</v>
          </cell>
          <cell r="Y17">
            <v>4</v>
          </cell>
        </row>
        <row r="18">
          <cell r="C18">
            <v>1872.9479999999999</v>
          </cell>
          <cell r="D18">
            <v>1738.8</v>
          </cell>
          <cell r="E18">
            <v>1798.7386666666664</v>
          </cell>
          <cell r="L18">
            <v>4.1999999999999993</v>
          </cell>
          <cell r="M18">
            <v>2.548</v>
          </cell>
          <cell r="N18">
            <v>3.1663333333333332</v>
          </cell>
          <cell r="R18">
            <v>7.79</v>
          </cell>
          <cell r="S18">
            <v>6.94</v>
          </cell>
          <cell r="T18">
            <v>7.2266666666666666</v>
          </cell>
          <cell r="U18">
            <v>0</v>
          </cell>
          <cell r="V18">
            <v>0</v>
          </cell>
          <cell r="W18">
            <v>0</v>
          </cell>
          <cell r="X18">
            <v>69.91</v>
          </cell>
          <cell r="Y18">
            <v>0</v>
          </cell>
        </row>
        <row r="19">
          <cell r="C19">
            <v>2049.8519999999999</v>
          </cell>
          <cell r="D19">
            <v>1802.0519999999999</v>
          </cell>
          <cell r="E19">
            <v>1920.1874999999998</v>
          </cell>
          <cell r="L19">
            <v>4.4239999999999995</v>
          </cell>
          <cell r="M19">
            <v>2.4079999999999999</v>
          </cell>
          <cell r="N19">
            <v>2.9166666666666661</v>
          </cell>
          <cell r="R19">
            <v>8</v>
          </cell>
          <cell r="S19">
            <v>6.87</v>
          </cell>
          <cell r="T19">
            <v>7.2847058823529416</v>
          </cell>
          <cell r="U19">
            <v>1</v>
          </cell>
          <cell r="V19">
            <v>0</v>
          </cell>
          <cell r="W19">
            <v>5.8823529411764705E-2</v>
          </cell>
          <cell r="X19">
            <v>95.686000000000007</v>
          </cell>
          <cell r="Y19">
            <v>13</v>
          </cell>
        </row>
        <row r="20">
          <cell r="C20">
            <v>2014.9639999999999</v>
          </cell>
          <cell r="D20">
            <v>1859.5639999999999</v>
          </cell>
          <cell r="E20">
            <v>1938.6534999999997</v>
          </cell>
          <cell r="L20">
            <v>4.3679999999999994</v>
          </cell>
          <cell r="M20">
            <v>2.492</v>
          </cell>
          <cell r="N20">
            <v>3.2410000000000005</v>
          </cell>
          <cell r="R20">
            <v>7.43</v>
          </cell>
          <cell r="S20">
            <v>6.92</v>
          </cell>
          <cell r="T20">
            <v>7.203846153846154</v>
          </cell>
          <cell r="U20">
            <v>0</v>
          </cell>
          <cell r="V20">
            <v>0</v>
          </cell>
          <cell r="W20">
            <v>0</v>
          </cell>
          <cell r="X20">
            <v>61.458000000000006</v>
          </cell>
          <cell r="Y20">
            <v>0</v>
          </cell>
        </row>
        <row r="21">
          <cell r="C21">
            <v>2032.8</v>
          </cell>
          <cell r="D21">
            <v>1875.5519999999999</v>
          </cell>
          <cell r="E21">
            <v>1947.6286666666663</v>
          </cell>
          <cell r="L21">
            <v>5.1239999999999997</v>
          </cell>
          <cell r="M21">
            <v>2.8</v>
          </cell>
          <cell r="N21">
            <v>3.6026666666666669</v>
          </cell>
          <cell r="R21">
            <v>7.59</v>
          </cell>
          <cell r="S21">
            <v>6.91</v>
          </cell>
          <cell r="T21">
            <v>7.0699999999999994</v>
          </cell>
          <cell r="U21">
            <v>0</v>
          </cell>
          <cell r="V21">
            <v>0</v>
          </cell>
          <cell r="W21">
            <v>0</v>
          </cell>
          <cell r="X21">
            <v>61.796000000000006</v>
          </cell>
          <cell r="Y21">
            <v>0</v>
          </cell>
        </row>
        <row r="22">
          <cell r="C22">
            <v>1965.3479999999997</v>
          </cell>
          <cell r="D22">
            <v>1218.5319999999999</v>
          </cell>
          <cell r="E22">
            <v>1738.5386666666666</v>
          </cell>
          <cell r="L22">
            <v>6.048</v>
          </cell>
          <cell r="M22">
            <v>2.6319999999999997</v>
          </cell>
          <cell r="N22">
            <v>3.7998333333333338</v>
          </cell>
          <cell r="R22">
            <v>7.46</v>
          </cell>
          <cell r="S22">
            <v>6.85</v>
          </cell>
          <cell r="T22">
            <v>7.0150000000000015</v>
          </cell>
          <cell r="U22">
            <v>0</v>
          </cell>
          <cell r="V22">
            <v>0</v>
          </cell>
          <cell r="W22">
            <v>0</v>
          </cell>
          <cell r="X22">
            <v>59.160000000000011</v>
          </cell>
          <cell r="Y22">
            <v>0</v>
          </cell>
        </row>
        <row r="23">
          <cell r="C23">
            <v>2151.7159999999999</v>
          </cell>
          <cell r="D23">
            <v>1289.3999999999999</v>
          </cell>
          <cell r="E23">
            <v>1813.4725000000001</v>
          </cell>
          <cell r="L23">
            <v>4.76</v>
          </cell>
          <cell r="M23">
            <v>2.1559999999999997</v>
          </cell>
          <cell r="N23">
            <v>3.3786666666666663</v>
          </cell>
          <cell r="R23">
            <v>8.23</v>
          </cell>
          <cell r="S23">
            <v>6.89</v>
          </cell>
          <cell r="T23">
            <v>7.919999999999999</v>
          </cell>
          <cell r="U23">
            <v>0</v>
          </cell>
          <cell r="V23">
            <v>0</v>
          </cell>
          <cell r="W23">
            <v>0</v>
          </cell>
          <cell r="X23">
            <v>59.127999999999993</v>
          </cell>
          <cell r="Y23">
            <v>0</v>
          </cell>
        </row>
        <row r="24">
          <cell r="C24">
            <v>2010.4839999999997</v>
          </cell>
          <cell r="D24">
            <v>1869.7839999999999</v>
          </cell>
          <cell r="E24">
            <v>1935.2748333333332</v>
          </cell>
          <cell r="L24">
            <v>5.6559999999999997</v>
          </cell>
          <cell r="M24">
            <v>2.6599999999999997</v>
          </cell>
          <cell r="N24">
            <v>3.5781666666666663</v>
          </cell>
          <cell r="R24">
            <v>8.0399999999999991</v>
          </cell>
          <cell r="S24">
            <v>7.12</v>
          </cell>
          <cell r="T24">
            <v>7.4870000000000001</v>
          </cell>
          <cell r="U24">
            <v>0</v>
          </cell>
          <cell r="V24">
            <v>0</v>
          </cell>
          <cell r="W24">
            <v>0</v>
          </cell>
          <cell r="X24">
            <v>48.9</v>
          </cell>
          <cell r="Y24">
            <v>0</v>
          </cell>
        </row>
        <row r="25">
          <cell r="C25">
            <v>1963.2479999999998</v>
          </cell>
          <cell r="D25">
            <v>1889.2159999999999</v>
          </cell>
          <cell r="E25">
            <v>1926.8946666666664</v>
          </cell>
          <cell r="L25">
            <v>4.6479999999999997</v>
          </cell>
          <cell r="M25">
            <v>2.548</v>
          </cell>
          <cell r="N25">
            <v>3.3669999999999995</v>
          </cell>
          <cell r="R25">
            <v>7.82</v>
          </cell>
          <cell r="S25">
            <v>6.86</v>
          </cell>
          <cell r="T25">
            <v>7.1430769230769222</v>
          </cell>
          <cell r="U25">
            <v>31</v>
          </cell>
          <cell r="V25">
            <v>0</v>
          </cell>
          <cell r="W25">
            <v>4.6923076923076925</v>
          </cell>
          <cell r="X25">
            <v>60.489999999999995</v>
          </cell>
          <cell r="Y25">
            <v>3</v>
          </cell>
        </row>
        <row r="26">
          <cell r="C26">
            <v>1974.5319999999999</v>
          </cell>
          <cell r="D26">
            <v>1735.9159999999999</v>
          </cell>
          <cell r="E26">
            <v>1882.105166666666</v>
          </cell>
          <cell r="L26">
            <v>5.4319999999999995</v>
          </cell>
          <cell r="M26">
            <v>2.94</v>
          </cell>
          <cell r="N26">
            <v>3.6283333333333334</v>
          </cell>
          <cell r="R26">
            <v>8.17</v>
          </cell>
          <cell r="S26">
            <v>6.87</v>
          </cell>
          <cell r="T26">
            <v>7.16</v>
          </cell>
          <cell r="U26">
            <v>31</v>
          </cell>
          <cell r="V26">
            <v>0</v>
          </cell>
          <cell r="W26">
            <v>6.5555555555555554</v>
          </cell>
          <cell r="X26">
            <v>64.710999999999999</v>
          </cell>
          <cell r="Y26">
            <v>3</v>
          </cell>
        </row>
        <row r="27">
          <cell r="C27">
            <v>1857.1839999999997</v>
          </cell>
          <cell r="D27">
            <v>0</v>
          </cell>
          <cell r="E27">
            <v>825.59516666666639</v>
          </cell>
          <cell r="L27">
            <v>4.508</v>
          </cell>
          <cell r="M27">
            <v>2.5760000000000001</v>
          </cell>
          <cell r="N27">
            <v>3.3191666666666673</v>
          </cell>
          <cell r="R27">
            <v>7.76</v>
          </cell>
          <cell r="S27">
            <v>6.94</v>
          </cell>
          <cell r="T27">
            <v>7.2683333333333318</v>
          </cell>
          <cell r="U27">
            <v>0</v>
          </cell>
          <cell r="V27">
            <v>0</v>
          </cell>
          <cell r="W27">
            <v>0</v>
          </cell>
          <cell r="X27">
            <v>56.992999999999988</v>
          </cell>
          <cell r="Y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L28">
            <v>4.6479999999999997</v>
          </cell>
          <cell r="M28">
            <v>2.1839999999999997</v>
          </cell>
          <cell r="N28">
            <v>3.105666666666667</v>
          </cell>
          <cell r="R28">
            <v>7.88</v>
          </cell>
          <cell r="S28">
            <v>7.17</v>
          </cell>
          <cell r="T28">
            <v>7.4275000000000002</v>
          </cell>
          <cell r="U28">
            <v>18</v>
          </cell>
          <cell r="V28">
            <v>5</v>
          </cell>
          <cell r="W28">
            <v>11.75</v>
          </cell>
          <cell r="X28">
            <v>15.104000000000001</v>
          </cell>
          <cell r="Y28">
            <v>0</v>
          </cell>
        </row>
        <row r="29">
          <cell r="C29">
            <v>1526.1679999999997</v>
          </cell>
          <cell r="D29">
            <v>0</v>
          </cell>
          <cell r="E29">
            <v>442.04999999999995</v>
          </cell>
          <cell r="L29">
            <v>3.9479999999999995</v>
          </cell>
          <cell r="M29">
            <v>1.0639999999999998</v>
          </cell>
          <cell r="N29">
            <v>2.3566666666666665</v>
          </cell>
          <cell r="R29">
            <v>7.88</v>
          </cell>
          <cell r="S29">
            <v>7.12</v>
          </cell>
          <cell r="T29">
            <v>7.5271428571428567</v>
          </cell>
          <cell r="U29">
            <v>2</v>
          </cell>
          <cell r="V29">
            <v>0</v>
          </cell>
          <cell r="W29">
            <v>0.42857142857142855</v>
          </cell>
          <cell r="X29">
            <v>75.322000000000003</v>
          </cell>
          <cell r="Y29">
            <v>8</v>
          </cell>
        </row>
        <row r="30">
          <cell r="C30">
            <v>1972.152</v>
          </cell>
          <cell r="D30">
            <v>1342.9639999999999</v>
          </cell>
          <cell r="E30">
            <v>1667.7278333333331</v>
          </cell>
          <cell r="L30">
            <v>3.052</v>
          </cell>
          <cell r="M30">
            <v>1.6519999999999999</v>
          </cell>
          <cell r="N30">
            <v>2.6074999999999995</v>
          </cell>
          <cell r="R30">
            <v>8.23</v>
          </cell>
          <cell r="S30">
            <v>6.91</v>
          </cell>
          <cell r="T30">
            <v>7.3023076923076928</v>
          </cell>
          <cell r="U30">
            <v>20</v>
          </cell>
          <cell r="V30">
            <v>0</v>
          </cell>
          <cell r="W30">
            <v>1.9166666666666667</v>
          </cell>
          <cell r="X30">
            <v>135.17099999999999</v>
          </cell>
          <cell r="Y30">
            <v>41</v>
          </cell>
        </row>
        <row r="31">
          <cell r="C31">
            <v>2302.6639999999998</v>
          </cell>
          <cell r="D31">
            <v>0</v>
          </cell>
          <cell r="E31">
            <v>916.72933333333299</v>
          </cell>
          <cell r="L31">
            <v>296.79999999999995</v>
          </cell>
          <cell r="M31">
            <v>2.044</v>
          </cell>
          <cell r="N31">
            <v>26.968666666666675</v>
          </cell>
          <cell r="R31">
            <v>7.9</v>
          </cell>
          <cell r="S31">
            <v>6.94</v>
          </cell>
          <cell r="T31">
            <v>7.3095238095238084</v>
          </cell>
          <cell r="U31">
            <v>0</v>
          </cell>
          <cell r="V31">
            <v>0</v>
          </cell>
          <cell r="W31">
            <v>0</v>
          </cell>
          <cell r="X31">
            <v>220.041</v>
          </cell>
          <cell r="Y31">
            <v>65</v>
          </cell>
        </row>
        <row r="32">
          <cell r="C32">
            <v>2327.864</v>
          </cell>
          <cell r="D32">
            <v>1048.1519999999998</v>
          </cell>
          <cell r="E32">
            <v>1838.0144999999995</v>
          </cell>
          <cell r="L32">
            <v>3.1919999999999997</v>
          </cell>
          <cell r="M32">
            <v>2.3239999999999998</v>
          </cell>
          <cell r="N32">
            <v>2.6401666666666674</v>
          </cell>
          <cell r="R32">
            <v>8.07</v>
          </cell>
          <cell r="S32">
            <v>7.02</v>
          </cell>
          <cell r="T32">
            <v>7.5440000000000005</v>
          </cell>
          <cell r="U32">
            <v>0</v>
          </cell>
          <cell r="V32">
            <v>0</v>
          </cell>
          <cell r="W32">
            <v>0</v>
          </cell>
          <cell r="X32">
            <v>204.86800000000005</v>
          </cell>
          <cell r="Y32">
            <v>53</v>
          </cell>
        </row>
        <row r="33">
          <cell r="C33">
            <v>2257.2479999999996</v>
          </cell>
          <cell r="D33">
            <v>1988.4479999999999</v>
          </cell>
          <cell r="E33">
            <v>2127.2253333333333</v>
          </cell>
          <cell r="L33">
            <v>3.2479999999999998</v>
          </cell>
          <cell r="M33">
            <v>2.4079999999999999</v>
          </cell>
          <cell r="N33">
            <v>2.6844999999999994</v>
          </cell>
          <cell r="R33">
            <v>7.86</v>
          </cell>
          <cell r="S33">
            <v>6.9</v>
          </cell>
          <cell r="T33">
            <v>7.2566666666666668</v>
          </cell>
          <cell r="U33">
            <v>0</v>
          </cell>
          <cell r="V33">
            <v>0</v>
          </cell>
          <cell r="W33">
            <v>0</v>
          </cell>
          <cell r="X33">
            <v>134.87100000000004</v>
          </cell>
          <cell r="Y33">
            <v>21</v>
          </cell>
        </row>
        <row r="34">
          <cell r="C34">
            <v>2205.252</v>
          </cell>
          <cell r="D34">
            <v>1772.3999999999999</v>
          </cell>
          <cell r="E34">
            <v>2014.6455000000003</v>
          </cell>
          <cell r="L34">
            <v>5.9639999999999995</v>
          </cell>
          <cell r="M34">
            <v>2.8</v>
          </cell>
          <cell r="N34">
            <v>3.3471666666666668</v>
          </cell>
          <cell r="R34">
            <v>7.98</v>
          </cell>
          <cell r="S34">
            <v>6.89</v>
          </cell>
          <cell r="T34">
            <v>7.4624999999999986</v>
          </cell>
          <cell r="U34">
            <v>0</v>
          </cell>
          <cell r="V34">
            <v>0</v>
          </cell>
          <cell r="W34">
            <v>0</v>
          </cell>
          <cell r="X34">
            <v>80.73599999999999</v>
          </cell>
          <cell r="Y34">
            <v>0</v>
          </cell>
        </row>
        <row r="35">
          <cell r="C35">
            <v>2289.7839999999997</v>
          </cell>
          <cell r="D35">
            <v>1816.4999999999998</v>
          </cell>
          <cell r="E35">
            <v>2002.9858333333332</v>
          </cell>
          <cell r="L35">
            <v>6.16</v>
          </cell>
          <cell r="M35">
            <v>3.444</v>
          </cell>
          <cell r="N35">
            <v>4.3365</v>
          </cell>
          <cell r="R35">
            <v>7.86</v>
          </cell>
          <cell r="S35">
            <v>6.89</v>
          </cell>
          <cell r="T35">
            <v>7.1366666666666667</v>
          </cell>
          <cell r="U35">
            <v>0</v>
          </cell>
          <cell r="V35">
            <v>0</v>
          </cell>
          <cell r="W35">
            <v>0</v>
          </cell>
          <cell r="X35">
            <v>192.75200000000001</v>
          </cell>
          <cell r="Y35">
            <v>43</v>
          </cell>
        </row>
        <row r="36">
          <cell r="C36">
            <v>2108.9320000000002</v>
          </cell>
          <cell r="D36">
            <v>1802.0519999999999</v>
          </cell>
          <cell r="E36">
            <v>1983.4931666666664</v>
          </cell>
          <cell r="L36">
            <v>8.5679999999999996</v>
          </cell>
          <cell r="M36">
            <v>3.5</v>
          </cell>
          <cell r="N36">
            <v>4.7028333333333334</v>
          </cell>
          <cell r="R36">
            <v>7.63</v>
          </cell>
          <cell r="S36">
            <v>6.88</v>
          </cell>
          <cell r="T36">
            <v>7.1566666666666663</v>
          </cell>
          <cell r="U36">
            <v>0</v>
          </cell>
          <cell r="V36">
            <v>0</v>
          </cell>
          <cell r="W36">
            <v>0</v>
          </cell>
          <cell r="X36">
            <v>105.34499999999996</v>
          </cell>
          <cell r="Y36">
            <v>9</v>
          </cell>
        </row>
        <row r="37">
          <cell r="C37">
            <v>2045.3999999999999</v>
          </cell>
          <cell r="D37">
            <v>1697.3320000000001</v>
          </cell>
          <cell r="E37">
            <v>1849.2156666666669</v>
          </cell>
          <cell r="L37">
            <v>6.6639999999999997</v>
          </cell>
          <cell r="M37">
            <v>3.7239999999999998</v>
          </cell>
          <cell r="N37">
            <v>4.8696666666666673</v>
          </cell>
          <cell r="R37">
            <v>7.3</v>
          </cell>
          <cell r="S37">
            <v>6.9</v>
          </cell>
          <cell r="T37">
            <v>7.0827272727272721</v>
          </cell>
          <cell r="U37">
            <v>0</v>
          </cell>
          <cell r="V37">
            <v>0</v>
          </cell>
          <cell r="W37">
            <v>0</v>
          </cell>
          <cell r="X37">
            <v>59.025000000000006</v>
          </cell>
          <cell r="Y37">
            <v>0</v>
          </cell>
        </row>
        <row r="39">
          <cell r="C39">
            <v>2327.864</v>
          </cell>
          <cell r="D39">
            <v>0</v>
          </cell>
          <cell r="E39">
            <v>1667.6262944444447</v>
          </cell>
          <cell r="L39">
            <v>296.79999999999995</v>
          </cell>
          <cell r="M39">
            <v>1.0639999999999998</v>
          </cell>
          <cell r="N39">
            <v>4.5464611111111113</v>
          </cell>
          <cell r="R39">
            <v>8.26</v>
          </cell>
          <cell r="S39">
            <v>6.85</v>
          </cell>
          <cell r="T39">
            <v>7.4170571183718241</v>
          </cell>
          <cell r="U39">
            <v>31</v>
          </cell>
          <cell r="V39">
            <v>0</v>
          </cell>
          <cell r="W39">
            <v>0.84673082908377018</v>
          </cell>
          <cell r="X39">
            <v>2542.6089999999999</v>
          </cell>
          <cell r="Y39">
            <v>273</v>
          </cell>
        </row>
      </sheetData>
      <sheetData sheetId="4">
        <row r="8">
          <cell r="C8">
            <v>2019.1639999999998</v>
          </cell>
          <cell r="D8">
            <v>1583.652</v>
          </cell>
          <cell r="E8">
            <v>1772.4979999999996</v>
          </cell>
          <cell r="L8">
            <v>5.1239999999999997</v>
          </cell>
          <cell r="M8">
            <v>0.47599999999999998</v>
          </cell>
          <cell r="N8">
            <v>2.2213333333333334</v>
          </cell>
          <cell r="R8">
            <v>7.96</v>
          </cell>
          <cell r="S8">
            <v>6.86</v>
          </cell>
          <cell r="T8">
            <v>7.2362499999999992</v>
          </cell>
          <cell r="U8">
            <v>1</v>
          </cell>
          <cell r="V8">
            <v>0</v>
          </cell>
          <cell r="W8">
            <v>6.25E-2</v>
          </cell>
          <cell r="X8">
            <v>81.074000000000012</v>
          </cell>
          <cell r="Y8">
            <v>4</v>
          </cell>
        </row>
        <row r="9">
          <cell r="C9">
            <v>1923.0679999999998</v>
          </cell>
          <cell r="D9">
            <v>1362.8999999999999</v>
          </cell>
          <cell r="E9">
            <v>1553.1809999999998</v>
          </cell>
          <cell r="L9">
            <v>47.292000000000002</v>
          </cell>
          <cell r="M9">
            <v>1.232</v>
          </cell>
          <cell r="N9">
            <v>16.090666666666664</v>
          </cell>
          <cell r="R9">
            <v>7.41</v>
          </cell>
          <cell r="S9">
            <v>6.87</v>
          </cell>
          <cell r="T9">
            <v>7.0478571428571444</v>
          </cell>
          <cell r="U9">
            <v>0</v>
          </cell>
          <cell r="V9">
            <v>0</v>
          </cell>
          <cell r="W9">
            <v>0</v>
          </cell>
          <cell r="X9">
            <v>74.67</v>
          </cell>
          <cell r="Y9">
            <v>0</v>
          </cell>
        </row>
        <row r="10">
          <cell r="C10">
            <v>2043.5519999999999</v>
          </cell>
          <cell r="D10">
            <v>1192.268</v>
          </cell>
          <cell r="E10">
            <v>1562.8491666666666</v>
          </cell>
          <cell r="L10">
            <v>38.891999999999996</v>
          </cell>
          <cell r="M10">
            <v>3.1639999999999997</v>
          </cell>
          <cell r="N10">
            <v>13.056166666666666</v>
          </cell>
          <cell r="R10">
            <v>8.25</v>
          </cell>
          <cell r="S10">
            <v>7.07</v>
          </cell>
          <cell r="T10">
            <v>7.996428571428571</v>
          </cell>
          <cell r="U10">
            <v>0</v>
          </cell>
          <cell r="V10">
            <v>0</v>
          </cell>
          <cell r="W10">
            <v>0</v>
          </cell>
          <cell r="X10">
            <v>111.94999999999999</v>
          </cell>
          <cell r="Y10">
            <v>0</v>
          </cell>
        </row>
        <row r="11">
          <cell r="C11">
            <v>1819.6639999999998</v>
          </cell>
          <cell r="D11">
            <v>1652.1679999999997</v>
          </cell>
          <cell r="E11">
            <v>1719.0483333333332</v>
          </cell>
          <cell r="L11">
            <v>5.6</v>
          </cell>
          <cell r="M11">
            <v>2.6319999999999997</v>
          </cell>
          <cell r="N11">
            <v>3.9631666666666661</v>
          </cell>
          <cell r="R11">
            <v>8.18</v>
          </cell>
          <cell r="S11">
            <v>7.84</v>
          </cell>
          <cell r="T11">
            <v>8.0673333333333339</v>
          </cell>
          <cell r="U11">
            <v>0</v>
          </cell>
          <cell r="V11">
            <v>0</v>
          </cell>
          <cell r="W11">
            <v>0</v>
          </cell>
          <cell r="X11">
            <v>73.968000000000004</v>
          </cell>
          <cell r="Y11">
            <v>0</v>
          </cell>
        </row>
        <row r="12">
          <cell r="C12">
            <v>1806.5319999999999</v>
          </cell>
          <cell r="D12">
            <v>1315.3839999999998</v>
          </cell>
          <cell r="E12">
            <v>1720.6921666666665</v>
          </cell>
          <cell r="L12">
            <v>12.767999999999999</v>
          </cell>
          <cell r="M12">
            <v>3.1919999999999997</v>
          </cell>
          <cell r="N12">
            <v>6.8098333333333319</v>
          </cell>
          <cell r="R12">
            <v>7.83</v>
          </cell>
          <cell r="S12">
            <v>6.97</v>
          </cell>
          <cell r="T12">
            <v>7.2623076923076919</v>
          </cell>
          <cell r="U12">
            <v>0</v>
          </cell>
          <cell r="V12">
            <v>0</v>
          </cell>
          <cell r="W12">
            <v>0</v>
          </cell>
          <cell r="X12">
            <v>64.253999999999991</v>
          </cell>
          <cell r="Y12">
            <v>0</v>
          </cell>
        </row>
        <row r="13">
          <cell r="C13">
            <v>1822.2679999999998</v>
          </cell>
          <cell r="D13">
            <v>1084.1319999999998</v>
          </cell>
          <cell r="E13">
            <v>1455.3116666666665</v>
          </cell>
          <cell r="L13">
            <v>13.691999999999998</v>
          </cell>
          <cell r="M13">
            <v>3.3319999999999999</v>
          </cell>
          <cell r="N13">
            <v>6.7048333333333314</v>
          </cell>
          <cell r="R13">
            <v>8.23</v>
          </cell>
          <cell r="S13">
            <v>7.48</v>
          </cell>
          <cell r="T13">
            <v>7.9620000000000015</v>
          </cell>
          <cell r="U13">
            <v>0</v>
          </cell>
          <cell r="V13">
            <v>0</v>
          </cell>
          <cell r="W13">
            <v>0</v>
          </cell>
          <cell r="X13">
            <v>73.97</v>
          </cell>
          <cell r="Y13">
            <v>0</v>
          </cell>
        </row>
        <row r="14">
          <cell r="C14">
            <v>1795.2479999999998</v>
          </cell>
          <cell r="D14">
            <v>1552.432</v>
          </cell>
          <cell r="E14">
            <v>1699.2744999999998</v>
          </cell>
          <cell r="L14">
            <v>17.584</v>
          </cell>
          <cell r="M14">
            <v>3.7519999999999998</v>
          </cell>
          <cell r="N14">
            <v>8.534166666666664</v>
          </cell>
          <cell r="R14">
            <v>8.32</v>
          </cell>
          <cell r="S14">
            <v>7.86</v>
          </cell>
          <cell r="T14">
            <v>8.1219047619047604</v>
          </cell>
          <cell r="U14">
            <v>0</v>
          </cell>
          <cell r="V14">
            <v>0</v>
          </cell>
          <cell r="W14">
            <v>0</v>
          </cell>
          <cell r="X14">
            <v>69.202000000000012</v>
          </cell>
          <cell r="Y14">
            <v>0</v>
          </cell>
        </row>
        <row r="15">
          <cell r="C15">
            <v>1795.2479999999998</v>
          </cell>
          <cell r="D15">
            <v>1356.068</v>
          </cell>
          <cell r="E15">
            <v>1553.8168333333335</v>
          </cell>
          <cell r="L15">
            <v>9.66</v>
          </cell>
          <cell r="M15">
            <v>4.452</v>
          </cell>
          <cell r="N15">
            <v>6.6348333333333347</v>
          </cell>
          <cell r="R15">
            <v>8.3000000000000007</v>
          </cell>
          <cell r="S15">
            <v>7.94</v>
          </cell>
          <cell r="T15">
            <v>8.1484999999999985</v>
          </cell>
          <cell r="U15">
            <v>0</v>
          </cell>
          <cell r="V15">
            <v>0</v>
          </cell>
          <cell r="W15">
            <v>0</v>
          </cell>
          <cell r="X15">
            <v>73.287999999999997</v>
          </cell>
          <cell r="Y15">
            <v>0</v>
          </cell>
        </row>
        <row r="16">
          <cell r="C16">
            <v>1779.7639999999999</v>
          </cell>
          <cell r="D16">
            <v>1448.4679999999998</v>
          </cell>
          <cell r="E16">
            <v>1592.2281666666665</v>
          </cell>
          <cell r="L16">
            <v>25.031999999999996</v>
          </cell>
          <cell r="M16">
            <v>4.2559999999999993</v>
          </cell>
          <cell r="N16">
            <v>11.124166666666666</v>
          </cell>
          <cell r="R16">
            <v>8.0500000000000007</v>
          </cell>
          <cell r="S16">
            <v>7.4</v>
          </cell>
          <cell r="T16">
            <v>7.6469230769230778</v>
          </cell>
          <cell r="U16">
            <v>0</v>
          </cell>
          <cell r="V16">
            <v>0</v>
          </cell>
          <cell r="W16">
            <v>0</v>
          </cell>
          <cell r="X16">
            <v>62.61699999999999</v>
          </cell>
          <cell r="Y16">
            <v>0</v>
          </cell>
        </row>
        <row r="17">
          <cell r="C17">
            <v>1869.5319999999999</v>
          </cell>
          <cell r="D17">
            <v>1370.768</v>
          </cell>
          <cell r="E17">
            <v>1576.0639999999999</v>
          </cell>
          <cell r="L17">
            <v>32.143999999999998</v>
          </cell>
          <cell r="M17">
            <v>3.9759999999999995</v>
          </cell>
          <cell r="N17">
            <v>12.403999999999998</v>
          </cell>
          <cell r="R17">
            <v>7.87</v>
          </cell>
          <cell r="S17">
            <v>6.88</v>
          </cell>
          <cell r="T17">
            <v>7.2078571428571427</v>
          </cell>
          <cell r="U17">
            <v>2</v>
          </cell>
          <cell r="V17">
            <v>0</v>
          </cell>
          <cell r="W17">
            <v>0.14285714285714285</v>
          </cell>
          <cell r="X17">
            <v>69.316000000000003</v>
          </cell>
          <cell r="Y17">
            <v>0</v>
          </cell>
        </row>
        <row r="18">
          <cell r="C18">
            <v>1723.5679999999998</v>
          </cell>
          <cell r="D18">
            <v>1476.0479999999998</v>
          </cell>
          <cell r="E18">
            <v>1616.8903333333328</v>
          </cell>
          <cell r="L18">
            <v>8.5399999999999991</v>
          </cell>
          <cell r="M18">
            <v>3.9479999999999995</v>
          </cell>
          <cell r="N18">
            <v>5.8834999999999988</v>
          </cell>
          <cell r="R18">
            <v>8.0399999999999991</v>
          </cell>
          <cell r="S18">
            <v>6.9</v>
          </cell>
          <cell r="T18">
            <v>7.3437500000000009</v>
          </cell>
          <cell r="U18">
            <v>0</v>
          </cell>
          <cell r="V18">
            <v>0</v>
          </cell>
          <cell r="W18">
            <v>0</v>
          </cell>
          <cell r="X18">
            <v>73.512</v>
          </cell>
          <cell r="Y18">
            <v>0</v>
          </cell>
        </row>
        <row r="19">
          <cell r="C19">
            <v>1993.432</v>
          </cell>
          <cell r="D19">
            <v>1508.8639999999998</v>
          </cell>
          <cell r="E19">
            <v>1702.2634999999998</v>
          </cell>
          <cell r="L19">
            <v>6.7759999999999998</v>
          </cell>
          <cell r="M19">
            <v>3.6399999999999997</v>
          </cell>
          <cell r="N19">
            <v>4.9991666666666665</v>
          </cell>
          <cell r="R19">
            <v>8.32</v>
          </cell>
          <cell r="S19">
            <v>6.85</v>
          </cell>
          <cell r="T19">
            <v>7.4412499999999993</v>
          </cell>
          <cell r="U19">
            <v>0</v>
          </cell>
          <cell r="V19">
            <v>0</v>
          </cell>
          <cell r="W19">
            <v>0</v>
          </cell>
          <cell r="X19">
            <v>65.676000000000002</v>
          </cell>
          <cell r="Y19">
            <v>0</v>
          </cell>
        </row>
        <row r="20">
          <cell r="C20">
            <v>1987.1320000000001</v>
          </cell>
          <cell r="D20">
            <v>1646.1479999999999</v>
          </cell>
          <cell r="E20">
            <v>1762.768</v>
          </cell>
          <cell r="L20">
            <v>6.2160000000000002</v>
          </cell>
          <cell r="M20">
            <v>3.5559999999999996</v>
          </cell>
          <cell r="N20">
            <v>4.8603333333333314</v>
          </cell>
          <cell r="R20">
            <v>7.77</v>
          </cell>
          <cell r="S20">
            <v>6.86</v>
          </cell>
          <cell r="T20">
            <v>7.3674999999999997</v>
          </cell>
          <cell r="U20">
            <v>0</v>
          </cell>
          <cell r="V20">
            <v>0</v>
          </cell>
          <cell r="W20">
            <v>0</v>
          </cell>
          <cell r="X20">
            <v>68.88900000000001</v>
          </cell>
          <cell r="Y20">
            <v>0</v>
          </cell>
        </row>
        <row r="21">
          <cell r="C21">
            <v>1982.3999999999999</v>
          </cell>
          <cell r="D21">
            <v>1701.5320000000002</v>
          </cell>
          <cell r="E21">
            <v>1871.835</v>
          </cell>
          <cell r="L21">
            <v>7.6439999999999992</v>
          </cell>
          <cell r="M21">
            <v>2.7439999999999998</v>
          </cell>
          <cell r="N21">
            <v>4.5663333333333327</v>
          </cell>
          <cell r="R21">
            <v>8</v>
          </cell>
          <cell r="S21">
            <v>6.95</v>
          </cell>
          <cell r="T21">
            <v>7.34</v>
          </cell>
          <cell r="U21">
            <v>2</v>
          </cell>
          <cell r="V21">
            <v>0</v>
          </cell>
          <cell r="W21">
            <v>0.2</v>
          </cell>
          <cell r="X21">
            <v>54.376999999999995</v>
          </cell>
          <cell r="Y21">
            <v>0</v>
          </cell>
        </row>
        <row r="22">
          <cell r="C22">
            <v>1998.1639999999998</v>
          </cell>
          <cell r="D22">
            <v>1778.6999999999998</v>
          </cell>
          <cell r="E22">
            <v>1923.1111666666663</v>
          </cell>
          <cell r="L22">
            <v>7.1679999999999993</v>
          </cell>
          <cell r="M22">
            <v>2.8559999999999999</v>
          </cell>
          <cell r="N22">
            <v>4.9571666666666649</v>
          </cell>
          <cell r="R22">
            <v>7.93</v>
          </cell>
          <cell r="S22">
            <v>6.86</v>
          </cell>
          <cell r="T22">
            <v>7.5444444444444452</v>
          </cell>
          <cell r="U22">
            <v>0</v>
          </cell>
          <cell r="V22">
            <v>0</v>
          </cell>
          <cell r="W22">
            <v>0</v>
          </cell>
          <cell r="X22">
            <v>88.476000000000013</v>
          </cell>
          <cell r="Y22">
            <v>0</v>
          </cell>
        </row>
        <row r="23">
          <cell r="C23">
            <v>2174.5639999999999</v>
          </cell>
          <cell r="D23">
            <v>1748.2639999999999</v>
          </cell>
          <cell r="E23">
            <v>1886.3273333333327</v>
          </cell>
          <cell r="L23">
            <v>7.6439999999999992</v>
          </cell>
          <cell r="M23">
            <v>3.7239999999999998</v>
          </cell>
          <cell r="N23">
            <v>5.7971666666666657</v>
          </cell>
          <cell r="R23">
            <v>7.81</v>
          </cell>
          <cell r="S23">
            <v>6.92</v>
          </cell>
          <cell r="T23">
            <v>7.2753846153846151</v>
          </cell>
          <cell r="U23">
            <v>0</v>
          </cell>
          <cell r="V23">
            <v>0</v>
          </cell>
          <cell r="W23">
            <v>0</v>
          </cell>
          <cell r="X23">
            <v>64.503</v>
          </cell>
          <cell r="Y23">
            <v>0</v>
          </cell>
        </row>
        <row r="24">
          <cell r="C24">
            <v>2000.5159999999998</v>
          </cell>
          <cell r="D24">
            <v>0</v>
          </cell>
          <cell r="E24">
            <v>348.93669999999997</v>
          </cell>
          <cell r="L24">
            <v>28.7</v>
          </cell>
          <cell r="M24">
            <v>3.5839999999999996</v>
          </cell>
          <cell r="N24">
            <v>9.3601666666666681</v>
          </cell>
          <cell r="R24">
            <v>8.3000000000000007</v>
          </cell>
          <cell r="S24">
            <v>6.96</v>
          </cell>
          <cell r="T24">
            <v>7.623636363636364</v>
          </cell>
          <cell r="U24">
            <v>25</v>
          </cell>
          <cell r="V24">
            <v>0</v>
          </cell>
          <cell r="W24">
            <v>3.9090909090909092</v>
          </cell>
          <cell r="X24">
            <v>44.579000000000001</v>
          </cell>
          <cell r="Y24">
            <v>0</v>
          </cell>
        </row>
        <row r="25">
          <cell r="C25">
            <v>1878.4639999999999</v>
          </cell>
          <cell r="D25">
            <v>751.8</v>
          </cell>
          <cell r="E25">
            <v>1536.4661666666664</v>
          </cell>
          <cell r="L25">
            <v>25.031999999999996</v>
          </cell>
          <cell r="M25">
            <v>3.7519999999999998</v>
          </cell>
          <cell r="N25">
            <v>11.096166666666665</v>
          </cell>
          <cell r="R25">
            <v>8.1999999999999993</v>
          </cell>
          <cell r="S25">
            <v>6.88</v>
          </cell>
          <cell r="T25">
            <v>7.2342105263157892</v>
          </cell>
          <cell r="U25">
            <v>27</v>
          </cell>
          <cell r="V25">
            <v>0</v>
          </cell>
          <cell r="W25">
            <v>3.3157894736842106</v>
          </cell>
          <cell r="X25">
            <v>97.48599999999999</v>
          </cell>
          <cell r="Y25">
            <v>0</v>
          </cell>
        </row>
        <row r="26">
          <cell r="C26">
            <v>1700.2159999999999</v>
          </cell>
          <cell r="D26">
            <v>1003.2679999999999</v>
          </cell>
          <cell r="E26">
            <v>1351.1341666666665</v>
          </cell>
          <cell r="L26">
            <v>22.064</v>
          </cell>
          <cell r="M26">
            <v>2.5760000000000001</v>
          </cell>
          <cell r="N26">
            <v>10.004166666666668</v>
          </cell>
          <cell r="R26">
            <v>7.66</v>
          </cell>
          <cell r="S26">
            <v>6.82</v>
          </cell>
          <cell r="T26">
            <v>6.9986956521739128</v>
          </cell>
          <cell r="U26">
            <v>0</v>
          </cell>
          <cell r="V26">
            <v>0</v>
          </cell>
          <cell r="W26">
            <v>0</v>
          </cell>
          <cell r="X26">
            <v>81.057000000000002</v>
          </cell>
          <cell r="Y26">
            <v>0</v>
          </cell>
        </row>
        <row r="27">
          <cell r="C27">
            <v>1873.9839999999997</v>
          </cell>
          <cell r="D27">
            <v>1360.548</v>
          </cell>
          <cell r="E27">
            <v>1735.6441666666667</v>
          </cell>
          <cell r="L27">
            <v>14.055999999999997</v>
          </cell>
          <cell r="M27">
            <v>2.6319999999999997</v>
          </cell>
          <cell r="N27">
            <v>6.1541666666666659</v>
          </cell>
          <cell r="R27">
            <v>7.48</v>
          </cell>
          <cell r="S27">
            <v>6.87</v>
          </cell>
          <cell r="T27">
            <v>6.9784999999999995</v>
          </cell>
          <cell r="U27">
            <v>0</v>
          </cell>
          <cell r="V27">
            <v>0</v>
          </cell>
          <cell r="W27">
            <v>0</v>
          </cell>
          <cell r="X27">
            <v>88.246000000000009</v>
          </cell>
          <cell r="Y27">
            <v>0</v>
          </cell>
        </row>
        <row r="28">
          <cell r="C28">
            <v>1906.8</v>
          </cell>
          <cell r="D28">
            <v>1602.0479999999998</v>
          </cell>
          <cell r="E28">
            <v>1816.1313333333328</v>
          </cell>
          <cell r="L28">
            <v>3.8079999999999998</v>
          </cell>
          <cell r="M28">
            <v>3.1639999999999997</v>
          </cell>
          <cell r="N28">
            <v>3.3973333333333331</v>
          </cell>
          <cell r="R28">
            <v>7.31</v>
          </cell>
          <cell r="S28">
            <v>6.89</v>
          </cell>
          <cell r="T28">
            <v>7.0140000000000002</v>
          </cell>
          <cell r="U28">
            <v>0</v>
          </cell>
          <cell r="V28">
            <v>0</v>
          </cell>
          <cell r="W28">
            <v>0</v>
          </cell>
          <cell r="X28">
            <v>74.198999999999998</v>
          </cell>
          <cell r="Y28">
            <v>0</v>
          </cell>
        </row>
        <row r="29">
          <cell r="C29">
            <v>1887.3679999999997</v>
          </cell>
          <cell r="D29">
            <v>1588.1320000000001</v>
          </cell>
          <cell r="E29">
            <v>1728.6581666666666</v>
          </cell>
          <cell r="L29">
            <v>4.6759999999999993</v>
          </cell>
          <cell r="M29">
            <v>3.1919999999999997</v>
          </cell>
          <cell r="N29">
            <v>3.5350000000000001</v>
          </cell>
          <cell r="R29">
            <v>7.9</v>
          </cell>
          <cell r="S29">
            <v>6.88</v>
          </cell>
          <cell r="T29">
            <v>7.0659999999999998</v>
          </cell>
          <cell r="U29">
            <v>23</v>
          </cell>
          <cell r="V29">
            <v>0</v>
          </cell>
          <cell r="W29">
            <v>2.8888888888888888</v>
          </cell>
          <cell r="X29">
            <v>60.402000000000001</v>
          </cell>
          <cell r="Y29">
            <v>12</v>
          </cell>
        </row>
        <row r="30">
          <cell r="C30">
            <v>2036.4679999999996</v>
          </cell>
          <cell r="D30">
            <v>1701.5320000000002</v>
          </cell>
          <cell r="E30">
            <v>1895.0469999999998</v>
          </cell>
          <cell r="L30">
            <v>5.2080000000000002</v>
          </cell>
          <cell r="M30">
            <v>3.7239999999999998</v>
          </cell>
          <cell r="N30">
            <v>4.2279999999999998</v>
          </cell>
          <cell r="R30">
            <v>8.02</v>
          </cell>
          <cell r="S30">
            <v>6.9</v>
          </cell>
          <cell r="T30">
            <v>7.3345000000000002</v>
          </cell>
          <cell r="U30">
            <v>34</v>
          </cell>
          <cell r="V30">
            <v>0</v>
          </cell>
          <cell r="W30">
            <v>17.95</v>
          </cell>
          <cell r="X30">
            <v>193.59599999999998</v>
          </cell>
          <cell r="Y30">
            <v>62</v>
          </cell>
        </row>
        <row r="31">
          <cell r="C31">
            <v>2018.3519999999999</v>
          </cell>
          <cell r="D31">
            <v>1378.664</v>
          </cell>
          <cell r="E31">
            <v>1797.679333333333</v>
          </cell>
          <cell r="L31">
            <v>5.8519999999999994</v>
          </cell>
          <cell r="M31">
            <v>3.8079999999999998</v>
          </cell>
          <cell r="N31">
            <v>4.3434999999999988</v>
          </cell>
          <cell r="R31">
            <v>8.17</v>
          </cell>
          <cell r="S31">
            <v>6.95</v>
          </cell>
          <cell r="T31">
            <v>7.4423076923076925</v>
          </cell>
          <cell r="U31">
            <v>10</v>
          </cell>
          <cell r="V31">
            <v>0</v>
          </cell>
          <cell r="W31">
            <v>0.84615384615384615</v>
          </cell>
          <cell r="X31">
            <v>216.63800000000001</v>
          </cell>
          <cell r="Y31">
            <v>4</v>
          </cell>
        </row>
        <row r="32">
          <cell r="C32">
            <v>1873.732</v>
          </cell>
          <cell r="D32">
            <v>1476.0479999999998</v>
          </cell>
          <cell r="E32">
            <v>1739.5198333333331</v>
          </cell>
          <cell r="L32">
            <v>4.76</v>
          </cell>
          <cell r="M32">
            <v>2.94</v>
          </cell>
          <cell r="N32">
            <v>3.9337666666666666</v>
          </cell>
          <cell r="R32">
            <v>7.72</v>
          </cell>
          <cell r="S32">
            <v>6.88</v>
          </cell>
          <cell r="T32">
            <v>7.3078571428571433</v>
          </cell>
          <cell r="U32">
            <v>0</v>
          </cell>
          <cell r="V32">
            <v>0</v>
          </cell>
          <cell r="W32">
            <v>0</v>
          </cell>
          <cell r="X32">
            <v>85.572999999999993</v>
          </cell>
          <cell r="Y32">
            <v>0</v>
          </cell>
        </row>
        <row r="33">
          <cell r="C33">
            <v>1809.1639999999998</v>
          </cell>
          <cell r="D33">
            <v>1543.752</v>
          </cell>
          <cell r="E33">
            <v>1675.6401666666666</v>
          </cell>
          <cell r="L33">
            <v>231.75599999999997</v>
          </cell>
          <cell r="M33">
            <v>2.5760000000000001</v>
          </cell>
          <cell r="N33">
            <v>19.745833333333337</v>
          </cell>
          <cell r="R33">
            <v>8.31</v>
          </cell>
          <cell r="S33">
            <v>6.86</v>
          </cell>
          <cell r="T33">
            <v>7.2499999999999991</v>
          </cell>
          <cell r="U33">
            <v>0</v>
          </cell>
          <cell r="V33">
            <v>0</v>
          </cell>
          <cell r="W33">
            <v>0</v>
          </cell>
          <cell r="X33">
            <v>79.056999999999988</v>
          </cell>
          <cell r="Y33">
            <v>0</v>
          </cell>
        </row>
        <row r="34">
          <cell r="C34">
            <v>1935.1639999999998</v>
          </cell>
          <cell r="D34">
            <v>1730.932</v>
          </cell>
          <cell r="E34">
            <v>1791.3536666666664</v>
          </cell>
          <cell r="L34">
            <v>4.8999999999999995</v>
          </cell>
          <cell r="M34">
            <v>2.016</v>
          </cell>
          <cell r="N34">
            <v>3.4661666666666657</v>
          </cell>
          <cell r="R34">
            <v>8.17</v>
          </cell>
          <cell r="S34">
            <v>6.88</v>
          </cell>
          <cell r="T34">
            <v>7.2799999999999994</v>
          </cell>
          <cell r="U34">
            <v>1</v>
          </cell>
          <cell r="V34">
            <v>0</v>
          </cell>
          <cell r="W34">
            <v>5.5555555555555552E-2</v>
          </cell>
          <cell r="X34">
            <v>96.683000000000007</v>
          </cell>
          <cell r="Y34">
            <v>4</v>
          </cell>
        </row>
        <row r="35">
          <cell r="C35">
            <v>2289.7839999999997</v>
          </cell>
          <cell r="D35">
            <v>1816.4999999999998</v>
          </cell>
          <cell r="E35">
            <v>2002.9858333333332</v>
          </cell>
          <cell r="L35">
            <v>6.16</v>
          </cell>
          <cell r="M35">
            <v>3.444</v>
          </cell>
          <cell r="N35">
            <v>4.3365</v>
          </cell>
          <cell r="R35">
            <v>7.86</v>
          </cell>
          <cell r="S35">
            <v>6.89</v>
          </cell>
          <cell r="T35">
            <v>7.1366666666666667</v>
          </cell>
          <cell r="U35">
            <v>0</v>
          </cell>
          <cell r="V35">
            <v>0</v>
          </cell>
          <cell r="W35">
            <v>0</v>
          </cell>
          <cell r="X35">
            <v>192.75200000000001</v>
          </cell>
          <cell r="Y35">
            <v>43</v>
          </cell>
        </row>
        <row r="36">
          <cell r="C36">
            <v>2108.9320000000002</v>
          </cell>
          <cell r="D36">
            <v>1802.0519999999999</v>
          </cell>
          <cell r="E36">
            <v>1983.4931666666664</v>
          </cell>
          <cell r="L36">
            <v>8.5679999999999996</v>
          </cell>
          <cell r="M36">
            <v>3.5</v>
          </cell>
          <cell r="N36">
            <v>4.7028333333333334</v>
          </cell>
          <cell r="R36">
            <v>7.63</v>
          </cell>
          <cell r="S36">
            <v>6.88</v>
          </cell>
          <cell r="T36">
            <v>7.1566666666666663</v>
          </cell>
          <cell r="U36">
            <v>0</v>
          </cell>
          <cell r="V36">
            <v>0</v>
          </cell>
          <cell r="W36">
            <v>0</v>
          </cell>
          <cell r="X36">
            <v>105.34499999999996</v>
          </cell>
          <cell r="Y36">
            <v>9</v>
          </cell>
        </row>
        <row r="37">
          <cell r="C37">
            <v>2045.3999999999999</v>
          </cell>
          <cell r="D37">
            <v>1697.3320000000001</v>
          </cell>
          <cell r="E37">
            <v>1849.2156666666669</v>
          </cell>
          <cell r="L37">
            <v>6.6639999999999997</v>
          </cell>
          <cell r="M37">
            <v>3.7239999999999998</v>
          </cell>
          <cell r="N37">
            <v>4.8696666666666673</v>
          </cell>
          <cell r="R37">
            <v>8.23</v>
          </cell>
          <cell r="S37">
            <v>6.9</v>
          </cell>
          <cell r="T37">
            <v>7.3128571428571423</v>
          </cell>
          <cell r="U37">
            <v>0</v>
          </cell>
          <cell r="V37">
            <v>0</v>
          </cell>
          <cell r="W37">
            <v>0</v>
          </cell>
          <cell r="X37">
            <v>68.866000000000014</v>
          </cell>
          <cell r="Y37">
            <v>0</v>
          </cell>
        </row>
        <row r="38">
          <cell r="C38">
            <v>1994.7479999999998</v>
          </cell>
          <cell r="D38">
            <v>1816.4999999999998</v>
          </cell>
          <cell r="E38">
            <v>1898.7301666666667</v>
          </cell>
          <cell r="L38">
            <v>5.04</v>
          </cell>
          <cell r="M38">
            <v>2.968</v>
          </cell>
          <cell r="N38">
            <v>3.8383333333333329</v>
          </cell>
          <cell r="R38">
            <v>8.0299999999999994</v>
          </cell>
          <cell r="S38">
            <v>7.48</v>
          </cell>
          <cell r="T38">
            <v>7.7646666666666668</v>
          </cell>
          <cell r="U38">
            <v>0</v>
          </cell>
          <cell r="V38">
            <v>0</v>
          </cell>
          <cell r="W38">
            <v>0</v>
          </cell>
          <cell r="X38">
            <v>65.754999999999995</v>
          </cell>
          <cell r="Y38">
            <v>0</v>
          </cell>
        </row>
        <row r="39">
          <cell r="C39">
            <v>2289.7839999999997</v>
          </cell>
          <cell r="D39">
            <v>0</v>
          </cell>
          <cell r="E39">
            <v>1681.2514419354836</v>
          </cell>
          <cell r="L39">
            <v>231.75599999999997</v>
          </cell>
          <cell r="M39">
            <v>0.47599999999999998</v>
          </cell>
          <cell r="N39">
            <v>6.9554333333333327</v>
          </cell>
          <cell r="R39">
            <v>8.32</v>
          </cell>
          <cell r="S39">
            <v>6.82</v>
          </cell>
          <cell r="T39">
            <v>7.4164598484383486</v>
          </cell>
          <cell r="U39">
            <v>34</v>
          </cell>
          <cell r="V39">
            <v>0</v>
          </cell>
          <cell r="W39">
            <v>0.94744631665259849</v>
          </cell>
          <cell r="X39">
            <v>2719.9760000000001</v>
          </cell>
          <cell r="Y39">
            <v>138</v>
          </cell>
        </row>
      </sheetData>
      <sheetData sheetId="5">
        <row r="8">
          <cell r="C8">
            <v>1867.6839999999997</v>
          </cell>
          <cell r="D8">
            <v>1608.6</v>
          </cell>
          <cell r="E8">
            <v>1744.2153166666665</v>
          </cell>
          <cell r="L8">
            <v>34.076000000000001</v>
          </cell>
          <cell r="M8">
            <v>2.8839999999999999</v>
          </cell>
          <cell r="N8">
            <v>15.170166666666665</v>
          </cell>
          <cell r="R8">
            <v>7.85</v>
          </cell>
          <cell r="S8">
            <v>6.85</v>
          </cell>
          <cell r="T8">
            <v>7.1826666666666661</v>
          </cell>
          <cell r="U8">
            <v>1</v>
          </cell>
          <cell r="V8">
            <v>0</v>
          </cell>
          <cell r="W8">
            <v>6.6666666666666666E-2</v>
          </cell>
          <cell r="X8">
            <v>64.11099999999999</v>
          </cell>
          <cell r="Y8">
            <v>0</v>
          </cell>
        </row>
        <row r="9">
          <cell r="C9">
            <v>1866.116</v>
          </cell>
          <cell r="D9">
            <v>1601.5160000000001</v>
          </cell>
          <cell r="E9">
            <v>1768.8918333333324</v>
          </cell>
          <cell r="L9">
            <v>26.151999999999997</v>
          </cell>
          <cell r="M9">
            <v>2.3519999999999999</v>
          </cell>
          <cell r="N9">
            <v>10.829000000000001</v>
          </cell>
          <cell r="R9">
            <v>7.52</v>
          </cell>
          <cell r="S9">
            <v>6.7</v>
          </cell>
          <cell r="T9">
            <v>7.0030000000000019</v>
          </cell>
          <cell r="U9">
            <v>0</v>
          </cell>
          <cell r="V9">
            <v>0</v>
          </cell>
          <cell r="W9">
            <v>0</v>
          </cell>
          <cell r="X9">
            <v>61.063000000000002</v>
          </cell>
          <cell r="Y9">
            <v>0</v>
          </cell>
        </row>
        <row r="10">
          <cell r="C10">
            <v>2204.7479999999996</v>
          </cell>
          <cell r="D10">
            <v>1816.2479999999998</v>
          </cell>
          <cell r="E10">
            <v>1970.0099999999993</v>
          </cell>
          <cell r="L10">
            <v>57.091999999999999</v>
          </cell>
          <cell r="M10">
            <v>0</v>
          </cell>
          <cell r="N10">
            <v>13.177499999999998</v>
          </cell>
          <cell r="R10">
            <v>7.37</v>
          </cell>
          <cell r="S10">
            <v>6.67</v>
          </cell>
          <cell r="T10">
            <v>6.9666666666666668</v>
          </cell>
          <cell r="U10">
            <v>0</v>
          </cell>
          <cell r="V10">
            <v>0</v>
          </cell>
          <cell r="W10">
            <v>0</v>
          </cell>
          <cell r="X10">
            <v>84.372000000000014</v>
          </cell>
          <cell r="Y10">
            <v>11</v>
          </cell>
        </row>
        <row r="11">
          <cell r="C11">
            <v>2254.0839999999998</v>
          </cell>
          <cell r="D11">
            <v>1832.2639999999999</v>
          </cell>
          <cell r="E11">
            <v>1993.1321666666668</v>
          </cell>
          <cell r="L11">
            <v>0.55999999999999994</v>
          </cell>
          <cell r="M11">
            <v>0</v>
          </cell>
          <cell r="N11">
            <v>0.15633333333333335</v>
          </cell>
          <cell r="R11">
            <v>8.35</v>
          </cell>
          <cell r="S11">
            <v>6.87</v>
          </cell>
          <cell r="T11">
            <v>7.0953333333333335</v>
          </cell>
          <cell r="U11">
            <v>0</v>
          </cell>
          <cell r="V11">
            <v>0</v>
          </cell>
          <cell r="W11">
            <v>0</v>
          </cell>
          <cell r="X11">
            <v>137.62400000000002</v>
          </cell>
          <cell r="Y11">
            <v>14</v>
          </cell>
        </row>
        <row r="12">
          <cell r="C12">
            <v>2224.9639999999999</v>
          </cell>
          <cell r="D12">
            <v>890.65199999999993</v>
          </cell>
          <cell r="E12">
            <v>1817.1906666666662</v>
          </cell>
          <cell r="L12">
            <v>5.4319999999999995</v>
          </cell>
          <cell r="M12">
            <v>0</v>
          </cell>
          <cell r="N12">
            <v>1.3918333333333333</v>
          </cell>
          <cell r="R12">
            <v>8.33</v>
          </cell>
          <cell r="S12">
            <v>6.79</v>
          </cell>
          <cell r="T12">
            <v>7.3483333333333354</v>
          </cell>
          <cell r="U12">
            <v>0</v>
          </cell>
          <cell r="V12">
            <v>0</v>
          </cell>
          <cell r="W12">
            <v>0</v>
          </cell>
          <cell r="X12">
            <v>83.037999999999982</v>
          </cell>
          <cell r="Y12">
            <v>1</v>
          </cell>
        </row>
        <row r="13">
          <cell r="C13">
            <v>2179.7999999999997</v>
          </cell>
          <cell r="D13">
            <v>972.3</v>
          </cell>
          <cell r="E13">
            <v>1595.2463333333335</v>
          </cell>
          <cell r="L13">
            <v>1.7639999999999998</v>
          </cell>
          <cell r="M13">
            <v>0.252</v>
          </cell>
          <cell r="N13">
            <v>0.68949999999999989</v>
          </cell>
          <cell r="R13">
            <v>7.87</v>
          </cell>
          <cell r="S13">
            <v>6.69</v>
          </cell>
          <cell r="T13">
            <v>7.1218750000000002</v>
          </cell>
          <cell r="U13">
            <v>0</v>
          </cell>
          <cell r="V13">
            <v>0</v>
          </cell>
          <cell r="W13">
            <v>0</v>
          </cell>
          <cell r="X13">
            <v>83.234000000000009</v>
          </cell>
          <cell r="Y13">
            <v>18</v>
          </cell>
        </row>
        <row r="14">
          <cell r="C14">
            <v>2205.5320000000002</v>
          </cell>
          <cell r="D14">
            <v>1726.732</v>
          </cell>
          <cell r="E14">
            <v>1975.2938333333332</v>
          </cell>
          <cell r="L14">
            <v>1.3439999999999999</v>
          </cell>
          <cell r="M14">
            <v>0.13159999999999999</v>
          </cell>
          <cell r="N14">
            <v>0.83265000000000022</v>
          </cell>
          <cell r="R14">
            <v>8.31</v>
          </cell>
          <cell r="S14">
            <v>7.79</v>
          </cell>
          <cell r="T14">
            <v>8.1861904761904754</v>
          </cell>
          <cell r="U14">
            <v>0</v>
          </cell>
          <cell r="V14">
            <v>0</v>
          </cell>
          <cell r="W14">
            <v>0</v>
          </cell>
          <cell r="X14">
            <v>69.216999999999985</v>
          </cell>
          <cell r="Y14">
            <v>0</v>
          </cell>
        </row>
        <row r="15">
          <cell r="C15">
            <v>2035.152</v>
          </cell>
          <cell r="D15">
            <v>1495.732</v>
          </cell>
          <cell r="E15">
            <v>1784.9463333333331</v>
          </cell>
          <cell r="L15">
            <v>3.8919999999999995</v>
          </cell>
          <cell r="M15">
            <v>0.75600000000000001</v>
          </cell>
          <cell r="N15">
            <v>1.7931666666666664</v>
          </cell>
          <cell r="R15">
            <v>8.26</v>
          </cell>
          <cell r="S15">
            <v>7.98</v>
          </cell>
          <cell r="T15">
            <v>8.1758823529411764</v>
          </cell>
          <cell r="U15">
            <v>0</v>
          </cell>
          <cell r="V15">
            <v>0</v>
          </cell>
          <cell r="W15">
            <v>0</v>
          </cell>
          <cell r="X15">
            <v>62.804000000000002</v>
          </cell>
          <cell r="Y15">
            <v>0</v>
          </cell>
        </row>
        <row r="16">
          <cell r="C16">
            <v>1939.8679999999997</v>
          </cell>
          <cell r="D16">
            <v>1466.5839999999998</v>
          </cell>
          <cell r="E16">
            <v>1769.9523333333332</v>
          </cell>
          <cell r="L16">
            <v>9.7999999999999989</v>
          </cell>
          <cell r="M16">
            <v>0.61599999999999999</v>
          </cell>
          <cell r="N16">
            <v>3.4894999999999996</v>
          </cell>
          <cell r="R16">
            <v>8.23</v>
          </cell>
          <cell r="S16">
            <v>7.25</v>
          </cell>
          <cell r="T16">
            <v>7.8614285714285712</v>
          </cell>
          <cell r="U16">
            <v>0</v>
          </cell>
          <cell r="V16">
            <v>0</v>
          </cell>
          <cell r="W16">
            <v>0</v>
          </cell>
          <cell r="X16">
            <v>94.501999999999981</v>
          </cell>
          <cell r="Y16">
            <v>0</v>
          </cell>
        </row>
        <row r="17">
          <cell r="C17">
            <v>2118.6479999999997</v>
          </cell>
          <cell r="D17">
            <v>1461.6</v>
          </cell>
          <cell r="E17">
            <v>1798.9894999999997</v>
          </cell>
          <cell r="L17">
            <v>5.6559999999999997</v>
          </cell>
          <cell r="M17">
            <v>0.64400000000000002</v>
          </cell>
          <cell r="N17">
            <v>2.1886666666666668</v>
          </cell>
          <cell r="R17">
            <v>7.39</v>
          </cell>
          <cell r="S17">
            <v>6.87</v>
          </cell>
          <cell r="T17">
            <v>7.0423809523809515</v>
          </cell>
          <cell r="U17">
            <v>0</v>
          </cell>
          <cell r="V17">
            <v>0</v>
          </cell>
          <cell r="W17">
            <v>0</v>
          </cell>
          <cell r="X17">
            <v>104.64999999999998</v>
          </cell>
          <cell r="Y17">
            <v>0</v>
          </cell>
        </row>
        <row r="18">
          <cell r="C18">
            <v>2051.9519999999998</v>
          </cell>
          <cell r="D18">
            <v>1720.152</v>
          </cell>
          <cell r="E18">
            <v>1862.6684999999998</v>
          </cell>
          <cell r="L18">
            <v>18.731999999999999</v>
          </cell>
          <cell r="M18">
            <v>1.8479999999999999</v>
          </cell>
          <cell r="N18">
            <v>6.6394999999999982</v>
          </cell>
          <cell r="R18">
            <v>8.2799999999999994</v>
          </cell>
          <cell r="S18">
            <v>6.94</v>
          </cell>
          <cell r="T18">
            <v>7.3416666666666677</v>
          </cell>
          <cell r="U18">
            <v>0</v>
          </cell>
          <cell r="V18">
            <v>0</v>
          </cell>
          <cell r="W18">
            <v>0</v>
          </cell>
          <cell r="X18">
            <v>58.912000000000006</v>
          </cell>
          <cell r="Y18">
            <v>0</v>
          </cell>
        </row>
        <row r="19">
          <cell r="C19">
            <v>1922.2839999999999</v>
          </cell>
          <cell r="D19">
            <v>1078.0839999999998</v>
          </cell>
          <cell r="E19">
            <v>1570.7591666666663</v>
          </cell>
          <cell r="L19">
            <v>18.955999999999996</v>
          </cell>
          <cell r="M19">
            <v>0</v>
          </cell>
          <cell r="N19">
            <v>5.1496666666666666</v>
          </cell>
          <cell r="R19">
            <v>8.2899999999999991</v>
          </cell>
          <cell r="S19">
            <v>6.94</v>
          </cell>
          <cell r="T19">
            <v>7.4477777777777776</v>
          </cell>
          <cell r="U19">
            <v>0</v>
          </cell>
          <cell r="V19">
            <v>0</v>
          </cell>
          <cell r="W19">
            <v>0</v>
          </cell>
          <cell r="X19">
            <v>83.061000000000007</v>
          </cell>
          <cell r="Y19">
            <v>0</v>
          </cell>
        </row>
        <row r="20">
          <cell r="C20">
            <v>2050.384</v>
          </cell>
          <cell r="D20">
            <v>1159.1999999999998</v>
          </cell>
          <cell r="E20">
            <v>1540.672</v>
          </cell>
          <cell r="L20">
            <v>0</v>
          </cell>
          <cell r="M20">
            <v>0</v>
          </cell>
          <cell r="N20">
            <v>0</v>
          </cell>
          <cell r="R20">
            <v>8.19</v>
          </cell>
          <cell r="S20">
            <v>6.91</v>
          </cell>
          <cell r="T20">
            <v>7.4323076923076927</v>
          </cell>
          <cell r="U20">
            <v>0</v>
          </cell>
          <cell r="V20">
            <v>0</v>
          </cell>
          <cell r="W20">
            <v>0</v>
          </cell>
          <cell r="X20">
            <v>64.602999999999994</v>
          </cell>
          <cell r="Y20">
            <v>0</v>
          </cell>
        </row>
        <row r="21">
          <cell r="C21">
            <v>2023.3639999999998</v>
          </cell>
          <cell r="D21">
            <v>1671.3479999999997</v>
          </cell>
          <cell r="E21">
            <v>1863.5131666666664</v>
          </cell>
          <cell r="L21">
            <v>3.1639999999999997</v>
          </cell>
          <cell r="M21">
            <v>0</v>
          </cell>
          <cell r="N21">
            <v>0.39783333333333326</v>
          </cell>
          <cell r="R21">
            <v>8.3000000000000007</v>
          </cell>
          <cell r="S21">
            <v>7.87</v>
          </cell>
          <cell r="T21">
            <v>8.1388235294117663</v>
          </cell>
          <cell r="U21">
            <v>0</v>
          </cell>
          <cell r="V21">
            <v>0</v>
          </cell>
          <cell r="W21">
            <v>0</v>
          </cell>
          <cell r="X21">
            <v>69.003999999999991</v>
          </cell>
          <cell r="Y21">
            <v>0</v>
          </cell>
        </row>
        <row r="22">
          <cell r="C22">
            <v>2182.152</v>
          </cell>
          <cell r="D22">
            <v>1662.6679999999997</v>
          </cell>
          <cell r="E22">
            <v>1854.1495</v>
          </cell>
          <cell r="L22">
            <v>0.47599999999999998</v>
          </cell>
          <cell r="M22">
            <v>0</v>
          </cell>
          <cell r="N22">
            <v>4.0833333333333326E-2</v>
          </cell>
          <cell r="R22">
            <v>8.23</v>
          </cell>
          <cell r="S22">
            <v>7.18</v>
          </cell>
          <cell r="T22">
            <v>8.0523076923076928</v>
          </cell>
          <cell r="U22">
            <v>0</v>
          </cell>
          <cell r="V22">
            <v>0</v>
          </cell>
          <cell r="W22">
            <v>0</v>
          </cell>
          <cell r="X22">
            <v>64.935000000000002</v>
          </cell>
          <cell r="Y22">
            <v>6</v>
          </cell>
        </row>
        <row r="23">
          <cell r="C23">
            <v>2179.7999999999997</v>
          </cell>
          <cell r="D23">
            <v>1704.9479999999999</v>
          </cell>
          <cell r="E23">
            <v>1921.7963333333335</v>
          </cell>
          <cell r="L23">
            <v>12.067999999999998</v>
          </cell>
          <cell r="M23">
            <v>0</v>
          </cell>
          <cell r="N23">
            <v>2.3694999999999999</v>
          </cell>
          <cell r="R23">
            <v>8</v>
          </cell>
          <cell r="S23">
            <v>6.88</v>
          </cell>
          <cell r="T23">
            <v>7.2620000000000005</v>
          </cell>
          <cell r="U23">
            <v>1</v>
          </cell>
          <cell r="V23">
            <v>0</v>
          </cell>
          <cell r="W23">
            <v>0.1</v>
          </cell>
          <cell r="X23">
            <v>119.39999999999999</v>
          </cell>
          <cell r="Y23">
            <v>9</v>
          </cell>
        </row>
        <row r="24">
          <cell r="C24">
            <v>2003.1479999999997</v>
          </cell>
          <cell r="D24">
            <v>1456.3639999999998</v>
          </cell>
          <cell r="E24">
            <v>1710.0078333333333</v>
          </cell>
          <cell r="L24">
            <v>0</v>
          </cell>
          <cell r="M24">
            <v>0</v>
          </cell>
          <cell r="N24">
            <v>0</v>
          </cell>
          <cell r="R24">
            <v>7.39</v>
          </cell>
          <cell r="S24">
            <v>6.66</v>
          </cell>
          <cell r="T24">
            <v>7.0247058823529409</v>
          </cell>
          <cell r="U24">
            <v>0</v>
          </cell>
          <cell r="V24">
            <v>0</v>
          </cell>
          <cell r="W24">
            <v>0</v>
          </cell>
          <cell r="X24">
            <v>68.303000000000011</v>
          </cell>
          <cell r="Y24">
            <v>0</v>
          </cell>
        </row>
        <row r="25">
          <cell r="C25">
            <v>1887.3679999999997</v>
          </cell>
          <cell r="D25">
            <v>1617.5320000000002</v>
          </cell>
          <cell r="E25">
            <v>1726.5429999999997</v>
          </cell>
          <cell r="L25">
            <v>0</v>
          </cell>
          <cell r="M25">
            <v>0</v>
          </cell>
          <cell r="N25">
            <v>0</v>
          </cell>
          <cell r="R25">
            <v>7.66</v>
          </cell>
          <cell r="S25">
            <v>6.86</v>
          </cell>
          <cell r="T25">
            <v>7.0966666666666658</v>
          </cell>
          <cell r="U25">
            <v>0</v>
          </cell>
          <cell r="V25">
            <v>0</v>
          </cell>
          <cell r="W25">
            <v>0</v>
          </cell>
          <cell r="X25">
            <v>74.396000000000001</v>
          </cell>
          <cell r="Y25">
            <v>3</v>
          </cell>
        </row>
        <row r="26">
          <cell r="C26">
            <v>1857.4639999999999</v>
          </cell>
          <cell r="D26">
            <v>1667.932</v>
          </cell>
          <cell r="E26">
            <v>1753.5793333333331</v>
          </cell>
          <cell r="L26">
            <v>12.208</v>
          </cell>
          <cell r="M26">
            <v>0</v>
          </cell>
          <cell r="N26">
            <v>1.6979666666666666</v>
          </cell>
          <cell r="R26">
            <v>7.18</v>
          </cell>
          <cell r="S26">
            <v>6.89</v>
          </cell>
          <cell r="T26">
            <v>6.9954545454545443</v>
          </cell>
          <cell r="U26">
            <v>0</v>
          </cell>
          <cell r="V26">
            <v>0</v>
          </cell>
          <cell r="W26">
            <v>0</v>
          </cell>
          <cell r="X26">
            <v>53.225000000000009</v>
          </cell>
          <cell r="Y26">
            <v>9</v>
          </cell>
        </row>
        <row r="27">
          <cell r="C27">
            <v>2314.1999999999998</v>
          </cell>
          <cell r="D27">
            <v>1682.3520000000001</v>
          </cell>
          <cell r="E27">
            <v>1953.6894999999993</v>
          </cell>
          <cell r="L27">
            <v>38.247999999999998</v>
          </cell>
          <cell r="M27">
            <v>1.5680000000000001</v>
          </cell>
          <cell r="N27">
            <v>20.457499999999996</v>
          </cell>
          <cell r="R27">
            <v>8.23</v>
          </cell>
          <cell r="S27">
            <v>6.89</v>
          </cell>
          <cell r="T27">
            <v>7.2190476190476192</v>
          </cell>
          <cell r="U27">
            <v>4</v>
          </cell>
          <cell r="V27">
            <v>0</v>
          </cell>
          <cell r="W27">
            <v>0.3</v>
          </cell>
          <cell r="X27">
            <v>213.30099999999999</v>
          </cell>
          <cell r="Y27">
            <v>45</v>
          </cell>
        </row>
        <row r="28">
          <cell r="C28">
            <v>2126.5160000000001</v>
          </cell>
          <cell r="D28">
            <v>1792.3639999999998</v>
          </cell>
          <cell r="E28">
            <v>1950.0016666666666</v>
          </cell>
          <cell r="L28">
            <v>50.876000000000005</v>
          </cell>
          <cell r="M28">
            <v>0.22399999999999998</v>
          </cell>
          <cell r="N28">
            <v>17.962000000000007</v>
          </cell>
          <cell r="R28">
            <v>8.16</v>
          </cell>
          <cell r="S28">
            <v>6.99</v>
          </cell>
          <cell r="T28">
            <v>7.5846666666666662</v>
          </cell>
          <cell r="U28">
            <v>0</v>
          </cell>
          <cell r="V28">
            <v>0</v>
          </cell>
          <cell r="W28">
            <v>0</v>
          </cell>
          <cell r="X28">
            <v>87.058000000000007</v>
          </cell>
          <cell r="Y28">
            <v>0</v>
          </cell>
        </row>
        <row r="29">
          <cell r="C29">
            <v>2093.6999999999998</v>
          </cell>
          <cell r="D29">
            <v>1437.9679999999998</v>
          </cell>
          <cell r="E29">
            <v>1826.1261666666664</v>
          </cell>
          <cell r="L29">
            <v>7.7559999999999993</v>
          </cell>
          <cell r="M29">
            <v>0</v>
          </cell>
          <cell r="N29">
            <v>2.9376666666666664</v>
          </cell>
          <cell r="R29">
            <v>8.17</v>
          </cell>
          <cell r="S29">
            <v>7.79</v>
          </cell>
          <cell r="T29">
            <v>8.0213333333333345</v>
          </cell>
          <cell r="U29">
            <v>0</v>
          </cell>
          <cell r="V29">
            <v>0</v>
          </cell>
          <cell r="W29">
            <v>0</v>
          </cell>
          <cell r="X29">
            <v>74.227999999999994</v>
          </cell>
          <cell r="Y29">
            <v>0</v>
          </cell>
        </row>
        <row r="30">
          <cell r="C30">
            <v>1918.8679999999997</v>
          </cell>
          <cell r="D30">
            <v>1311.9679999999998</v>
          </cell>
          <cell r="E30">
            <v>1658.9475</v>
          </cell>
          <cell r="L30">
            <v>5.992</v>
          </cell>
          <cell r="M30">
            <v>0</v>
          </cell>
          <cell r="N30">
            <v>1.5621666666666667</v>
          </cell>
          <cell r="R30">
            <v>8.34</v>
          </cell>
          <cell r="S30">
            <v>7.84</v>
          </cell>
          <cell r="T30">
            <v>8.1736363636363638</v>
          </cell>
          <cell r="U30">
            <v>0</v>
          </cell>
          <cell r="V30">
            <v>0</v>
          </cell>
          <cell r="W30">
            <v>0</v>
          </cell>
          <cell r="X30">
            <v>64.061000000000007</v>
          </cell>
          <cell r="Y30">
            <v>0</v>
          </cell>
        </row>
        <row r="31">
          <cell r="C31">
            <v>1901.816</v>
          </cell>
          <cell r="D31">
            <v>1655.8639999999998</v>
          </cell>
          <cell r="E31">
            <v>1784.956833333333</v>
          </cell>
          <cell r="L31">
            <v>4.3679999999999994</v>
          </cell>
          <cell r="M31">
            <v>0</v>
          </cell>
          <cell r="N31">
            <v>1.2798333333333329</v>
          </cell>
          <cell r="R31">
            <v>8.25</v>
          </cell>
          <cell r="S31">
            <v>8.0500000000000007</v>
          </cell>
          <cell r="T31">
            <v>8.2107142857142854</v>
          </cell>
          <cell r="U31">
            <v>0</v>
          </cell>
          <cell r="V31">
            <v>0</v>
          </cell>
          <cell r="W31">
            <v>0</v>
          </cell>
          <cell r="X31">
            <v>185.62299999999996</v>
          </cell>
          <cell r="Y31">
            <v>0</v>
          </cell>
        </row>
        <row r="32">
          <cell r="C32">
            <v>1819.9159999999999</v>
          </cell>
          <cell r="D32">
            <v>1545.8520000000001</v>
          </cell>
          <cell r="E32">
            <v>1680.3733333333332</v>
          </cell>
          <cell r="L32">
            <v>5.1239999999999997</v>
          </cell>
          <cell r="M32">
            <v>0</v>
          </cell>
          <cell r="N32">
            <v>1.2616333333333332</v>
          </cell>
          <cell r="R32">
            <v>8.0399999999999991</v>
          </cell>
          <cell r="S32">
            <v>7.86</v>
          </cell>
          <cell r="T32">
            <v>7.9673333333333334</v>
          </cell>
          <cell r="U32">
            <v>0</v>
          </cell>
          <cell r="V32">
            <v>0</v>
          </cell>
          <cell r="W32">
            <v>0</v>
          </cell>
          <cell r="X32">
            <v>74.683999999999997</v>
          </cell>
          <cell r="Y32">
            <v>0</v>
          </cell>
        </row>
        <row r="33">
          <cell r="C33">
            <v>1777.9159999999999</v>
          </cell>
          <cell r="D33">
            <v>1566.6</v>
          </cell>
          <cell r="E33">
            <v>1683.2176666666664</v>
          </cell>
          <cell r="L33">
            <v>0.95199999999999996</v>
          </cell>
          <cell r="M33">
            <v>0</v>
          </cell>
          <cell r="N33">
            <v>0.34066666666666673</v>
          </cell>
          <cell r="R33">
            <v>7.89</v>
          </cell>
          <cell r="S33">
            <v>7.23</v>
          </cell>
          <cell r="T33">
            <v>7.5746153846153845</v>
          </cell>
          <cell r="U33">
            <v>0</v>
          </cell>
          <cell r="V33">
            <v>0</v>
          </cell>
          <cell r="W33">
            <v>0</v>
          </cell>
          <cell r="X33">
            <v>64.783999999999992</v>
          </cell>
          <cell r="Y33">
            <v>0</v>
          </cell>
        </row>
        <row r="34">
          <cell r="C34">
            <v>1818.3479999999997</v>
          </cell>
          <cell r="D34">
            <v>1512.5320000000002</v>
          </cell>
          <cell r="E34">
            <v>1672.7841666666666</v>
          </cell>
          <cell r="L34">
            <v>2.492</v>
          </cell>
          <cell r="M34">
            <v>0</v>
          </cell>
          <cell r="N34">
            <v>0.86450000000000005</v>
          </cell>
          <cell r="R34">
            <v>7.38</v>
          </cell>
          <cell r="S34">
            <v>6.93</v>
          </cell>
          <cell r="T34">
            <v>7.065833333333333</v>
          </cell>
          <cell r="U34">
            <v>0</v>
          </cell>
          <cell r="V34">
            <v>0</v>
          </cell>
          <cell r="W34">
            <v>0</v>
          </cell>
          <cell r="X34">
            <v>59.006999999999998</v>
          </cell>
          <cell r="Y34">
            <v>0</v>
          </cell>
        </row>
        <row r="35">
          <cell r="C35">
            <v>2289.7839999999997</v>
          </cell>
          <cell r="D35">
            <v>1816.4999999999998</v>
          </cell>
          <cell r="E35">
            <v>2002.9858333333332</v>
          </cell>
          <cell r="L35">
            <v>6.16</v>
          </cell>
          <cell r="M35">
            <v>3.444</v>
          </cell>
          <cell r="N35">
            <v>4.3365</v>
          </cell>
          <cell r="R35">
            <v>7.86</v>
          </cell>
          <cell r="S35">
            <v>6.89</v>
          </cell>
          <cell r="T35">
            <v>7.1366666666666667</v>
          </cell>
          <cell r="U35">
            <v>0</v>
          </cell>
          <cell r="V35">
            <v>0</v>
          </cell>
          <cell r="W35">
            <v>0</v>
          </cell>
          <cell r="X35">
            <v>192.75200000000001</v>
          </cell>
          <cell r="Y35">
            <v>43</v>
          </cell>
        </row>
        <row r="36">
          <cell r="C36">
            <v>2108.9320000000002</v>
          </cell>
          <cell r="D36">
            <v>1802.0519999999999</v>
          </cell>
          <cell r="E36">
            <v>1983.4931666666664</v>
          </cell>
          <cell r="L36">
            <v>8.5679999999999996</v>
          </cell>
          <cell r="M36">
            <v>3.5</v>
          </cell>
          <cell r="N36">
            <v>4.7028333333333334</v>
          </cell>
          <cell r="R36">
            <v>7.63</v>
          </cell>
          <cell r="S36">
            <v>6.88</v>
          </cell>
          <cell r="T36">
            <v>7.1566666666666663</v>
          </cell>
          <cell r="U36">
            <v>0</v>
          </cell>
          <cell r="V36">
            <v>0</v>
          </cell>
          <cell r="W36">
            <v>0</v>
          </cell>
          <cell r="X36">
            <v>105.34499999999996</v>
          </cell>
          <cell r="Y36">
            <v>9</v>
          </cell>
        </row>
        <row r="37">
          <cell r="C37">
            <v>2045.3999999999999</v>
          </cell>
          <cell r="D37">
            <v>1697.3320000000001</v>
          </cell>
          <cell r="E37">
            <v>1849.2156666666669</v>
          </cell>
          <cell r="L37">
            <v>6.6639999999999997</v>
          </cell>
          <cell r="M37">
            <v>3.7239999999999998</v>
          </cell>
          <cell r="N37">
            <v>4.8696666666666673</v>
          </cell>
          <cell r="R37">
            <v>7.66</v>
          </cell>
          <cell r="S37">
            <v>6.9</v>
          </cell>
          <cell r="T37">
            <v>7.1428571428571432</v>
          </cell>
          <cell r="U37">
            <v>0</v>
          </cell>
          <cell r="V37">
            <v>0</v>
          </cell>
          <cell r="W37">
            <v>0</v>
          </cell>
          <cell r="X37">
            <v>63.983000000000004</v>
          </cell>
          <cell r="Y37">
            <v>0</v>
          </cell>
        </row>
        <row r="39">
          <cell r="C39">
            <v>2314.1999999999998</v>
          </cell>
          <cell r="D39">
            <v>890.65199999999993</v>
          </cell>
          <cell r="E39">
            <v>1802.2449549999994</v>
          </cell>
          <cell r="L39">
            <v>57.091999999999999</v>
          </cell>
          <cell r="M39">
            <v>0</v>
          </cell>
          <cell r="N39">
            <v>4.2196194444444446</v>
          </cell>
          <cell r="R39">
            <v>8.35</v>
          </cell>
          <cell r="S39">
            <v>6.66</v>
          </cell>
          <cell r="T39">
            <v>7.4676279533919239</v>
          </cell>
          <cell r="U39">
            <v>4</v>
          </cell>
          <cell r="V39">
            <v>0</v>
          </cell>
          <cell r="W39">
            <v>1.5555555555555555E-2</v>
          </cell>
          <cell r="X39">
            <v>2685.28</v>
          </cell>
          <cell r="Y39">
            <v>168</v>
          </cell>
        </row>
      </sheetData>
      <sheetData sheetId="6">
        <row r="8">
          <cell r="C8">
            <v>1985.816</v>
          </cell>
          <cell r="D8">
            <v>30.463999999999999</v>
          </cell>
          <cell r="E8">
            <v>769.33383333333336</v>
          </cell>
          <cell r="L8">
            <v>22.959999999999997</v>
          </cell>
          <cell r="M8">
            <v>0</v>
          </cell>
          <cell r="N8">
            <v>7.9239999999999995</v>
          </cell>
          <cell r="R8">
            <v>8.1999999999999993</v>
          </cell>
          <cell r="S8">
            <v>7.43</v>
          </cell>
          <cell r="T8">
            <v>7.9327272727272735</v>
          </cell>
          <cell r="U8">
            <v>21</v>
          </cell>
          <cell r="V8">
            <v>0</v>
          </cell>
          <cell r="W8">
            <v>13.272727272727273</v>
          </cell>
          <cell r="X8">
            <v>124.64500000000001</v>
          </cell>
          <cell r="Y8">
            <v>19</v>
          </cell>
        </row>
        <row r="9">
          <cell r="C9">
            <v>728.16800000000001</v>
          </cell>
          <cell r="D9">
            <v>0</v>
          </cell>
          <cell r="E9">
            <v>34.442333333333337</v>
          </cell>
          <cell r="L9">
            <v>0</v>
          </cell>
          <cell r="M9">
            <v>0</v>
          </cell>
          <cell r="N9">
            <v>0</v>
          </cell>
          <cell r="R9">
            <v>8.25</v>
          </cell>
          <cell r="S9">
            <v>7.85</v>
          </cell>
          <cell r="T9">
            <v>8.1440000000000001</v>
          </cell>
          <cell r="U9">
            <v>20</v>
          </cell>
          <cell r="V9">
            <v>0</v>
          </cell>
          <cell r="W9">
            <v>7.7</v>
          </cell>
          <cell r="X9">
            <v>85.465999999999994</v>
          </cell>
          <cell r="Y9">
            <v>10</v>
          </cell>
        </row>
        <row r="10">
          <cell r="C10">
            <v>0</v>
          </cell>
          <cell r="D10">
            <v>0</v>
          </cell>
          <cell r="E10">
            <v>0</v>
          </cell>
          <cell r="L10">
            <v>0</v>
          </cell>
          <cell r="M10">
            <v>0</v>
          </cell>
          <cell r="N10">
            <v>0</v>
          </cell>
          <cell r="R10">
            <v>8.25</v>
          </cell>
          <cell r="S10">
            <v>8.1300000000000008</v>
          </cell>
          <cell r="T10">
            <v>8.2216666666666658</v>
          </cell>
          <cell r="U10">
            <v>14</v>
          </cell>
          <cell r="V10">
            <v>0</v>
          </cell>
          <cell r="W10">
            <v>2.6666666666666665</v>
          </cell>
          <cell r="X10">
            <v>29.83</v>
          </cell>
          <cell r="Y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L11">
            <v>0</v>
          </cell>
          <cell r="M11">
            <v>0</v>
          </cell>
          <cell r="N11">
            <v>0</v>
          </cell>
          <cell r="R11">
            <v>8.25</v>
          </cell>
          <cell r="S11">
            <v>8.11</v>
          </cell>
          <cell r="T11">
            <v>8.2016666666666662</v>
          </cell>
          <cell r="U11">
            <v>0</v>
          </cell>
          <cell r="V11">
            <v>0</v>
          </cell>
          <cell r="W11">
            <v>0</v>
          </cell>
          <cell r="X11">
            <v>58.800000000000004</v>
          </cell>
          <cell r="Y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L12">
            <v>0</v>
          </cell>
          <cell r="M12">
            <v>0</v>
          </cell>
          <cell r="N12">
            <v>0</v>
          </cell>
          <cell r="R12">
            <v>8.24</v>
          </cell>
          <cell r="S12">
            <v>7.87</v>
          </cell>
          <cell r="T12">
            <v>8.163333333333334</v>
          </cell>
          <cell r="U12">
            <v>0</v>
          </cell>
          <cell r="V12">
            <v>0</v>
          </cell>
          <cell r="W12">
            <v>0</v>
          </cell>
          <cell r="X12">
            <v>29.942</v>
          </cell>
          <cell r="Y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L13">
            <v>13.832000000000001</v>
          </cell>
          <cell r="M13">
            <v>0</v>
          </cell>
          <cell r="N13">
            <v>5.9208333333333334</v>
          </cell>
          <cell r="R13">
            <v>8.23</v>
          </cell>
          <cell r="S13">
            <v>8.15</v>
          </cell>
          <cell r="T13">
            <v>8.2074999999999996</v>
          </cell>
          <cell r="U13">
            <v>0</v>
          </cell>
          <cell r="V13">
            <v>0</v>
          </cell>
          <cell r="W13">
            <v>0</v>
          </cell>
          <cell r="X13">
            <v>13.167</v>
          </cell>
          <cell r="Y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L14">
            <v>13.832000000000001</v>
          </cell>
          <cell r="M14">
            <v>3.7519999999999998</v>
          </cell>
          <cell r="N14">
            <v>8.4594999999999985</v>
          </cell>
          <cell r="R14">
            <v>8.2100000000000009</v>
          </cell>
          <cell r="S14">
            <v>8.14</v>
          </cell>
          <cell r="T14">
            <v>8.1624999999999996</v>
          </cell>
          <cell r="U14">
            <v>0</v>
          </cell>
          <cell r="V14">
            <v>0</v>
          </cell>
          <cell r="W14">
            <v>0</v>
          </cell>
          <cell r="X14">
            <v>17.242000000000001</v>
          </cell>
          <cell r="Y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L15">
            <v>29.567999999999998</v>
          </cell>
          <cell r="M15">
            <v>8.3999999999999991E-2</v>
          </cell>
          <cell r="N15">
            <v>6.7549999999999999</v>
          </cell>
          <cell r="R15">
            <v>8.2100000000000009</v>
          </cell>
          <cell r="S15">
            <v>8.09</v>
          </cell>
          <cell r="T15">
            <v>8.1475000000000009</v>
          </cell>
          <cell r="U15">
            <v>0</v>
          </cell>
          <cell r="V15">
            <v>0</v>
          </cell>
          <cell r="W15">
            <v>0</v>
          </cell>
          <cell r="X15">
            <v>16.963999999999999</v>
          </cell>
          <cell r="Y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L16">
            <v>2.016</v>
          </cell>
          <cell r="M16">
            <v>0</v>
          </cell>
          <cell r="N16">
            <v>0.31499999999999995</v>
          </cell>
          <cell r="R16">
            <v>8.23</v>
          </cell>
          <cell r="S16">
            <v>8.08</v>
          </cell>
          <cell r="T16">
            <v>8.1585714285714275</v>
          </cell>
          <cell r="U16">
            <v>0</v>
          </cell>
          <cell r="V16">
            <v>0</v>
          </cell>
          <cell r="W16">
            <v>0</v>
          </cell>
          <cell r="X16">
            <v>34.895000000000003</v>
          </cell>
          <cell r="Y16">
            <v>0</v>
          </cell>
        </row>
        <row r="17">
          <cell r="C17">
            <v>28.867999999999999</v>
          </cell>
          <cell r="D17">
            <v>0</v>
          </cell>
          <cell r="E17">
            <v>2.2749999999999999</v>
          </cell>
          <cell r="L17">
            <v>2.548</v>
          </cell>
          <cell r="M17">
            <v>0</v>
          </cell>
          <cell r="N17">
            <v>1.036</v>
          </cell>
          <cell r="R17">
            <v>8.2200000000000006</v>
          </cell>
          <cell r="S17">
            <v>8.11</v>
          </cell>
          <cell r="T17">
            <v>8.1859999999999999</v>
          </cell>
          <cell r="U17">
            <v>0</v>
          </cell>
          <cell r="V17">
            <v>0</v>
          </cell>
          <cell r="W17">
            <v>0</v>
          </cell>
          <cell r="X17">
            <v>24.923999999999999</v>
          </cell>
          <cell r="Y17">
            <v>0</v>
          </cell>
        </row>
        <row r="18">
          <cell r="C18">
            <v>1126.3839999999998</v>
          </cell>
          <cell r="D18">
            <v>0</v>
          </cell>
          <cell r="E18">
            <v>73.589833333333331</v>
          </cell>
          <cell r="L18">
            <v>8.1760000000000002</v>
          </cell>
          <cell r="M18">
            <v>0</v>
          </cell>
          <cell r="N18">
            <v>1.0360000000000003</v>
          </cell>
          <cell r="R18">
            <v>8.23</v>
          </cell>
          <cell r="S18">
            <v>6.97</v>
          </cell>
          <cell r="T18">
            <v>7.8290000000000006</v>
          </cell>
          <cell r="U18">
            <v>0</v>
          </cell>
          <cell r="V18">
            <v>0</v>
          </cell>
          <cell r="W18">
            <v>0</v>
          </cell>
          <cell r="X18">
            <v>49.604000000000006</v>
          </cell>
          <cell r="Y18">
            <v>0</v>
          </cell>
        </row>
        <row r="19">
          <cell r="C19">
            <v>1501.2479999999998</v>
          </cell>
          <cell r="D19">
            <v>0</v>
          </cell>
          <cell r="E19">
            <v>243.61166666666665</v>
          </cell>
          <cell r="L19">
            <v>10.276</v>
          </cell>
          <cell r="M19">
            <v>0</v>
          </cell>
          <cell r="N19">
            <v>2.0638333333333327</v>
          </cell>
          <cell r="R19">
            <v>8.2200000000000006</v>
          </cell>
          <cell r="S19">
            <v>7.79</v>
          </cell>
          <cell r="T19">
            <v>8.0350000000000001</v>
          </cell>
          <cell r="U19">
            <v>1</v>
          </cell>
          <cell r="V19">
            <v>0</v>
          </cell>
          <cell r="W19">
            <v>0.16666666666666666</v>
          </cell>
          <cell r="X19">
            <v>29.101999999999997</v>
          </cell>
          <cell r="Y19">
            <v>0</v>
          </cell>
        </row>
        <row r="20">
          <cell r="C20">
            <v>1818.8519999999999</v>
          </cell>
          <cell r="D20">
            <v>531.55200000000002</v>
          </cell>
          <cell r="E20">
            <v>1353.2574999999997</v>
          </cell>
          <cell r="L20">
            <v>5.8519999999999994</v>
          </cell>
          <cell r="M20">
            <v>0.13999999999999999</v>
          </cell>
          <cell r="N20">
            <v>1.9809999999999999</v>
          </cell>
          <cell r="R20">
            <v>8.23</v>
          </cell>
          <cell r="S20">
            <v>8.1199999999999992</v>
          </cell>
          <cell r="T20">
            <v>8.1958333333333346</v>
          </cell>
          <cell r="U20">
            <v>2</v>
          </cell>
          <cell r="V20">
            <v>0</v>
          </cell>
          <cell r="W20">
            <v>0.33333333333333331</v>
          </cell>
          <cell r="X20">
            <v>57.264000000000003</v>
          </cell>
          <cell r="Y20">
            <v>0</v>
          </cell>
        </row>
        <row r="21">
          <cell r="C21">
            <v>2030.1679999999997</v>
          </cell>
          <cell r="D21">
            <v>980.95199999999988</v>
          </cell>
          <cell r="E21">
            <v>1634.6306666666667</v>
          </cell>
          <cell r="L21">
            <v>1.5680000000000001</v>
          </cell>
          <cell r="M21">
            <v>0</v>
          </cell>
          <cell r="N21">
            <v>0.86916666666666653</v>
          </cell>
          <cell r="R21">
            <v>8.23</v>
          </cell>
          <cell r="S21">
            <v>6.99</v>
          </cell>
          <cell r="T21">
            <v>7.6107692307692298</v>
          </cell>
          <cell r="U21">
            <v>0</v>
          </cell>
          <cell r="V21">
            <v>0</v>
          </cell>
          <cell r="W21">
            <v>0</v>
          </cell>
          <cell r="X21">
            <v>54.865999999999993</v>
          </cell>
          <cell r="Y21">
            <v>0</v>
          </cell>
        </row>
        <row r="22">
          <cell r="C22">
            <v>2010.7639999999999</v>
          </cell>
          <cell r="D22">
            <v>126.53199999999998</v>
          </cell>
          <cell r="E22">
            <v>1695.8281666666667</v>
          </cell>
          <cell r="L22">
            <v>2.3519999999999999</v>
          </cell>
          <cell r="M22">
            <v>0</v>
          </cell>
          <cell r="N22">
            <v>0.87266666666666659</v>
          </cell>
          <cell r="R22">
            <v>7.83</v>
          </cell>
          <cell r="S22">
            <v>6.92</v>
          </cell>
          <cell r="T22">
            <v>7.3383333333333338</v>
          </cell>
          <cell r="U22">
            <v>0</v>
          </cell>
          <cell r="V22">
            <v>0</v>
          </cell>
          <cell r="W22">
            <v>0</v>
          </cell>
          <cell r="X22">
            <v>58.433999999999997</v>
          </cell>
          <cell r="Y22">
            <v>0</v>
          </cell>
        </row>
        <row r="23">
          <cell r="C23">
            <v>984.9</v>
          </cell>
          <cell r="D23">
            <v>0</v>
          </cell>
          <cell r="E23">
            <v>46.134666666666661</v>
          </cell>
          <cell r="L23">
            <v>2.8</v>
          </cell>
          <cell r="M23">
            <v>0</v>
          </cell>
          <cell r="N23">
            <v>0.86799999999999999</v>
          </cell>
          <cell r="R23">
            <v>8.26</v>
          </cell>
          <cell r="S23">
            <v>7.73</v>
          </cell>
          <cell r="T23">
            <v>8.1281818181818206</v>
          </cell>
          <cell r="U23">
            <v>0</v>
          </cell>
          <cell r="V23">
            <v>0</v>
          </cell>
          <cell r="W23">
            <v>0</v>
          </cell>
          <cell r="X23">
            <v>49.739000000000004</v>
          </cell>
          <cell r="Y23">
            <v>0</v>
          </cell>
        </row>
        <row r="24">
          <cell r="C24">
            <v>1889.2159999999999</v>
          </cell>
          <cell r="D24">
            <v>405.83199999999999</v>
          </cell>
          <cell r="E24">
            <v>1413.2031666666667</v>
          </cell>
          <cell r="L24">
            <v>32.451999999999998</v>
          </cell>
          <cell r="M24">
            <v>0</v>
          </cell>
          <cell r="N24">
            <v>4.8194999999999988</v>
          </cell>
          <cell r="R24">
            <v>8.24</v>
          </cell>
          <cell r="S24">
            <v>7.73</v>
          </cell>
          <cell r="T24">
            <v>8.1644444444444453</v>
          </cell>
          <cell r="U24">
            <v>0</v>
          </cell>
          <cell r="V24">
            <v>0</v>
          </cell>
          <cell r="W24">
            <v>0</v>
          </cell>
          <cell r="X24">
            <v>87.65</v>
          </cell>
          <cell r="Y24">
            <v>0</v>
          </cell>
        </row>
        <row r="25">
          <cell r="C25">
            <v>2064.5520000000001</v>
          </cell>
          <cell r="D25">
            <v>1390.4519999999998</v>
          </cell>
          <cell r="E25">
            <v>1745.6565000000001</v>
          </cell>
          <cell r="L25">
            <v>61.655999999999992</v>
          </cell>
          <cell r="M25">
            <v>0</v>
          </cell>
          <cell r="N25">
            <v>25.478833333333338</v>
          </cell>
          <cell r="R25">
            <v>7.5</v>
          </cell>
          <cell r="S25">
            <v>7.01</v>
          </cell>
          <cell r="T25">
            <v>7.2463157894736847</v>
          </cell>
          <cell r="U25">
            <v>0</v>
          </cell>
          <cell r="V25">
            <v>0</v>
          </cell>
          <cell r="W25">
            <v>0</v>
          </cell>
          <cell r="X25">
            <v>92.499999999999986</v>
          </cell>
          <cell r="Y25">
            <v>0</v>
          </cell>
        </row>
        <row r="26">
          <cell r="C26">
            <v>1948.8</v>
          </cell>
          <cell r="D26">
            <v>1323.252</v>
          </cell>
          <cell r="E26">
            <v>1627.6539999999998</v>
          </cell>
          <cell r="L26">
            <v>103.376</v>
          </cell>
          <cell r="M26">
            <v>9.2399999999999984</v>
          </cell>
          <cell r="N26">
            <v>45.589833333333338</v>
          </cell>
          <cell r="R26">
            <v>7.25</v>
          </cell>
          <cell r="S26">
            <v>6.88</v>
          </cell>
          <cell r="T26">
            <v>6.9592307692307696</v>
          </cell>
          <cell r="U26">
            <v>0</v>
          </cell>
          <cell r="V26">
            <v>0</v>
          </cell>
          <cell r="W26">
            <v>0</v>
          </cell>
          <cell r="X26">
            <v>59.526999999999994</v>
          </cell>
          <cell r="Y26">
            <v>0</v>
          </cell>
        </row>
        <row r="27">
          <cell r="C27">
            <v>1797.8519999999999</v>
          </cell>
          <cell r="D27">
            <v>923.99999999999989</v>
          </cell>
          <cell r="E27">
            <v>1543.4241666666667</v>
          </cell>
          <cell r="L27">
            <v>11.76</v>
          </cell>
          <cell r="M27">
            <v>7.6999999999999993</v>
          </cell>
          <cell r="N27">
            <v>9.4115000000000002</v>
          </cell>
          <cell r="R27">
            <v>7.52</v>
          </cell>
          <cell r="S27">
            <v>6.9</v>
          </cell>
          <cell r="T27">
            <v>7.1168750000000003</v>
          </cell>
          <cell r="U27">
            <v>0</v>
          </cell>
          <cell r="V27">
            <v>0</v>
          </cell>
          <cell r="W27">
            <v>0</v>
          </cell>
          <cell r="X27">
            <v>78.510000000000019</v>
          </cell>
          <cell r="Y27">
            <v>1</v>
          </cell>
        </row>
        <row r="28">
          <cell r="C28">
            <v>2158.5479999999998</v>
          </cell>
          <cell r="D28">
            <v>1082.5639999999999</v>
          </cell>
          <cell r="E28">
            <v>1611.7838333333327</v>
          </cell>
          <cell r="L28">
            <v>10.751999999999999</v>
          </cell>
          <cell r="M28">
            <v>8.6239999999999988</v>
          </cell>
          <cell r="N28">
            <v>9.5094999999999992</v>
          </cell>
          <cell r="R28">
            <v>8.25</v>
          </cell>
          <cell r="S28">
            <v>6.9</v>
          </cell>
          <cell r="T28">
            <v>7.6611111111111114</v>
          </cell>
          <cell r="U28">
            <v>0</v>
          </cell>
          <cell r="V28">
            <v>0</v>
          </cell>
          <cell r="W28">
            <v>0</v>
          </cell>
          <cell r="X28">
            <v>79.094999999999999</v>
          </cell>
          <cell r="Y28">
            <v>0</v>
          </cell>
        </row>
        <row r="29">
          <cell r="C29">
            <v>2059.0639999999999</v>
          </cell>
          <cell r="D29">
            <v>900.9</v>
          </cell>
          <cell r="E29">
            <v>1429.4163333333333</v>
          </cell>
          <cell r="L29">
            <v>10.247999999999999</v>
          </cell>
          <cell r="M29">
            <v>1.8479999999999999</v>
          </cell>
          <cell r="N29">
            <v>5.6886666666666663</v>
          </cell>
          <cell r="R29">
            <v>8.34</v>
          </cell>
          <cell r="S29">
            <v>7.47</v>
          </cell>
          <cell r="T29">
            <v>8.1352941176470601</v>
          </cell>
          <cell r="U29">
            <v>0</v>
          </cell>
          <cell r="V29">
            <v>0</v>
          </cell>
          <cell r="W29">
            <v>0</v>
          </cell>
          <cell r="X29">
            <v>34.646999999999998</v>
          </cell>
          <cell r="Y29">
            <v>1</v>
          </cell>
        </row>
        <row r="30">
          <cell r="C30">
            <v>1892.8839999999998</v>
          </cell>
          <cell r="D30">
            <v>1426.432</v>
          </cell>
          <cell r="E30">
            <v>1683.1441666666667</v>
          </cell>
          <cell r="L30">
            <v>4.8159999999999998</v>
          </cell>
          <cell r="M30">
            <v>2.492</v>
          </cell>
          <cell r="N30">
            <v>3.8826666666666667</v>
          </cell>
          <cell r="R30">
            <v>8.33</v>
          </cell>
          <cell r="S30">
            <v>7.66</v>
          </cell>
          <cell r="T30">
            <v>8.1949999999999985</v>
          </cell>
          <cell r="U30">
            <v>0</v>
          </cell>
          <cell r="V30">
            <v>0</v>
          </cell>
          <cell r="W30">
            <v>0</v>
          </cell>
          <cell r="X30">
            <v>69.610000000000014</v>
          </cell>
          <cell r="Y30">
            <v>0</v>
          </cell>
        </row>
        <row r="31">
          <cell r="C31">
            <v>1990.8</v>
          </cell>
          <cell r="D31">
            <v>1520.932</v>
          </cell>
          <cell r="E31">
            <v>1752.0789999999997</v>
          </cell>
          <cell r="L31">
            <v>7.0559999999999992</v>
          </cell>
          <cell r="M31">
            <v>3.9479999999999995</v>
          </cell>
          <cell r="N31">
            <v>4.8148333333333317</v>
          </cell>
          <cell r="R31">
            <v>8.33</v>
          </cell>
          <cell r="S31">
            <v>7.99</v>
          </cell>
          <cell r="T31">
            <v>8.2200000000000006</v>
          </cell>
          <cell r="U31">
            <v>0</v>
          </cell>
          <cell r="V31">
            <v>0</v>
          </cell>
          <cell r="W31">
            <v>0</v>
          </cell>
          <cell r="X31">
            <v>73.605000000000004</v>
          </cell>
          <cell r="Y31">
            <v>0</v>
          </cell>
        </row>
        <row r="32">
          <cell r="C32">
            <v>2106.2999999999997</v>
          </cell>
          <cell r="D32">
            <v>1614.3679999999997</v>
          </cell>
          <cell r="E32">
            <v>1832.6524999999997</v>
          </cell>
          <cell r="L32">
            <v>6.524</v>
          </cell>
          <cell r="M32">
            <v>3.052</v>
          </cell>
          <cell r="N32">
            <v>4.649166666666666</v>
          </cell>
          <cell r="R32">
            <v>8.24</v>
          </cell>
          <cell r="S32">
            <v>7.43</v>
          </cell>
          <cell r="T32">
            <v>8.0783333333333331</v>
          </cell>
          <cell r="U32">
            <v>4</v>
          </cell>
          <cell r="V32">
            <v>0</v>
          </cell>
          <cell r="W32">
            <v>0.5</v>
          </cell>
          <cell r="X32">
            <v>59.577999999999989</v>
          </cell>
          <cell r="Y32">
            <v>0</v>
          </cell>
        </row>
        <row r="33">
          <cell r="C33">
            <v>1927.5479999999998</v>
          </cell>
          <cell r="D33">
            <v>1563.1839999999997</v>
          </cell>
          <cell r="E33">
            <v>1723.4233333333332</v>
          </cell>
          <cell r="L33">
            <v>7.7559999999999993</v>
          </cell>
          <cell r="M33">
            <v>3.9759999999999995</v>
          </cell>
          <cell r="N33">
            <v>5.2803333333333331</v>
          </cell>
          <cell r="R33">
            <v>8.24</v>
          </cell>
          <cell r="S33">
            <v>7.9</v>
          </cell>
          <cell r="T33">
            <v>8.0841666666666665</v>
          </cell>
          <cell r="U33">
            <v>7</v>
          </cell>
          <cell r="V33">
            <v>0</v>
          </cell>
          <cell r="W33">
            <v>3.6153846153846154</v>
          </cell>
          <cell r="X33">
            <v>64.611999999999995</v>
          </cell>
          <cell r="Y33">
            <v>0</v>
          </cell>
        </row>
        <row r="34">
          <cell r="C34">
            <v>2161.152</v>
          </cell>
          <cell r="D34">
            <v>1517.2639999999999</v>
          </cell>
          <cell r="E34">
            <v>1770.7573333333332</v>
          </cell>
          <cell r="L34">
            <v>7.4759999999999991</v>
          </cell>
          <cell r="M34">
            <v>3.6399999999999997</v>
          </cell>
          <cell r="N34">
            <v>5.0773333333333337</v>
          </cell>
          <cell r="R34">
            <v>8.24</v>
          </cell>
          <cell r="S34">
            <v>7.47</v>
          </cell>
          <cell r="T34">
            <v>7.9584615384615391</v>
          </cell>
          <cell r="U34">
            <v>15</v>
          </cell>
          <cell r="V34">
            <v>0</v>
          </cell>
          <cell r="W34">
            <v>2.8461538461538463</v>
          </cell>
          <cell r="X34">
            <v>63.501999999999995</v>
          </cell>
          <cell r="Y34">
            <v>0</v>
          </cell>
        </row>
        <row r="35">
          <cell r="C35">
            <v>2145.6679999999997</v>
          </cell>
          <cell r="D35">
            <v>1628.816</v>
          </cell>
          <cell r="E35">
            <v>1882.5298333333333</v>
          </cell>
          <cell r="L35">
            <v>7.0839999999999987</v>
          </cell>
          <cell r="M35">
            <v>1.456</v>
          </cell>
          <cell r="N35">
            <v>3.9199999999999982</v>
          </cell>
          <cell r="R35">
            <v>8.02</v>
          </cell>
          <cell r="S35">
            <v>7.15</v>
          </cell>
          <cell r="T35">
            <v>7.6614285714285719</v>
          </cell>
          <cell r="U35">
            <v>0</v>
          </cell>
          <cell r="V35">
            <v>0</v>
          </cell>
          <cell r="W35">
            <v>0</v>
          </cell>
          <cell r="X35">
            <v>69.269000000000005</v>
          </cell>
          <cell r="Y35">
            <v>2</v>
          </cell>
        </row>
        <row r="36">
          <cell r="C36">
            <v>2170.364</v>
          </cell>
          <cell r="D36">
            <v>1758.232</v>
          </cell>
          <cell r="E36">
            <v>1912.3463333333334</v>
          </cell>
          <cell r="L36">
            <v>37.491999999999997</v>
          </cell>
          <cell r="M36">
            <v>1.708</v>
          </cell>
          <cell r="N36">
            <v>9.5339999999999989</v>
          </cell>
          <cell r="R36">
            <v>7.58</v>
          </cell>
          <cell r="S36">
            <v>6.85</v>
          </cell>
          <cell r="T36">
            <v>7.2035714285714292</v>
          </cell>
          <cell r="U36">
            <v>0</v>
          </cell>
          <cell r="V36">
            <v>0</v>
          </cell>
          <cell r="W36">
            <v>0</v>
          </cell>
          <cell r="X36">
            <v>62.883000000000003</v>
          </cell>
          <cell r="Y36">
            <v>0</v>
          </cell>
        </row>
        <row r="37">
          <cell r="C37">
            <v>2217.348</v>
          </cell>
          <cell r="D37">
            <v>1544.2839999999999</v>
          </cell>
          <cell r="E37">
            <v>1845.484666666667</v>
          </cell>
          <cell r="L37">
            <v>34.299999999999997</v>
          </cell>
          <cell r="M37">
            <v>1.008</v>
          </cell>
          <cell r="N37">
            <v>12.329333333333331</v>
          </cell>
          <cell r="R37">
            <v>7.41</v>
          </cell>
          <cell r="S37">
            <v>6.87</v>
          </cell>
          <cell r="T37">
            <v>6.9683333333333328</v>
          </cell>
          <cell r="U37">
            <v>0</v>
          </cell>
          <cell r="V37">
            <v>0</v>
          </cell>
          <cell r="W37">
            <v>0</v>
          </cell>
          <cell r="X37">
            <v>59.313000000000002</v>
          </cell>
          <cell r="Y37">
            <v>0</v>
          </cell>
        </row>
        <row r="38">
          <cell r="C38">
            <v>2122.848</v>
          </cell>
          <cell r="D38">
            <v>1574.4679999999998</v>
          </cell>
          <cell r="E38">
            <v>1841.8866666666661</v>
          </cell>
          <cell r="L38">
            <v>15.484</v>
          </cell>
          <cell r="M38">
            <v>1.1759999999999999</v>
          </cell>
          <cell r="N38">
            <v>5.3305000000000007</v>
          </cell>
          <cell r="R38">
            <v>7.6</v>
          </cell>
          <cell r="S38">
            <v>6.86</v>
          </cell>
          <cell r="T38">
            <v>7.0387499999999994</v>
          </cell>
          <cell r="U38">
            <v>1</v>
          </cell>
          <cell r="V38">
            <v>0</v>
          </cell>
          <cell r="W38">
            <v>6.25E-2</v>
          </cell>
          <cell r="X38">
            <v>75.734999999999985</v>
          </cell>
          <cell r="Y38">
            <v>8</v>
          </cell>
        </row>
        <row r="39">
          <cell r="C39">
            <v>2217.348</v>
          </cell>
          <cell r="D39">
            <v>0</v>
          </cell>
          <cell r="E39">
            <v>1015.1143709677419</v>
          </cell>
          <cell r="L39">
            <v>103.376</v>
          </cell>
          <cell r="M39">
            <v>0</v>
          </cell>
          <cell r="N39">
            <v>6.2392580645161289</v>
          </cell>
          <cell r="R39">
            <v>8.34</v>
          </cell>
          <cell r="S39">
            <v>6.85</v>
          </cell>
          <cell r="T39">
            <v>7.8501257802350013</v>
          </cell>
          <cell r="U39">
            <v>21</v>
          </cell>
          <cell r="V39">
            <v>0</v>
          </cell>
          <cell r="W39">
            <v>1.0052720129333033</v>
          </cell>
          <cell r="X39">
            <v>1764.9199999999998</v>
          </cell>
          <cell r="Y39">
            <v>41</v>
          </cell>
        </row>
      </sheetData>
      <sheetData sheetId="7">
        <row r="8">
          <cell r="C8">
            <v>2256.1839999999997</v>
          </cell>
          <cell r="D8">
            <v>1885.0159999999998</v>
          </cell>
          <cell r="E8">
            <v>2108.5458333333327</v>
          </cell>
          <cell r="L8">
            <v>11.955999999999998</v>
          </cell>
          <cell r="M8">
            <v>6.4399999999999995</v>
          </cell>
          <cell r="N8">
            <v>9.9528333333333325</v>
          </cell>
          <cell r="R8">
            <v>7.59</v>
          </cell>
          <cell r="S8">
            <v>6.96</v>
          </cell>
          <cell r="T8">
            <v>7.1338461538461546</v>
          </cell>
          <cell r="U8">
            <v>8</v>
          </cell>
          <cell r="V8">
            <v>0</v>
          </cell>
          <cell r="W8">
            <v>1.5384615384615385</v>
          </cell>
          <cell r="X8">
            <v>102.086</v>
          </cell>
          <cell r="Y8">
            <v>35</v>
          </cell>
        </row>
        <row r="9">
          <cell r="C9">
            <v>2256.9679999999998</v>
          </cell>
          <cell r="D9">
            <v>1950.3679999999997</v>
          </cell>
          <cell r="E9">
            <v>2095.8116666666665</v>
          </cell>
          <cell r="L9">
            <v>25.116</v>
          </cell>
          <cell r="M9">
            <v>6.6920000000000002</v>
          </cell>
          <cell r="N9">
            <v>14.940333333333333</v>
          </cell>
          <cell r="R9">
            <v>7.37</v>
          </cell>
          <cell r="S9">
            <v>6.95</v>
          </cell>
          <cell r="T9">
            <v>7.1007142857142842</v>
          </cell>
          <cell r="U9">
            <v>0</v>
          </cell>
          <cell r="V9">
            <v>0</v>
          </cell>
          <cell r="W9">
            <v>0</v>
          </cell>
          <cell r="X9">
            <v>68.651999999999987</v>
          </cell>
          <cell r="Y9">
            <v>3</v>
          </cell>
        </row>
        <row r="10">
          <cell r="C10">
            <v>2264.3319999999999</v>
          </cell>
          <cell r="D10">
            <v>2001.5519999999999</v>
          </cell>
          <cell r="E10">
            <v>2099.7164999999995</v>
          </cell>
          <cell r="L10">
            <v>16.799999999999997</v>
          </cell>
          <cell r="M10">
            <v>7.0839999999999987</v>
          </cell>
          <cell r="N10">
            <v>10.167499999999997</v>
          </cell>
          <cell r="R10">
            <v>8.1300000000000008</v>
          </cell>
          <cell r="S10">
            <v>6.83</v>
          </cell>
          <cell r="T10">
            <v>7.1335000000000006</v>
          </cell>
          <cell r="U10">
            <v>24</v>
          </cell>
          <cell r="V10">
            <v>0</v>
          </cell>
          <cell r="W10">
            <v>10.7</v>
          </cell>
          <cell r="X10">
            <v>38.413000000000004</v>
          </cell>
          <cell r="Y10">
            <v>0</v>
          </cell>
        </row>
        <row r="11">
          <cell r="C11">
            <v>2170.364</v>
          </cell>
          <cell r="D11">
            <v>1886.5839999999998</v>
          </cell>
          <cell r="E11">
            <v>2031.9156666666668</v>
          </cell>
          <cell r="L11">
            <v>9.94</v>
          </cell>
          <cell r="M11">
            <v>4.6479999999999997</v>
          </cell>
          <cell r="N11">
            <v>6.7386666666666653</v>
          </cell>
          <cell r="R11">
            <v>8.3699999999999992</v>
          </cell>
          <cell r="S11">
            <v>6.84</v>
          </cell>
          <cell r="T11">
            <v>7.1152380952380936</v>
          </cell>
          <cell r="U11">
            <v>21</v>
          </cell>
          <cell r="V11">
            <v>0</v>
          </cell>
          <cell r="W11">
            <v>8.7619047619047628</v>
          </cell>
          <cell r="X11">
            <v>44.029000000000011</v>
          </cell>
          <cell r="Y11">
            <v>0</v>
          </cell>
        </row>
        <row r="12">
          <cell r="C12">
            <v>2186.3519999999999</v>
          </cell>
          <cell r="D12">
            <v>1918.8679999999997</v>
          </cell>
          <cell r="E12">
            <v>2065.4818333333333</v>
          </cell>
          <cell r="L12">
            <v>8.4839999999999982</v>
          </cell>
          <cell r="M12">
            <v>5.3479999999999999</v>
          </cell>
          <cell r="N12">
            <v>6.6616666666666653</v>
          </cell>
          <cell r="R12">
            <v>7.9</v>
          </cell>
          <cell r="S12">
            <v>6.97</v>
          </cell>
          <cell r="T12">
            <v>7.3740000000000006</v>
          </cell>
          <cell r="U12">
            <v>12</v>
          </cell>
          <cell r="V12">
            <v>0</v>
          </cell>
          <cell r="W12">
            <v>5</v>
          </cell>
          <cell r="X12">
            <v>61.984000000000002</v>
          </cell>
          <cell r="Y12">
            <v>1</v>
          </cell>
        </row>
        <row r="13">
          <cell r="C13">
            <v>2118.6479999999997</v>
          </cell>
          <cell r="D13">
            <v>1226.1479999999999</v>
          </cell>
          <cell r="E13">
            <v>1905.1631666666663</v>
          </cell>
          <cell r="L13">
            <v>7.56</v>
          </cell>
          <cell r="M13">
            <v>5.2919999999999998</v>
          </cell>
          <cell r="N13">
            <v>6.2860000000000014</v>
          </cell>
          <cell r="R13">
            <v>8.19</v>
          </cell>
          <cell r="S13">
            <v>6.94</v>
          </cell>
          <cell r="T13">
            <v>7.2855555555555549</v>
          </cell>
          <cell r="U13">
            <v>0</v>
          </cell>
          <cell r="V13">
            <v>0</v>
          </cell>
          <cell r="W13">
            <v>0</v>
          </cell>
          <cell r="X13">
            <v>40.808</v>
          </cell>
          <cell r="Y13">
            <v>0</v>
          </cell>
        </row>
        <row r="14">
          <cell r="C14">
            <v>2187.6679999999997</v>
          </cell>
          <cell r="D14">
            <v>1124.2839999999999</v>
          </cell>
          <cell r="E14">
            <v>1659.4549999999999</v>
          </cell>
          <cell r="L14">
            <v>8.4839999999999982</v>
          </cell>
          <cell r="M14">
            <v>3.3319999999999999</v>
          </cell>
          <cell r="N14">
            <v>5.4634999999999998</v>
          </cell>
          <cell r="R14">
            <v>8.26</v>
          </cell>
          <cell r="S14">
            <v>6.96</v>
          </cell>
          <cell r="T14">
            <v>7.91</v>
          </cell>
          <cell r="U14">
            <v>2</v>
          </cell>
          <cell r="V14">
            <v>0</v>
          </cell>
          <cell r="W14">
            <v>0.16666666666666666</v>
          </cell>
          <cell r="X14">
            <v>68.59</v>
          </cell>
          <cell r="Y14">
            <v>0</v>
          </cell>
        </row>
        <row r="15">
          <cell r="C15">
            <v>2368.2679999999996</v>
          </cell>
          <cell r="D15">
            <v>826.61599999999999</v>
          </cell>
          <cell r="E15">
            <v>1668.0078333333333</v>
          </cell>
          <cell r="L15">
            <v>9.548</v>
          </cell>
          <cell r="M15">
            <v>7</v>
          </cell>
          <cell r="N15">
            <v>8.1106666666666651</v>
          </cell>
          <cell r="R15">
            <v>8.26</v>
          </cell>
          <cell r="S15">
            <v>8.26</v>
          </cell>
          <cell r="T15">
            <v>8.2600000000000016</v>
          </cell>
          <cell r="U15">
            <v>0</v>
          </cell>
          <cell r="V15">
            <v>0</v>
          </cell>
          <cell r="W15">
            <v>0</v>
          </cell>
          <cell r="X15">
            <v>56.468000000000011</v>
          </cell>
          <cell r="Y15">
            <v>0</v>
          </cell>
        </row>
        <row r="16">
          <cell r="C16">
            <v>2313.1639999999998</v>
          </cell>
          <cell r="D16">
            <v>1926.7639999999999</v>
          </cell>
          <cell r="E16">
            <v>2101.3685</v>
          </cell>
          <cell r="L16">
            <v>10.5</v>
          </cell>
          <cell r="M16">
            <v>8.9599999999999991</v>
          </cell>
          <cell r="N16">
            <v>9.5538333333333334</v>
          </cell>
          <cell r="R16">
            <v>8.25</v>
          </cell>
          <cell r="S16">
            <v>7.75</v>
          </cell>
          <cell r="T16">
            <v>8.1870000000000012</v>
          </cell>
          <cell r="U16">
            <v>0</v>
          </cell>
          <cell r="V16">
            <v>0</v>
          </cell>
          <cell r="W16">
            <v>0</v>
          </cell>
          <cell r="X16">
            <v>47.015000000000001</v>
          </cell>
          <cell r="Y16">
            <v>0</v>
          </cell>
        </row>
        <row r="17">
          <cell r="C17">
            <v>2302.9159999999997</v>
          </cell>
          <cell r="D17">
            <v>1845.6479999999997</v>
          </cell>
          <cell r="E17">
            <v>2060.3659999999995</v>
          </cell>
          <cell r="L17">
            <v>10.36</v>
          </cell>
          <cell r="M17">
            <v>6.4399999999999995</v>
          </cell>
          <cell r="N17">
            <v>8.381333333333334</v>
          </cell>
          <cell r="R17">
            <v>8.33</v>
          </cell>
          <cell r="S17">
            <v>7.06</v>
          </cell>
          <cell r="T17">
            <v>8.0561538461538458</v>
          </cell>
          <cell r="U17">
            <v>20</v>
          </cell>
          <cell r="V17">
            <v>0</v>
          </cell>
          <cell r="W17">
            <v>2.8461538461538463</v>
          </cell>
          <cell r="X17">
            <v>47.325000000000003</v>
          </cell>
          <cell r="Y17">
            <v>8</v>
          </cell>
        </row>
        <row r="18">
          <cell r="C18">
            <v>2275.364</v>
          </cell>
          <cell r="D18">
            <v>2036.4679999999996</v>
          </cell>
          <cell r="E18">
            <v>2126.3386666666665</v>
          </cell>
          <cell r="L18">
            <v>9.66</v>
          </cell>
          <cell r="M18">
            <v>5.992</v>
          </cell>
          <cell r="N18">
            <v>7.5460000000000003</v>
          </cell>
          <cell r="R18">
            <v>8.23</v>
          </cell>
          <cell r="S18">
            <v>7.17</v>
          </cell>
          <cell r="T18">
            <v>7.9876923076923072</v>
          </cell>
          <cell r="U18">
            <v>6</v>
          </cell>
          <cell r="V18">
            <v>0</v>
          </cell>
          <cell r="W18">
            <v>0.53846153846153844</v>
          </cell>
          <cell r="X18">
            <v>73.813999999999993</v>
          </cell>
          <cell r="Y18">
            <v>0</v>
          </cell>
        </row>
        <row r="19">
          <cell r="C19">
            <v>2228.3519999999999</v>
          </cell>
          <cell r="D19">
            <v>2040.9479999999999</v>
          </cell>
          <cell r="E19">
            <v>2138.7881666666658</v>
          </cell>
          <cell r="L19">
            <v>7.5319999999999991</v>
          </cell>
          <cell r="M19">
            <v>4.1999999999999993</v>
          </cell>
          <cell r="N19">
            <v>5.669999999999999</v>
          </cell>
          <cell r="R19">
            <v>8.02</v>
          </cell>
          <cell r="S19">
            <v>7.06</v>
          </cell>
          <cell r="T19">
            <v>7.4299999999999988</v>
          </cell>
          <cell r="U19">
            <v>0</v>
          </cell>
          <cell r="V19">
            <v>0</v>
          </cell>
          <cell r="W19">
            <v>0</v>
          </cell>
          <cell r="X19">
            <v>52.068000000000012</v>
          </cell>
          <cell r="Y19">
            <v>0</v>
          </cell>
        </row>
        <row r="20">
          <cell r="C20">
            <v>2304.4839999999999</v>
          </cell>
          <cell r="D20">
            <v>1904.6999999999998</v>
          </cell>
          <cell r="E20">
            <v>2068.7846666666665</v>
          </cell>
          <cell r="L20">
            <v>8.5679999999999996</v>
          </cell>
          <cell r="M20">
            <v>4.3679999999999994</v>
          </cell>
          <cell r="N20">
            <v>5.4739999999999993</v>
          </cell>
          <cell r="R20">
            <v>8.3699999999999992</v>
          </cell>
          <cell r="S20">
            <v>6.87</v>
          </cell>
          <cell r="T20">
            <v>7.1574999999999989</v>
          </cell>
          <cell r="U20">
            <v>0</v>
          </cell>
          <cell r="V20">
            <v>0</v>
          </cell>
          <cell r="W20">
            <v>0</v>
          </cell>
          <cell r="X20">
            <v>50.64</v>
          </cell>
          <cell r="Y20">
            <v>0</v>
          </cell>
        </row>
        <row r="21">
          <cell r="C21">
            <v>2217.0679999999998</v>
          </cell>
          <cell r="D21">
            <v>1861.1320000000001</v>
          </cell>
          <cell r="E21">
            <v>2026.6995000000002</v>
          </cell>
          <cell r="L21">
            <v>9.2679999999999989</v>
          </cell>
          <cell r="M21">
            <v>5.3479999999999999</v>
          </cell>
          <cell r="N21">
            <v>6.7678333333333311</v>
          </cell>
          <cell r="R21">
            <v>8.06</v>
          </cell>
          <cell r="S21">
            <v>6.79</v>
          </cell>
          <cell r="T21">
            <v>7.0287499999999996</v>
          </cell>
          <cell r="U21">
            <v>0</v>
          </cell>
          <cell r="V21">
            <v>0</v>
          </cell>
          <cell r="W21">
            <v>0</v>
          </cell>
          <cell r="X21">
            <v>53.106999999999999</v>
          </cell>
          <cell r="Y21">
            <v>0</v>
          </cell>
        </row>
        <row r="22">
          <cell r="C22">
            <v>2205.252</v>
          </cell>
          <cell r="D22">
            <v>1797.6</v>
          </cell>
          <cell r="E22">
            <v>2027.5919999999994</v>
          </cell>
          <cell r="L22">
            <v>9.1839999999999993</v>
          </cell>
          <cell r="M22">
            <v>5.7679999999999998</v>
          </cell>
          <cell r="N22">
            <v>7.4036666666666671</v>
          </cell>
          <cell r="R22">
            <v>8.26</v>
          </cell>
          <cell r="S22">
            <v>7.02</v>
          </cell>
          <cell r="T22">
            <v>7.7839999999999989</v>
          </cell>
          <cell r="U22">
            <v>0</v>
          </cell>
          <cell r="V22">
            <v>0</v>
          </cell>
          <cell r="W22">
            <v>0</v>
          </cell>
          <cell r="X22">
            <v>68.797999999999988</v>
          </cell>
          <cell r="Y22">
            <v>2</v>
          </cell>
        </row>
        <row r="23">
          <cell r="C23">
            <v>2213.1479999999997</v>
          </cell>
          <cell r="D23">
            <v>1989.232</v>
          </cell>
          <cell r="E23">
            <v>2091.0656666666664</v>
          </cell>
          <cell r="L23">
            <v>8.9599999999999991</v>
          </cell>
          <cell r="M23">
            <v>6.3</v>
          </cell>
          <cell r="N23">
            <v>7.5728333333333326</v>
          </cell>
          <cell r="R23">
            <v>8.25</v>
          </cell>
          <cell r="S23">
            <v>7.57</v>
          </cell>
          <cell r="T23">
            <v>8.1842857142857159</v>
          </cell>
          <cell r="U23">
            <v>0</v>
          </cell>
          <cell r="V23">
            <v>0</v>
          </cell>
          <cell r="W23">
            <v>0</v>
          </cell>
          <cell r="X23">
            <v>64.719000000000008</v>
          </cell>
          <cell r="Y23">
            <v>1</v>
          </cell>
        </row>
        <row r="24">
          <cell r="C24">
            <v>2248.5679999999998</v>
          </cell>
          <cell r="D24">
            <v>1715.1679999999997</v>
          </cell>
          <cell r="E24">
            <v>2010.0943333333337</v>
          </cell>
          <cell r="L24">
            <v>8.8759999999999994</v>
          </cell>
          <cell r="M24">
            <v>4.3679999999999994</v>
          </cell>
          <cell r="N24">
            <v>6.6803333333333326</v>
          </cell>
          <cell r="R24">
            <v>8.24</v>
          </cell>
          <cell r="S24">
            <v>6.97</v>
          </cell>
          <cell r="T24">
            <v>7.8721428571428556</v>
          </cell>
          <cell r="U24">
            <v>3</v>
          </cell>
          <cell r="V24">
            <v>0</v>
          </cell>
          <cell r="W24">
            <v>0.21428571428571427</v>
          </cell>
          <cell r="X24">
            <v>79.820000000000007</v>
          </cell>
          <cell r="Y24">
            <v>3</v>
          </cell>
        </row>
        <row r="25">
          <cell r="C25">
            <v>2273.5160000000001</v>
          </cell>
          <cell r="D25">
            <v>1596.5320000000002</v>
          </cell>
          <cell r="E25">
            <v>1967.9321666666665</v>
          </cell>
          <cell r="L25">
            <v>8.847999999999999</v>
          </cell>
          <cell r="M25">
            <v>4.8159999999999998</v>
          </cell>
          <cell r="N25">
            <v>6.6581666666666663</v>
          </cell>
          <cell r="R25">
            <v>8.14</v>
          </cell>
          <cell r="S25">
            <v>6.94</v>
          </cell>
          <cell r="T25">
            <v>7.7469230769230775</v>
          </cell>
          <cell r="U25">
            <v>0</v>
          </cell>
          <cell r="V25">
            <v>0</v>
          </cell>
          <cell r="W25">
            <v>0</v>
          </cell>
          <cell r="X25">
            <v>62.561</v>
          </cell>
          <cell r="Y25">
            <v>0</v>
          </cell>
        </row>
        <row r="26">
          <cell r="C26">
            <v>2373.5320000000002</v>
          </cell>
          <cell r="D26">
            <v>1763.4679999999998</v>
          </cell>
          <cell r="E26">
            <v>2032.8268333333326</v>
          </cell>
          <cell r="L26">
            <v>8.6239999999999988</v>
          </cell>
          <cell r="M26">
            <v>7</v>
          </cell>
          <cell r="N26">
            <v>7.6416666666666657</v>
          </cell>
          <cell r="R26">
            <v>7.5</v>
          </cell>
          <cell r="S26">
            <v>6.95</v>
          </cell>
          <cell r="T26">
            <v>7.1010000000000009</v>
          </cell>
          <cell r="U26">
            <v>0</v>
          </cell>
          <cell r="V26">
            <v>0</v>
          </cell>
          <cell r="W26">
            <v>0</v>
          </cell>
          <cell r="X26">
            <v>51.178000000000004</v>
          </cell>
          <cell r="Y26">
            <v>0</v>
          </cell>
        </row>
        <row r="27">
          <cell r="C27">
            <v>2280.0679999999998</v>
          </cell>
          <cell r="D27">
            <v>1887.3679999999997</v>
          </cell>
          <cell r="E27">
            <v>2040.4638333333332</v>
          </cell>
          <cell r="L27">
            <v>9.7999999999999989</v>
          </cell>
          <cell r="M27">
            <v>7.1399999999999988</v>
          </cell>
          <cell r="N27">
            <v>8.4209999999999994</v>
          </cell>
          <cell r="R27">
            <v>8.07</v>
          </cell>
          <cell r="S27">
            <v>6.85</v>
          </cell>
          <cell r="T27">
            <v>7.1720000000000006</v>
          </cell>
          <cell r="U27">
            <v>3</v>
          </cell>
          <cell r="V27">
            <v>0</v>
          </cell>
          <cell r="W27">
            <v>0.26666666666666666</v>
          </cell>
          <cell r="X27">
            <v>146.30599999999998</v>
          </cell>
          <cell r="Y27">
            <v>24</v>
          </cell>
        </row>
        <row r="28">
          <cell r="C28">
            <v>2188.732</v>
          </cell>
          <cell r="D28">
            <v>1869.252</v>
          </cell>
          <cell r="E28">
            <v>2045.5703333333331</v>
          </cell>
          <cell r="L28">
            <v>9.016</v>
          </cell>
          <cell r="M28">
            <v>4.7319999999999993</v>
          </cell>
          <cell r="N28">
            <v>7.0104999999999986</v>
          </cell>
          <cell r="R28">
            <v>8.18</v>
          </cell>
          <cell r="S28">
            <v>6.85</v>
          </cell>
          <cell r="T28">
            <v>7.1607692307692314</v>
          </cell>
          <cell r="U28">
            <v>3</v>
          </cell>
          <cell r="V28">
            <v>0</v>
          </cell>
          <cell r="W28">
            <v>0.30769230769230771</v>
          </cell>
          <cell r="X28">
            <v>75.402000000000001</v>
          </cell>
          <cell r="Y28">
            <v>5</v>
          </cell>
        </row>
        <row r="29">
          <cell r="C29">
            <v>2110.5</v>
          </cell>
          <cell r="D29">
            <v>1834.3639999999998</v>
          </cell>
          <cell r="E29">
            <v>1978.8999999999999</v>
          </cell>
          <cell r="L29">
            <v>5.8239999999999998</v>
          </cell>
          <cell r="M29">
            <v>4.3679999999999994</v>
          </cell>
          <cell r="N29">
            <v>5.1414999999999997</v>
          </cell>
          <cell r="R29">
            <v>8.25</v>
          </cell>
          <cell r="S29">
            <v>7.7</v>
          </cell>
          <cell r="T29">
            <v>8.17</v>
          </cell>
          <cell r="U29">
            <v>0</v>
          </cell>
          <cell r="V29">
            <v>0</v>
          </cell>
          <cell r="W29">
            <v>0</v>
          </cell>
          <cell r="X29">
            <v>59.440999999999988</v>
          </cell>
          <cell r="Y29">
            <v>1</v>
          </cell>
        </row>
        <row r="30">
          <cell r="C30">
            <v>2339.9319999999998</v>
          </cell>
          <cell r="D30">
            <v>2063.5160000000001</v>
          </cell>
          <cell r="E30">
            <v>2181.4531666666662</v>
          </cell>
          <cell r="L30">
            <v>9.4639999999999986</v>
          </cell>
          <cell r="M30">
            <v>5.5439999999999996</v>
          </cell>
          <cell r="N30">
            <v>7.5728333333333326</v>
          </cell>
          <cell r="R30">
            <v>8.1999999999999993</v>
          </cell>
          <cell r="S30">
            <v>6.91</v>
          </cell>
          <cell r="T30">
            <v>7.2850000000000001</v>
          </cell>
          <cell r="U30">
            <v>32</v>
          </cell>
          <cell r="V30">
            <v>0</v>
          </cell>
          <cell r="W30">
            <v>7</v>
          </cell>
          <cell r="X30">
            <v>98.114000000000004</v>
          </cell>
          <cell r="Y30">
            <v>25</v>
          </cell>
        </row>
        <row r="31">
          <cell r="C31">
            <v>2262.7639999999997</v>
          </cell>
          <cell r="D31">
            <v>1521.1839999999997</v>
          </cell>
          <cell r="E31">
            <v>1987.8389999999999</v>
          </cell>
          <cell r="L31">
            <v>11.591999999999999</v>
          </cell>
          <cell r="M31">
            <v>8.7079999999999984</v>
          </cell>
          <cell r="N31">
            <v>10.079999999999998</v>
          </cell>
          <cell r="R31">
            <v>8.36</v>
          </cell>
          <cell r="S31">
            <v>6.62</v>
          </cell>
          <cell r="T31">
            <v>7.4320833333333312</v>
          </cell>
          <cell r="U31">
            <v>38</v>
          </cell>
          <cell r="V31">
            <v>0</v>
          </cell>
          <cell r="W31">
            <v>22.083333333333332</v>
          </cell>
          <cell r="X31">
            <v>112.06300000000002</v>
          </cell>
          <cell r="Y31">
            <v>24</v>
          </cell>
        </row>
        <row r="32">
          <cell r="C32">
            <v>2313.9479999999999</v>
          </cell>
          <cell r="D32">
            <v>1479.7159999999999</v>
          </cell>
          <cell r="E32">
            <v>1972.0224999999996</v>
          </cell>
          <cell r="L32">
            <v>11.255999999999998</v>
          </cell>
          <cell r="M32">
            <v>9.1</v>
          </cell>
          <cell r="N32">
            <v>10.314499999999999</v>
          </cell>
          <cell r="R32">
            <v>8.25</v>
          </cell>
          <cell r="S32">
            <v>7.55</v>
          </cell>
          <cell r="T32">
            <v>7.9694444444444441</v>
          </cell>
          <cell r="U32">
            <v>0</v>
          </cell>
          <cell r="V32">
            <v>0</v>
          </cell>
          <cell r="W32">
            <v>0</v>
          </cell>
          <cell r="X32">
            <v>89.100000000000023</v>
          </cell>
          <cell r="Y32">
            <v>0.04</v>
          </cell>
        </row>
        <row r="33">
          <cell r="C33">
            <v>6.3</v>
          </cell>
          <cell r="D33">
            <v>0</v>
          </cell>
          <cell r="E33">
            <v>0.30683333333333329</v>
          </cell>
          <cell r="L33">
            <v>31.247999999999998</v>
          </cell>
          <cell r="M33">
            <v>0</v>
          </cell>
          <cell r="N33">
            <v>9.8151666666666664</v>
          </cell>
          <cell r="R33">
            <v>8.25</v>
          </cell>
          <cell r="S33">
            <v>8.11</v>
          </cell>
          <cell r="T33">
            <v>8.211818181818181</v>
          </cell>
          <cell r="U33">
            <v>0</v>
          </cell>
          <cell r="V33">
            <v>0</v>
          </cell>
          <cell r="W33">
            <v>0</v>
          </cell>
          <cell r="X33">
            <v>54.342000000000013</v>
          </cell>
          <cell r="Y33">
            <v>0</v>
          </cell>
        </row>
        <row r="34">
          <cell r="C34">
            <v>1867.9639999999999</v>
          </cell>
          <cell r="D34">
            <v>0</v>
          </cell>
          <cell r="E34">
            <v>771.50383333333343</v>
          </cell>
          <cell r="L34">
            <v>11.144</v>
          </cell>
          <cell r="M34">
            <v>8.3999999999999986</v>
          </cell>
          <cell r="N34">
            <v>9.9598333333333304</v>
          </cell>
          <cell r="R34">
            <v>8.24</v>
          </cell>
          <cell r="S34">
            <v>7.27</v>
          </cell>
          <cell r="T34">
            <v>8.08</v>
          </cell>
          <cell r="U34">
            <v>0</v>
          </cell>
          <cell r="V34">
            <v>0</v>
          </cell>
          <cell r="W34">
            <v>0</v>
          </cell>
          <cell r="X34">
            <v>40.373000000000005</v>
          </cell>
          <cell r="Y34">
            <v>0</v>
          </cell>
        </row>
        <row r="35">
          <cell r="C35">
            <v>1763.7479999999998</v>
          </cell>
          <cell r="D35">
            <v>0</v>
          </cell>
          <cell r="E35">
            <v>551.83800000000008</v>
          </cell>
          <cell r="L35">
            <v>232.70799999999997</v>
          </cell>
          <cell r="M35">
            <v>6.7480000000000002</v>
          </cell>
          <cell r="N35">
            <v>26.4495</v>
          </cell>
          <cell r="R35">
            <v>8.25</v>
          </cell>
          <cell r="S35">
            <v>7.2</v>
          </cell>
          <cell r="T35">
            <v>7.9620000000000006</v>
          </cell>
          <cell r="U35">
            <v>23</v>
          </cell>
          <cell r="V35">
            <v>0</v>
          </cell>
          <cell r="W35">
            <v>8.5</v>
          </cell>
          <cell r="X35">
            <v>94.18</v>
          </cell>
          <cell r="Y35">
            <v>24</v>
          </cell>
        </row>
        <row r="36">
          <cell r="C36" t="str">
            <v/>
          </cell>
          <cell r="D36" t="str">
            <v/>
          </cell>
          <cell r="E36" t="str">
            <v/>
          </cell>
          <cell r="L36" t="str">
            <v/>
          </cell>
          <cell r="M36" t="str">
            <v/>
          </cell>
          <cell r="N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 t="str">
            <v/>
          </cell>
          <cell r="X36" t="str">
            <v/>
          </cell>
        </row>
        <row r="39">
          <cell r="C39">
            <v>2373.5320000000002</v>
          </cell>
          <cell r="D39">
            <v>0</v>
          </cell>
          <cell r="E39">
            <v>1850.5661250000001</v>
          </cell>
          <cell r="L39">
            <v>232.70799999999997</v>
          </cell>
          <cell r="M39">
            <v>0</v>
          </cell>
          <cell r="N39">
            <v>8.6584166666666658</v>
          </cell>
          <cell r="R39">
            <v>8.3699999999999992</v>
          </cell>
          <cell r="S39">
            <v>6.62</v>
          </cell>
          <cell r="T39">
            <v>7.617550610104181</v>
          </cell>
          <cell r="U39">
            <v>38</v>
          </cell>
          <cell r="V39">
            <v>0</v>
          </cell>
          <cell r="W39">
            <v>2.425843799058085</v>
          </cell>
          <cell r="X39">
            <v>1901.3960000000009</v>
          </cell>
          <cell r="Y39">
            <v>156.04</v>
          </cell>
        </row>
      </sheetData>
      <sheetData sheetId="8">
        <row r="8">
          <cell r="C8">
            <v>2328.8999999999996</v>
          </cell>
          <cell r="D8">
            <v>1846.9639999999999</v>
          </cell>
          <cell r="E8">
            <v>2121.1470000000004</v>
          </cell>
          <cell r="L8">
            <v>9.548</v>
          </cell>
          <cell r="M8">
            <v>7.4759999999999991</v>
          </cell>
          <cell r="N8">
            <v>8.4349999999999987</v>
          </cell>
          <cell r="R8">
            <v>8.2200000000000006</v>
          </cell>
          <cell r="S8">
            <v>7.44</v>
          </cell>
          <cell r="T8">
            <v>8.0599999999999987</v>
          </cell>
          <cell r="U8">
            <v>0</v>
          </cell>
          <cell r="V8">
            <v>0</v>
          </cell>
          <cell r="W8">
            <v>0</v>
          </cell>
          <cell r="X8">
            <v>38.234000000000002</v>
          </cell>
          <cell r="Y8">
            <v>0</v>
          </cell>
        </row>
        <row r="9">
          <cell r="C9">
            <v>2214.1839999999997</v>
          </cell>
          <cell r="D9">
            <v>1967.952</v>
          </cell>
          <cell r="E9">
            <v>2097.2326666666663</v>
          </cell>
          <cell r="L9">
            <v>8.4559999999999995</v>
          </cell>
          <cell r="M9">
            <v>4.8999999999999995</v>
          </cell>
          <cell r="N9">
            <v>6.5613333333333328</v>
          </cell>
          <cell r="R9">
            <v>8.31</v>
          </cell>
          <cell r="S9">
            <v>7.9</v>
          </cell>
          <cell r="T9">
            <v>8.1816666666666649</v>
          </cell>
          <cell r="U9">
            <v>0</v>
          </cell>
          <cell r="V9">
            <v>0</v>
          </cell>
          <cell r="W9">
            <v>0</v>
          </cell>
          <cell r="X9">
            <v>43.73299999999999</v>
          </cell>
          <cell r="Y9">
            <v>0</v>
          </cell>
        </row>
        <row r="10">
          <cell r="C10">
            <v>2138.3319999999999</v>
          </cell>
          <cell r="D10">
            <v>1715.6999999999998</v>
          </cell>
          <cell r="E10">
            <v>2010.2156666666663</v>
          </cell>
          <cell r="L10">
            <v>8.6519999999999992</v>
          </cell>
          <cell r="M10">
            <v>5.46</v>
          </cell>
          <cell r="N10">
            <v>6.7701666666666673</v>
          </cell>
          <cell r="R10">
            <v>8.24</v>
          </cell>
          <cell r="S10">
            <v>8.2100000000000009</v>
          </cell>
          <cell r="T10">
            <v>8.2250000000000014</v>
          </cell>
          <cell r="U10">
            <v>0</v>
          </cell>
          <cell r="V10">
            <v>0</v>
          </cell>
          <cell r="W10">
            <v>0</v>
          </cell>
          <cell r="X10">
            <v>49.929000000000002</v>
          </cell>
          <cell r="Y10">
            <v>0</v>
          </cell>
        </row>
        <row r="11">
          <cell r="C11">
            <v>2246.7479999999996</v>
          </cell>
          <cell r="D11">
            <v>1819.6639999999998</v>
          </cell>
          <cell r="E11">
            <v>2106.2008333333329</v>
          </cell>
          <cell r="L11">
            <v>9.94</v>
          </cell>
          <cell r="M11">
            <v>7.7839999999999989</v>
          </cell>
          <cell r="N11">
            <v>8.3206666666666642</v>
          </cell>
          <cell r="R11">
            <v>8.23</v>
          </cell>
          <cell r="S11">
            <v>8.14</v>
          </cell>
          <cell r="T11">
            <v>8.202</v>
          </cell>
          <cell r="U11">
            <v>0</v>
          </cell>
          <cell r="V11">
            <v>0</v>
          </cell>
          <cell r="W11">
            <v>0</v>
          </cell>
          <cell r="X11">
            <v>43.812000000000005</v>
          </cell>
          <cell r="Y11">
            <v>0</v>
          </cell>
        </row>
        <row r="12">
          <cell r="C12">
            <v>2216.2839999999997</v>
          </cell>
          <cell r="D12">
            <v>1745.8839999999998</v>
          </cell>
          <cell r="E12">
            <v>2079.9426666666668</v>
          </cell>
          <cell r="L12">
            <v>11.06</v>
          </cell>
          <cell r="M12">
            <v>8.4559999999999995</v>
          </cell>
          <cell r="N12">
            <v>9.3974999999999991</v>
          </cell>
          <cell r="R12">
            <v>8.2200000000000006</v>
          </cell>
          <cell r="S12">
            <v>6.91</v>
          </cell>
          <cell r="T12">
            <v>7.4879999999999995</v>
          </cell>
          <cell r="U12">
            <v>0</v>
          </cell>
          <cell r="V12">
            <v>0</v>
          </cell>
          <cell r="W12">
            <v>0</v>
          </cell>
          <cell r="X12">
            <v>43.550999999999988</v>
          </cell>
          <cell r="Y12">
            <v>0</v>
          </cell>
        </row>
        <row r="13">
          <cell r="C13">
            <v>2272.732</v>
          </cell>
          <cell r="D13">
            <v>1900.752</v>
          </cell>
          <cell r="E13">
            <v>2104.5954999999999</v>
          </cell>
          <cell r="L13">
            <v>10.808</v>
          </cell>
          <cell r="M13">
            <v>8.26</v>
          </cell>
          <cell r="N13">
            <v>9.282</v>
          </cell>
          <cell r="R13">
            <v>8.5399999999999991</v>
          </cell>
          <cell r="S13">
            <v>6.7</v>
          </cell>
          <cell r="T13">
            <v>7.0728571428571438</v>
          </cell>
          <cell r="U13">
            <v>0</v>
          </cell>
          <cell r="V13">
            <v>0</v>
          </cell>
          <cell r="W13">
            <v>0</v>
          </cell>
          <cell r="X13">
            <v>40.628999999999998</v>
          </cell>
          <cell r="Y13">
            <v>0</v>
          </cell>
        </row>
        <row r="14">
          <cell r="C14">
            <v>2196.3199999999997</v>
          </cell>
          <cell r="D14">
            <v>1520.3999999999999</v>
          </cell>
          <cell r="E14">
            <v>1961.9261666666657</v>
          </cell>
          <cell r="L14">
            <v>9.6319999999999997</v>
          </cell>
          <cell r="M14">
            <v>7.3919999999999995</v>
          </cell>
          <cell r="N14">
            <v>8.3276666666666674</v>
          </cell>
          <cell r="R14">
            <v>7.58</v>
          </cell>
          <cell r="S14">
            <v>6.96</v>
          </cell>
          <cell r="T14">
            <v>7.2459999999999996</v>
          </cell>
          <cell r="U14">
            <v>0</v>
          </cell>
          <cell r="V14">
            <v>0</v>
          </cell>
          <cell r="W14">
            <v>0</v>
          </cell>
          <cell r="X14">
            <v>44.763000000000005</v>
          </cell>
          <cell r="Y14">
            <v>0</v>
          </cell>
        </row>
        <row r="15">
          <cell r="C15">
            <v>120.764</v>
          </cell>
          <cell r="D15">
            <v>0</v>
          </cell>
          <cell r="E15">
            <v>17.993499999999997</v>
          </cell>
          <cell r="L15">
            <v>10.863999999999999</v>
          </cell>
          <cell r="M15">
            <v>0</v>
          </cell>
          <cell r="N15">
            <v>3.3751666666666664</v>
          </cell>
          <cell r="R15">
            <v>8.14</v>
          </cell>
          <cell r="S15">
            <v>6.79</v>
          </cell>
          <cell r="T15">
            <v>7.2575000000000003</v>
          </cell>
          <cell r="U15">
            <v>0</v>
          </cell>
          <cell r="V15">
            <v>0</v>
          </cell>
          <cell r="W15">
            <v>0</v>
          </cell>
          <cell r="X15">
            <v>34.501999999999995</v>
          </cell>
          <cell r="Y15">
            <v>0</v>
          </cell>
        </row>
        <row r="16">
          <cell r="C16">
            <v>2307.3679999999995</v>
          </cell>
          <cell r="D16">
            <v>290.584</v>
          </cell>
          <cell r="E16">
            <v>1455.4749999999997</v>
          </cell>
          <cell r="L16">
            <v>4.5639999999999992</v>
          </cell>
          <cell r="M16">
            <v>0.75600000000000001</v>
          </cell>
          <cell r="N16">
            <v>2.4674999999999998</v>
          </cell>
          <cell r="R16">
            <v>7.71</v>
          </cell>
          <cell r="S16">
            <v>6.88</v>
          </cell>
          <cell r="T16">
            <v>7.4245454545454548</v>
          </cell>
          <cell r="U16">
            <v>0</v>
          </cell>
          <cell r="V16">
            <v>0</v>
          </cell>
          <cell r="W16">
            <v>0</v>
          </cell>
          <cell r="X16">
            <v>48.924999999999997</v>
          </cell>
          <cell r="Y16">
            <v>0</v>
          </cell>
        </row>
        <row r="17">
          <cell r="C17">
            <v>2053.2679999999996</v>
          </cell>
          <cell r="D17">
            <v>1113.252</v>
          </cell>
          <cell r="E17">
            <v>1636.0738333333334</v>
          </cell>
          <cell r="L17">
            <v>7.1399999999999988</v>
          </cell>
          <cell r="M17">
            <v>2.5760000000000001</v>
          </cell>
          <cell r="N17">
            <v>4.032</v>
          </cell>
          <cell r="R17">
            <v>8.33</v>
          </cell>
          <cell r="S17">
            <v>6.8</v>
          </cell>
          <cell r="T17">
            <v>7.5026315789473674</v>
          </cell>
          <cell r="U17">
            <v>0</v>
          </cell>
          <cell r="V17">
            <v>0</v>
          </cell>
          <cell r="W17">
            <v>0</v>
          </cell>
          <cell r="X17">
            <v>89.251000000000005</v>
          </cell>
          <cell r="Y17">
            <v>0</v>
          </cell>
        </row>
        <row r="18">
          <cell r="C18">
            <v>2328.8999999999996</v>
          </cell>
          <cell r="D18">
            <v>2025.9679999999996</v>
          </cell>
          <cell r="E18">
            <v>2134.3898333333332</v>
          </cell>
          <cell r="L18">
            <v>8.0079999999999991</v>
          </cell>
          <cell r="M18">
            <v>6.468</v>
          </cell>
          <cell r="N18">
            <v>7.0816666666666661</v>
          </cell>
          <cell r="R18">
            <v>8.19</v>
          </cell>
          <cell r="S18">
            <v>6.9</v>
          </cell>
          <cell r="T18">
            <v>7.397333333333334</v>
          </cell>
          <cell r="U18">
            <v>0</v>
          </cell>
          <cell r="V18">
            <v>0</v>
          </cell>
          <cell r="W18">
            <v>0</v>
          </cell>
          <cell r="X18">
            <v>72.618000000000009</v>
          </cell>
          <cell r="Y18">
            <v>0</v>
          </cell>
        </row>
        <row r="19">
          <cell r="C19">
            <v>2216.0320000000002</v>
          </cell>
          <cell r="D19">
            <v>1676.0519999999999</v>
          </cell>
          <cell r="E19">
            <v>1952.6616666666664</v>
          </cell>
          <cell r="L19">
            <v>8.8759999999999994</v>
          </cell>
          <cell r="M19">
            <v>4.6759999999999993</v>
          </cell>
          <cell r="N19">
            <v>6.5905000000000005</v>
          </cell>
          <cell r="R19">
            <v>8.25</v>
          </cell>
          <cell r="S19">
            <v>8.1300000000000008</v>
          </cell>
          <cell r="T19">
            <v>8.2061538461538461</v>
          </cell>
          <cell r="U19">
            <v>0</v>
          </cell>
          <cell r="V19">
            <v>0</v>
          </cell>
          <cell r="W19">
            <v>0</v>
          </cell>
          <cell r="X19">
            <v>62.248000000000005</v>
          </cell>
          <cell r="Y19">
            <v>0</v>
          </cell>
        </row>
        <row r="20">
          <cell r="C20">
            <v>2081.884</v>
          </cell>
          <cell r="D20">
            <v>1847.4679999999996</v>
          </cell>
          <cell r="E20">
            <v>1931.7374999999995</v>
          </cell>
          <cell r="L20">
            <v>7.5319999999999991</v>
          </cell>
          <cell r="M20">
            <v>4.8999999999999995</v>
          </cell>
          <cell r="N20">
            <v>5.9558333333333318</v>
          </cell>
          <cell r="R20">
            <v>8.25</v>
          </cell>
          <cell r="S20">
            <v>8.1</v>
          </cell>
          <cell r="T20">
            <v>8.2033333333333314</v>
          </cell>
          <cell r="U20">
            <v>0</v>
          </cell>
          <cell r="V20">
            <v>0</v>
          </cell>
          <cell r="W20">
            <v>0</v>
          </cell>
          <cell r="X20">
            <v>74.13</v>
          </cell>
          <cell r="Y20">
            <v>1</v>
          </cell>
        </row>
        <row r="21">
          <cell r="C21">
            <v>1888.6839999999997</v>
          </cell>
          <cell r="D21">
            <v>1381.0160000000001</v>
          </cell>
          <cell r="E21">
            <v>1655.9293333333328</v>
          </cell>
          <cell r="L21">
            <v>8.1760000000000002</v>
          </cell>
          <cell r="M21">
            <v>2.3239999999999998</v>
          </cell>
          <cell r="N21">
            <v>4.9723333333333342</v>
          </cell>
          <cell r="R21">
            <v>8.25</v>
          </cell>
          <cell r="S21">
            <v>7.63</v>
          </cell>
          <cell r="T21">
            <v>8.0399999999999991</v>
          </cell>
          <cell r="U21">
            <v>0</v>
          </cell>
          <cell r="V21">
            <v>0</v>
          </cell>
          <cell r="W21">
            <v>0</v>
          </cell>
          <cell r="X21">
            <v>75.685000000000002</v>
          </cell>
          <cell r="Y21">
            <v>0</v>
          </cell>
        </row>
        <row r="22">
          <cell r="C22">
            <v>2160.6479999999997</v>
          </cell>
          <cell r="D22">
            <v>1488.3679999999997</v>
          </cell>
          <cell r="E22">
            <v>1806.5156666666664</v>
          </cell>
          <cell r="L22">
            <v>6.2160000000000002</v>
          </cell>
          <cell r="M22">
            <v>2.6599999999999997</v>
          </cell>
          <cell r="N22">
            <v>4.4823333333333331</v>
          </cell>
          <cell r="R22">
            <v>7.68</v>
          </cell>
          <cell r="S22">
            <v>7.17</v>
          </cell>
          <cell r="T22">
            <v>7.5021428571428572</v>
          </cell>
          <cell r="U22">
            <v>0</v>
          </cell>
          <cell r="V22">
            <v>0</v>
          </cell>
          <cell r="W22">
            <v>0</v>
          </cell>
          <cell r="X22">
            <v>67.521999999999991</v>
          </cell>
          <cell r="Y22">
            <v>0</v>
          </cell>
        </row>
        <row r="23">
          <cell r="C23">
            <v>2300.8159999999998</v>
          </cell>
          <cell r="D23">
            <v>1313.2839999999999</v>
          </cell>
          <cell r="E23">
            <v>1915.9128333333329</v>
          </cell>
          <cell r="L23">
            <v>6.8319999999999999</v>
          </cell>
          <cell r="M23">
            <v>5.2919999999999998</v>
          </cell>
          <cell r="N23">
            <v>6.0713333333333317</v>
          </cell>
          <cell r="R23">
            <v>7.97</v>
          </cell>
          <cell r="S23">
            <v>6.93</v>
          </cell>
          <cell r="T23">
            <v>7.2584615384615381</v>
          </cell>
          <cell r="U23">
            <v>0</v>
          </cell>
          <cell r="V23">
            <v>0</v>
          </cell>
          <cell r="W23">
            <v>0</v>
          </cell>
          <cell r="X23">
            <v>64.410999999999987</v>
          </cell>
          <cell r="Y23">
            <v>0</v>
          </cell>
        </row>
        <row r="24">
          <cell r="C24">
            <v>2222.864</v>
          </cell>
          <cell r="D24">
            <v>1319.0519999999999</v>
          </cell>
          <cell r="E24">
            <v>1869.9531666666662</v>
          </cell>
          <cell r="L24">
            <v>16.408000000000001</v>
          </cell>
          <cell r="M24">
            <v>0.61599999999999999</v>
          </cell>
          <cell r="N24">
            <v>9.886333333333333</v>
          </cell>
          <cell r="R24">
            <v>8.26</v>
          </cell>
          <cell r="S24">
            <v>6.88</v>
          </cell>
          <cell r="T24">
            <v>7.7206666666666672</v>
          </cell>
          <cell r="U24">
            <v>0</v>
          </cell>
          <cell r="V24">
            <v>0</v>
          </cell>
          <cell r="W24">
            <v>0</v>
          </cell>
          <cell r="X24">
            <v>73.766999999999996</v>
          </cell>
          <cell r="Y24">
            <v>0</v>
          </cell>
        </row>
        <row r="25">
          <cell r="C25">
            <v>2339.9319999999998</v>
          </cell>
          <cell r="D25">
            <v>1793.12</v>
          </cell>
          <cell r="E25">
            <v>2067.3531666666668</v>
          </cell>
          <cell r="L25">
            <v>15.959999999999999</v>
          </cell>
          <cell r="M25">
            <v>7.0559999999999992</v>
          </cell>
          <cell r="N25">
            <v>12.247666666666666</v>
          </cell>
          <cell r="R25">
            <v>8.2100000000000009</v>
          </cell>
          <cell r="S25">
            <v>7.2</v>
          </cell>
          <cell r="T25">
            <v>7.8853333333333335</v>
          </cell>
          <cell r="U25">
            <v>0</v>
          </cell>
          <cell r="V25">
            <v>0</v>
          </cell>
          <cell r="W25">
            <v>0</v>
          </cell>
          <cell r="X25">
            <v>73.484000000000009</v>
          </cell>
          <cell r="Y25">
            <v>0</v>
          </cell>
        </row>
        <row r="26">
          <cell r="C26">
            <v>2285.864</v>
          </cell>
          <cell r="D26">
            <v>1893.4159999999999</v>
          </cell>
          <cell r="E26">
            <v>2072.4503333333337</v>
          </cell>
          <cell r="L26">
            <v>11.2</v>
          </cell>
          <cell r="M26">
            <v>8.5399999999999991</v>
          </cell>
          <cell r="N26">
            <v>9.6786666666666665</v>
          </cell>
          <cell r="R26">
            <v>7.84</v>
          </cell>
          <cell r="S26">
            <v>6.91</v>
          </cell>
          <cell r="T26">
            <v>7.2404545454545453</v>
          </cell>
          <cell r="U26">
            <v>0</v>
          </cell>
          <cell r="V26">
            <v>0</v>
          </cell>
          <cell r="W26">
            <v>0</v>
          </cell>
          <cell r="X26">
            <v>69.422999999999988</v>
          </cell>
          <cell r="Y26">
            <v>0</v>
          </cell>
        </row>
        <row r="27">
          <cell r="C27">
            <v>2271.4159999999997</v>
          </cell>
          <cell r="D27">
            <v>1931.2159999999999</v>
          </cell>
          <cell r="E27">
            <v>2083.748333333333</v>
          </cell>
          <cell r="L27">
            <v>16.044</v>
          </cell>
          <cell r="M27">
            <v>7.839999999999999</v>
          </cell>
          <cell r="N27">
            <v>11.092666666666666</v>
          </cell>
          <cell r="R27">
            <v>7.78</v>
          </cell>
          <cell r="S27">
            <v>6.94</v>
          </cell>
          <cell r="T27">
            <v>7.4207142857142854</v>
          </cell>
          <cell r="U27">
            <v>0</v>
          </cell>
          <cell r="V27">
            <v>0</v>
          </cell>
          <cell r="W27">
            <v>0</v>
          </cell>
          <cell r="X27">
            <v>64.025000000000006</v>
          </cell>
          <cell r="Y27">
            <v>0</v>
          </cell>
        </row>
        <row r="28">
          <cell r="C28">
            <v>2292.6679999999997</v>
          </cell>
          <cell r="D28">
            <v>2022.3</v>
          </cell>
          <cell r="E28">
            <v>2162.7048333333328</v>
          </cell>
          <cell r="L28">
            <v>14.167999999999997</v>
          </cell>
          <cell r="M28">
            <v>9.4919999999999991</v>
          </cell>
          <cell r="N28">
            <v>11.846333333333334</v>
          </cell>
          <cell r="R28">
            <v>8.06</v>
          </cell>
          <cell r="S28">
            <v>6.89</v>
          </cell>
          <cell r="T28">
            <v>7.328235294117647</v>
          </cell>
          <cell r="U28">
            <v>0</v>
          </cell>
          <cell r="V28">
            <v>0</v>
          </cell>
          <cell r="W28">
            <v>0</v>
          </cell>
          <cell r="X28">
            <v>71.683000000000007</v>
          </cell>
          <cell r="Y28">
            <v>0</v>
          </cell>
        </row>
        <row r="29">
          <cell r="C29">
            <v>2264.5839999999998</v>
          </cell>
          <cell r="D29">
            <v>0</v>
          </cell>
          <cell r="E29">
            <v>1309.5588333333337</v>
          </cell>
          <cell r="L29">
            <v>28.951999999999998</v>
          </cell>
          <cell r="M29">
            <v>10.276</v>
          </cell>
          <cell r="N29">
            <v>12.559166666666666</v>
          </cell>
          <cell r="R29">
            <v>8.24</v>
          </cell>
          <cell r="S29">
            <v>6.87</v>
          </cell>
          <cell r="T29">
            <v>7.5637499999999998</v>
          </cell>
          <cell r="U29">
            <v>12</v>
          </cell>
          <cell r="V29">
            <v>0</v>
          </cell>
          <cell r="W29">
            <v>1.25</v>
          </cell>
          <cell r="X29">
            <v>81.050999999999974</v>
          </cell>
          <cell r="Y29">
            <v>19</v>
          </cell>
        </row>
        <row r="30">
          <cell r="C30">
            <v>1843.0159999999998</v>
          </cell>
          <cell r="D30">
            <v>156.96799999999999</v>
          </cell>
          <cell r="E30">
            <v>1389.8733333333334</v>
          </cell>
          <cell r="L30">
            <v>13.776</v>
          </cell>
          <cell r="M30">
            <v>8.3439999999999994</v>
          </cell>
          <cell r="N30">
            <v>9.5060000000000002</v>
          </cell>
          <cell r="R30">
            <v>8.18</v>
          </cell>
          <cell r="S30">
            <v>7.09</v>
          </cell>
          <cell r="T30">
            <v>7.91</v>
          </cell>
          <cell r="U30">
            <v>4</v>
          </cell>
          <cell r="V30">
            <v>0</v>
          </cell>
          <cell r="W30">
            <v>0.36363636363636365</v>
          </cell>
          <cell r="X30">
            <v>54.464999999999996</v>
          </cell>
          <cell r="Y30">
            <v>0</v>
          </cell>
        </row>
        <row r="31">
          <cell r="C31">
            <v>1960.8679999999997</v>
          </cell>
          <cell r="D31">
            <v>828.96799999999996</v>
          </cell>
          <cell r="E31">
            <v>1469.5531666666659</v>
          </cell>
          <cell r="L31">
            <v>9.66</v>
          </cell>
          <cell r="M31">
            <v>6.7480000000000002</v>
          </cell>
          <cell r="N31">
            <v>8.2098333333333322</v>
          </cell>
          <cell r="R31">
            <v>8.17</v>
          </cell>
          <cell r="S31">
            <v>7.71</v>
          </cell>
          <cell r="T31">
            <v>7.9407692307692299</v>
          </cell>
          <cell r="U31">
            <v>0</v>
          </cell>
          <cell r="V31">
            <v>0</v>
          </cell>
          <cell r="W31">
            <v>0</v>
          </cell>
          <cell r="X31">
            <v>57.898999999999994</v>
          </cell>
          <cell r="Y31">
            <v>0</v>
          </cell>
        </row>
        <row r="32">
          <cell r="C32">
            <v>2215.752</v>
          </cell>
          <cell r="D32">
            <v>1139.768</v>
          </cell>
          <cell r="E32">
            <v>1723.8304999999998</v>
          </cell>
          <cell r="L32">
            <v>12.907999999999999</v>
          </cell>
          <cell r="M32">
            <v>10.724</v>
          </cell>
          <cell r="N32">
            <v>12.115833333333333</v>
          </cell>
          <cell r="R32">
            <v>8.07</v>
          </cell>
          <cell r="S32">
            <v>7.55</v>
          </cell>
          <cell r="T32">
            <v>7.711666666666666</v>
          </cell>
          <cell r="U32">
            <v>0</v>
          </cell>
          <cell r="V32">
            <v>0</v>
          </cell>
          <cell r="W32">
            <v>0</v>
          </cell>
          <cell r="X32">
            <v>58.012999999999991</v>
          </cell>
          <cell r="Y32">
            <v>0</v>
          </cell>
        </row>
        <row r="33">
          <cell r="C33">
            <v>2144.6320000000001</v>
          </cell>
          <cell r="D33">
            <v>1903.9159999999999</v>
          </cell>
          <cell r="E33">
            <v>2020.3119999999994</v>
          </cell>
          <cell r="L33">
            <v>12.432</v>
          </cell>
          <cell r="M33">
            <v>9.4639999999999986</v>
          </cell>
          <cell r="N33">
            <v>10.869833333333334</v>
          </cell>
          <cell r="R33">
            <v>8.31</v>
          </cell>
          <cell r="S33">
            <v>8.11</v>
          </cell>
          <cell r="T33">
            <v>8.226923076923077</v>
          </cell>
          <cell r="U33">
            <v>0</v>
          </cell>
          <cell r="V33">
            <v>0</v>
          </cell>
          <cell r="W33">
            <v>0</v>
          </cell>
          <cell r="X33">
            <v>48.986000000000004</v>
          </cell>
          <cell r="Y33">
            <v>0</v>
          </cell>
        </row>
        <row r="34">
          <cell r="C34">
            <v>2247.5320000000002</v>
          </cell>
          <cell r="D34">
            <v>59.583999999999996</v>
          </cell>
          <cell r="E34">
            <v>1326.4159999999999</v>
          </cell>
          <cell r="L34">
            <v>11.367999999999999</v>
          </cell>
          <cell r="M34">
            <v>9.3519999999999985</v>
          </cell>
          <cell r="N34">
            <v>10.200166666666666</v>
          </cell>
          <cell r="R34">
            <v>8.25</v>
          </cell>
          <cell r="S34">
            <v>7.57</v>
          </cell>
          <cell r="T34">
            <v>7.7881249999999991</v>
          </cell>
          <cell r="U34">
            <v>0</v>
          </cell>
          <cell r="V34">
            <v>0</v>
          </cell>
          <cell r="W34">
            <v>0</v>
          </cell>
          <cell r="X34">
            <v>227.79899999999998</v>
          </cell>
          <cell r="Y34">
            <v>64</v>
          </cell>
        </row>
        <row r="35">
          <cell r="C35">
            <v>1831.6759999999997</v>
          </cell>
          <cell r="D35">
            <v>23.099999999999998</v>
          </cell>
          <cell r="E35">
            <v>867.88799999999992</v>
          </cell>
          <cell r="L35">
            <v>17.639999999999997</v>
          </cell>
          <cell r="M35">
            <v>10.808</v>
          </cell>
          <cell r="N35">
            <v>12.084333333333332</v>
          </cell>
          <cell r="R35">
            <v>8.14</v>
          </cell>
          <cell r="S35">
            <v>7.4</v>
          </cell>
          <cell r="T35">
            <v>7.7468750000000002</v>
          </cell>
          <cell r="U35">
            <v>6</v>
          </cell>
          <cell r="V35">
            <v>0</v>
          </cell>
          <cell r="W35">
            <v>0.5</v>
          </cell>
          <cell r="X35">
            <v>249.92599999999999</v>
          </cell>
          <cell r="Y35">
            <v>74</v>
          </cell>
        </row>
        <row r="36">
          <cell r="C36">
            <v>1474.1999999999998</v>
          </cell>
          <cell r="D36">
            <v>0</v>
          </cell>
          <cell r="E36">
            <v>694.03133333333335</v>
          </cell>
          <cell r="L36">
            <v>18.255999999999997</v>
          </cell>
          <cell r="M36">
            <v>6.16</v>
          </cell>
          <cell r="N36">
            <v>9.6798333333333293</v>
          </cell>
          <cell r="R36">
            <v>8.2100000000000009</v>
          </cell>
          <cell r="S36">
            <v>7.54</v>
          </cell>
          <cell r="T36">
            <v>7.8073333333333323</v>
          </cell>
          <cell r="U36">
            <v>2</v>
          </cell>
          <cell r="V36">
            <v>0</v>
          </cell>
          <cell r="W36">
            <v>1.0666666666666667</v>
          </cell>
          <cell r="X36">
            <v>216.05500000000001</v>
          </cell>
          <cell r="Y36">
            <v>38</v>
          </cell>
        </row>
        <row r="37">
          <cell r="C37">
            <v>2232.2999999999997</v>
          </cell>
          <cell r="D37">
            <v>618.46399999999994</v>
          </cell>
          <cell r="E37">
            <v>1721.0421666666666</v>
          </cell>
          <cell r="L37">
            <v>7.8679999999999994</v>
          </cell>
          <cell r="M37">
            <v>6.3839999999999995</v>
          </cell>
          <cell r="N37">
            <v>7.0886666666666649</v>
          </cell>
          <cell r="R37">
            <v>8.24</v>
          </cell>
          <cell r="S37">
            <v>8.23</v>
          </cell>
          <cell r="T37">
            <v>8.2333333333333343</v>
          </cell>
          <cell r="U37">
            <v>0</v>
          </cell>
          <cell r="V37">
            <v>0</v>
          </cell>
          <cell r="W37">
            <v>0</v>
          </cell>
          <cell r="X37">
            <v>29.677</v>
          </cell>
          <cell r="Y37">
            <v>0</v>
          </cell>
        </row>
        <row r="38">
          <cell r="C38">
            <v>2203.152</v>
          </cell>
          <cell r="D38">
            <v>1900.752</v>
          </cell>
          <cell r="E38">
            <v>2064.7118333333333</v>
          </cell>
          <cell r="L38">
            <v>10.639999999999999</v>
          </cell>
          <cell r="M38">
            <v>7.6999999999999993</v>
          </cell>
          <cell r="N38">
            <v>9.3181666666666647</v>
          </cell>
          <cell r="R38">
            <v>8.25</v>
          </cell>
          <cell r="S38">
            <v>7.31</v>
          </cell>
          <cell r="T38">
            <v>7.8580000000000014</v>
          </cell>
          <cell r="U38">
            <v>0</v>
          </cell>
          <cell r="V38">
            <v>0</v>
          </cell>
          <cell r="W38">
            <v>0</v>
          </cell>
          <cell r="X38">
            <v>46.745000000000005</v>
          </cell>
          <cell r="Y38">
            <v>0</v>
          </cell>
        </row>
        <row r="39">
          <cell r="C39">
            <v>2339.9319999999998</v>
          </cell>
          <cell r="D39">
            <v>0</v>
          </cell>
          <cell r="E39">
            <v>1736.4960215053757</v>
          </cell>
          <cell r="L39">
            <v>28.951999999999998</v>
          </cell>
          <cell r="M39">
            <v>0</v>
          </cell>
          <cell r="N39">
            <v>8.3389193548387084</v>
          </cell>
          <cell r="R39">
            <v>8.5399999999999991</v>
          </cell>
          <cell r="S39">
            <v>6.7</v>
          </cell>
          <cell r="T39">
            <v>7.7306388876694738</v>
          </cell>
          <cell r="U39">
            <v>12</v>
          </cell>
          <cell r="V39">
            <v>0</v>
          </cell>
          <cell r="W39">
            <v>0.10259042033235583</v>
          </cell>
          <cell r="X39">
            <v>2316.9409999999993</v>
          </cell>
          <cell r="Y39">
            <v>196</v>
          </cell>
        </row>
      </sheetData>
      <sheetData sheetId="9">
        <row r="8">
          <cell r="C8">
            <v>1.5680000000000001</v>
          </cell>
          <cell r="D8">
            <v>0</v>
          </cell>
          <cell r="E8">
            <v>0.82250000000000012</v>
          </cell>
          <cell r="L8">
            <v>7.363999999999999</v>
          </cell>
          <cell r="M8">
            <v>5.04</v>
          </cell>
          <cell r="N8">
            <v>6.4143333333333326</v>
          </cell>
          <cell r="R8">
            <v>8.18</v>
          </cell>
          <cell r="S8">
            <v>7.97</v>
          </cell>
          <cell r="T8">
            <v>8.0749999999999993</v>
          </cell>
          <cell r="U8">
            <v>0</v>
          </cell>
          <cell r="V8">
            <v>0</v>
          </cell>
          <cell r="W8">
            <v>0</v>
          </cell>
          <cell r="X8">
            <v>10.024999999999999</v>
          </cell>
          <cell r="Y8">
            <v>1</v>
          </cell>
        </row>
        <row r="9">
          <cell r="C9">
            <v>0</v>
          </cell>
          <cell r="D9">
            <v>0</v>
          </cell>
          <cell r="E9">
            <v>0</v>
          </cell>
          <cell r="L9">
            <v>4.6759999999999993</v>
          </cell>
          <cell r="M9">
            <v>2.6319999999999997</v>
          </cell>
          <cell r="N9">
            <v>3.5746666666666664</v>
          </cell>
          <cell r="R9">
            <v>7.76</v>
          </cell>
          <cell r="S9">
            <v>7.76</v>
          </cell>
          <cell r="T9">
            <v>7.76</v>
          </cell>
          <cell r="U9">
            <v>0</v>
          </cell>
          <cell r="V9">
            <v>0</v>
          </cell>
          <cell r="W9">
            <v>0</v>
          </cell>
          <cell r="X9">
            <v>4.2389999999999999</v>
          </cell>
          <cell r="Y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L10">
            <v>24.247999999999998</v>
          </cell>
          <cell r="M10">
            <v>3.7519999999999998</v>
          </cell>
          <cell r="N10">
            <v>5.6385000000000005</v>
          </cell>
          <cell r="R10">
            <v>8.06</v>
          </cell>
          <cell r="S10">
            <v>7.65</v>
          </cell>
          <cell r="T10">
            <v>7.8725000000000005</v>
          </cell>
          <cell r="U10">
            <v>0</v>
          </cell>
          <cell r="V10">
            <v>0</v>
          </cell>
          <cell r="W10">
            <v>0</v>
          </cell>
          <cell r="X10">
            <v>19.384</v>
          </cell>
          <cell r="Y10">
            <v>0</v>
          </cell>
        </row>
        <row r="11">
          <cell r="C11">
            <v>1.5680000000000001</v>
          </cell>
          <cell r="D11">
            <v>0</v>
          </cell>
          <cell r="E11">
            <v>0.1085</v>
          </cell>
          <cell r="L11">
            <v>5.4319999999999995</v>
          </cell>
          <cell r="M11">
            <v>0</v>
          </cell>
          <cell r="N11">
            <v>2.0953333333333335</v>
          </cell>
          <cell r="R11">
            <v>8.23</v>
          </cell>
          <cell r="S11">
            <v>8.07</v>
          </cell>
          <cell r="T11">
            <v>8.15</v>
          </cell>
          <cell r="U11">
            <v>0</v>
          </cell>
          <cell r="V11">
            <v>0</v>
          </cell>
          <cell r="W11">
            <v>0</v>
          </cell>
          <cell r="X11">
            <v>9.827</v>
          </cell>
          <cell r="Y11">
            <v>0</v>
          </cell>
        </row>
        <row r="12">
          <cell r="C12">
            <v>0.78400000000000003</v>
          </cell>
          <cell r="D12">
            <v>0</v>
          </cell>
          <cell r="E12">
            <v>0.14233333333333334</v>
          </cell>
          <cell r="L12">
            <v>39.675999999999995</v>
          </cell>
          <cell r="M12">
            <v>0</v>
          </cell>
          <cell r="N12">
            <v>3.7776666666666667</v>
          </cell>
          <cell r="R12">
            <v>8.14</v>
          </cell>
          <cell r="S12">
            <v>8.11</v>
          </cell>
          <cell r="T12">
            <v>8.1266666666666669</v>
          </cell>
          <cell r="U12">
            <v>0</v>
          </cell>
          <cell r="V12">
            <v>0</v>
          </cell>
          <cell r="W12">
            <v>0</v>
          </cell>
          <cell r="X12">
            <v>14.479999999999999</v>
          </cell>
          <cell r="Y12">
            <v>0</v>
          </cell>
        </row>
        <row r="13">
          <cell r="C13">
            <v>1.5680000000000001</v>
          </cell>
          <cell r="D13">
            <v>0</v>
          </cell>
          <cell r="E13">
            <v>0.3838333333333333</v>
          </cell>
          <cell r="L13">
            <v>36.931999999999995</v>
          </cell>
          <cell r="M13">
            <v>0.16799999999999998</v>
          </cell>
          <cell r="N13">
            <v>8.5924999999999976</v>
          </cell>
          <cell r="R13">
            <v>8.23</v>
          </cell>
          <cell r="S13">
            <v>8.08</v>
          </cell>
          <cell r="T13">
            <v>8.1516666666666691</v>
          </cell>
          <cell r="U13">
            <v>0</v>
          </cell>
          <cell r="V13">
            <v>0</v>
          </cell>
          <cell r="W13">
            <v>0</v>
          </cell>
          <cell r="X13">
            <v>29.257000000000005</v>
          </cell>
          <cell r="Y13">
            <v>0</v>
          </cell>
        </row>
        <row r="14">
          <cell r="C14">
            <v>2.0999999999999996</v>
          </cell>
          <cell r="D14">
            <v>0</v>
          </cell>
          <cell r="E14">
            <v>0.6801666666666667</v>
          </cell>
          <cell r="L14">
            <v>8.3439999999999994</v>
          </cell>
          <cell r="M14">
            <v>3.1639999999999997</v>
          </cell>
          <cell r="N14">
            <v>4.996833333333333</v>
          </cell>
          <cell r="R14">
            <v>8.2200000000000006</v>
          </cell>
          <cell r="S14">
            <v>8.02</v>
          </cell>
          <cell r="T14">
            <v>8.1216666666666679</v>
          </cell>
          <cell r="U14">
            <v>0</v>
          </cell>
          <cell r="V14">
            <v>0</v>
          </cell>
          <cell r="W14">
            <v>0</v>
          </cell>
          <cell r="X14">
            <v>29.558</v>
          </cell>
          <cell r="Y14">
            <v>0</v>
          </cell>
        </row>
        <row r="15">
          <cell r="C15">
            <v>6.8319999999999999</v>
          </cell>
          <cell r="D15">
            <v>0.252</v>
          </cell>
          <cell r="E15">
            <v>3.1733333333333329</v>
          </cell>
          <cell r="L15">
            <v>12.123999999999999</v>
          </cell>
          <cell r="M15">
            <v>6.5519999999999996</v>
          </cell>
          <cell r="N15">
            <v>9.011333333333333</v>
          </cell>
          <cell r="R15">
            <v>8.25</v>
          </cell>
          <cell r="S15">
            <v>8.23</v>
          </cell>
          <cell r="T15">
            <v>8.2420000000000009</v>
          </cell>
          <cell r="U15">
            <v>0</v>
          </cell>
          <cell r="V15">
            <v>0</v>
          </cell>
          <cell r="W15">
            <v>0</v>
          </cell>
          <cell r="X15">
            <v>23.215999999999998</v>
          </cell>
          <cell r="Y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L16">
            <v>11.675999999999998</v>
          </cell>
          <cell r="M16">
            <v>4.6759999999999993</v>
          </cell>
          <cell r="N16">
            <v>7.5459999999999994</v>
          </cell>
          <cell r="R16">
            <v>8.26</v>
          </cell>
          <cell r="S16">
            <v>8.25</v>
          </cell>
          <cell r="T16">
            <v>8.2533333333333321</v>
          </cell>
          <cell r="U16">
            <v>0</v>
          </cell>
          <cell r="V16">
            <v>0</v>
          </cell>
          <cell r="W16">
            <v>0</v>
          </cell>
          <cell r="X16">
            <v>28.006</v>
          </cell>
          <cell r="Y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L17">
            <v>8.2319999999999993</v>
          </cell>
          <cell r="M17">
            <v>4.76</v>
          </cell>
          <cell r="N17">
            <v>6.1518333333333333</v>
          </cell>
          <cell r="R17">
            <v>8.26</v>
          </cell>
          <cell r="S17">
            <v>7.35</v>
          </cell>
          <cell r="T17">
            <v>8.1242857142857137</v>
          </cell>
          <cell r="U17">
            <v>0</v>
          </cell>
          <cell r="V17">
            <v>0</v>
          </cell>
          <cell r="W17">
            <v>0</v>
          </cell>
          <cell r="X17">
            <v>31.91</v>
          </cell>
          <cell r="Y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L18">
            <v>5.7399999999999993</v>
          </cell>
          <cell r="M18">
            <v>4.6759999999999993</v>
          </cell>
          <cell r="N18">
            <v>5.232499999999999</v>
          </cell>
          <cell r="R18">
            <v>8.25</v>
          </cell>
          <cell r="S18">
            <v>8.25</v>
          </cell>
          <cell r="T18">
            <v>8.25</v>
          </cell>
          <cell r="U18">
            <v>0</v>
          </cell>
          <cell r="V18">
            <v>0</v>
          </cell>
          <cell r="W18">
            <v>0</v>
          </cell>
          <cell r="X18">
            <v>31.898999999999997</v>
          </cell>
          <cell r="Y18">
            <v>0</v>
          </cell>
        </row>
        <row r="19">
          <cell r="C19">
            <v>97.664000000000001</v>
          </cell>
          <cell r="D19">
            <v>0</v>
          </cell>
          <cell r="E19">
            <v>17.271333333333331</v>
          </cell>
          <cell r="L19">
            <v>8.7079999999999984</v>
          </cell>
          <cell r="M19">
            <v>5.6559999999999997</v>
          </cell>
          <cell r="N19">
            <v>7.1085000000000003</v>
          </cell>
          <cell r="R19">
            <v>8.24</v>
          </cell>
          <cell r="S19">
            <v>7.81</v>
          </cell>
          <cell r="T19">
            <v>8.1300000000000008</v>
          </cell>
          <cell r="U19">
            <v>0</v>
          </cell>
          <cell r="V19">
            <v>0</v>
          </cell>
          <cell r="W19">
            <v>0</v>
          </cell>
          <cell r="X19">
            <v>19.698</v>
          </cell>
          <cell r="Y19">
            <v>0</v>
          </cell>
        </row>
        <row r="20">
          <cell r="C20">
            <v>1355.5639999999999</v>
          </cell>
          <cell r="D20">
            <v>0</v>
          </cell>
          <cell r="E20">
            <v>379.48866666666663</v>
          </cell>
          <cell r="L20">
            <v>8.1760000000000002</v>
          </cell>
          <cell r="M20">
            <v>5.3479999999999999</v>
          </cell>
          <cell r="N20">
            <v>6.6896666666666667</v>
          </cell>
          <cell r="R20">
            <v>8.24</v>
          </cell>
          <cell r="S20">
            <v>8.19</v>
          </cell>
          <cell r="T20">
            <v>8.2199999999999989</v>
          </cell>
          <cell r="U20">
            <v>0</v>
          </cell>
          <cell r="V20">
            <v>0</v>
          </cell>
          <cell r="W20">
            <v>0</v>
          </cell>
          <cell r="X20">
            <v>39.516000000000005</v>
          </cell>
          <cell r="Y20">
            <v>0</v>
          </cell>
        </row>
        <row r="21">
          <cell r="C21">
            <v>829.24800000000005</v>
          </cell>
          <cell r="D21">
            <v>0</v>
          </cell>
          <cell r="E21">
            <v>52.084666666666664</v>
          </cell>
          <cell r="L21">
            <v>9.2399999999999984</v>
          </cell>
          <cell r="M21">
            <v>8.0920000000000005</v>
          </cell>
          <cell r="N21">
            <v>8.4466666666666654</v>
          </cell>
          <cell r="R21">
            <v>8.24</v>
          </cell>
          <cell r="S21">
            <v>8.19</v>
          </cell>
          <cell r="T21">
            <v>8.2114285714285717</v>
          </cell>
          <cell r="U21">
            <v>0</v>
          </cell>
          <cell r="V21">
            <v>0</v>
          </cell>
          <cell r="W21">
            <v>0</v>
          </cell>
          <cell r="X21">
            <v>32.259</v>
          </cell>
          <cell r="Y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L22">
            <v>8.9599999999999991</v>
          </cell>
          <cell r="M22">
            <v>8.1760000000000002</v>
          </cell>
          <cell r="N22">
            <v>8.668333333333333</v>
          </cell>
          <cell r="R22">
            <v>8.2200000000000006</v>
          </cell>
          <cell r="S22">
            <v>8.18</v>
          </cell>
          <cell r="T22">
            <v>8.1950000000000003</v>
          </cell>
          <cell r="U22">
            <v>0</v>
          </cell>
          <cell r="V22">
            <v>0</v>
          </cell>
          <cell r="W22">
            <v>0</v>
          </cell>
          <cell r="X22">
            <v>19.733000000000001</v>
          </cell>
          <cell r="Y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L23">
            <v>20.832000000000001</v>
          </cell>
          <cell r="M23">
            <v>5.9639999999999995</v>
          </cell>
          <cell r="N23">
            <v>7.8295000000000012</v>
          </cell>
          <cell r="R23">
            <v>8.2100000000000009</v>
          </cell>
          <cell r="S23">
            <v>8.0500000000000007</v>
          </cell>
          <cell r="T23">
            <v>8.1183333333333341</v>
          </cell>
          <cell r="U23">
            <v>0</v>
          </cell>
          <cell r="V23">
            <v>0</v>
          </cell>
          <cell r="W23">
            <v>0</v>
          </cell>
          <cell r="X23">
            <v>27.995000000000005</v>
          </cell>
          <cell r="Y23">
            <v>0</v>
          </cell>
        </row>
        <row r="24">
          <cell r="C24">
            <v>1706.2639999999999</v>
          </cell>
          <cell r="D24">
            <v>0</v>
          </cell>
          <cell r="E24">
            <v>377.9591666666667</v>
          </cell>
          <cell r="L24">
            <v>6.468</v>
          </cell>
          <cell r="M24">
            <v>3.8079999999999998</v>
          </cell>
          <cell r="N24">
            <v>4.9816666666666665</v>
          </cell>
          <cell r="R24">
            <v>8.24</v>
          </cell>
          <cell r="S24">
            <v>7.99</v>
          </cell>
          <cell r="T24">
            <v>8.1119999999999983</v>
          </cell>
          <cell r="U24">
            <v>0</v>
          </cell>
          <cell r="V24">
            <v>0</v>
          </cell>
          <cell r="W24">
            <v>0</v>
          </cell>
          <cell r="X24">
            <v>20.587000000000003</v>
          </cell>
          <cell r="Y24">
            <v>0</v>
          </cell>
        </row>
        <row r="25">
          <cell r="C25">
            <v>2242.7999999999997</v>
          </cell>
          <cell r="D25">
            <v>512.93200000000002</v>
          </cell>
          <cell r="E25">
            <v>1930.5148333333334</v>
          </cell>
          <cell r="L25">
            <v>8.5399999999999991</v>
          </cell>
          <cell r="M25">
            <v>5.1520000000000001</v>
          </cell>
          <cell r="N25">
            <v>6.6150000000000002</v>
          </cell>
          <cell r="R25">
            <v>8.26</v>
          </cell>
          <cell r="S25">
            <v>8.19</v>
          </cell>
          <cell r="T25">
            <v>8.2427272727272722</v>
          </cell>
          <cell r="U25">
            <v>0</v>
          </cell>
          <cell r="V25">
            <v>0</v>
          </cell>
          <cell r="W25">
            <v>0</v>
          </cell>
          <cell r="X25">
            <v>53.297999999999995</v>
          </cell>
          <cell r="Y25">
            <v>0</v>
          </cell>
        </row>
        <row r="26">
          <cell r="C26">
            <v>2293.9839999999999</v>
          </cell>
          <cell r="D26">
            <v>1700.7479999999998</v>
          </cell>
          <cell r="E26">
            <v>2010.1398333333334</v>
          </cell>
          <cell r="L26">
            <v>9.6319999999999997</v>
          </cell>
          <cell r="M26">
            <v>7.5319999999999991</v>
          </cell>
          <cell r="N26">
            <v>8.5411666666666637</v>
          </cell>
          <cell r="R26">
            <v>8.25</v>
          </cell>
          <cell r="S26">
            <v>8.2100000000000009</v>
          </cell>
          <cell r="T26">
            <v>8.23</v>
          </cell>
          <cell r="U26">
            <v>0</v>
          </cell>
          <cell r="V26">
            <v>0</v>
          </cell>
          <cell r="W26">
            <v>0</v>
          </cell>
          <cell r="X26">
            <v>34.312000000000005</v>
          </cell>
          <cell r="Y26">
            <v>0</v>
          </cell>
        </row>
        <row r="27">
          <cell r="C27">
            <v>2366.6999999999998</v>
          </cell>
          <cell r="D27">
            <v>1730.652</v>
          </cell>
          <cell r="E27">
            <v>2032.7451666666666</v>
          </cell>
          <cell r="L27">
            <v>10.584</v>
          </cell>
          <cell r="M27">
            <v>5.2639999999999993</v>
          </cell>
          <cell r="N27">
            <v>8.1118333333333315</v>
          </cell>
          <cell r="R27">
            <v>8.2200000000000006</v>
          </cell>
          <cell r="S27">
            <v>7.97</v>
          </cell>
          <cell r="T27">
            <v>8.1274999999999995</v>
          </cell>
          <cell r="U27">
            <v>0</v>
          </cell>
          <cell r="V27">
            <v>0</v>
          </cell>
          <cell r="W27">
            <v>0</v>
          </cell>
          <cell r="X27">
            <v>39.198999999999998</v>
          </cell>
          <cell r="Y27">
            <v>0</v>
          </cell>
        </row>
        <row r="28">
          <cell r="C28">
            <v>2179.0160000000001</v>
          </cell>
          <cell r="D28">
            <v>1710.4639999999999</v>
          </cell>
          <cell r="E28">
            <v>1931.837833333333</v>
          </cell>
          <cell r="L28">
            <v>7.8679999999999994</v>
          </cell>
          <cell r="M28">
            <v>5.2080000000000002</v>
          </cell>
          <cell r="N28">
            <v>6.3513333333333319</v>
          </cell>
          <cell r="R28">
            <v>8.2200000000000006</v>
          </cell>
          <cell r="S28">
            <v>7.08</v>
          </cell>
          <cell r="T28">
            <v>7.8620000000000001</v>
          </cell>
          <cell r="U28">
            <v>0</v>
          </cell>
          <cell r="V28">
            <v>0</v>
          </cell>
          <cell r="W28">
            <v>0</v>
          </cell>
          <cell r="X28">
            <v>54.107000000000006</v>
          </cell>
          <cell r="Y28">
            <v>0</v>
          </cell>
        </row>
        <row r="29">
          <cell r="C29">
            <v>2166.1639999999998</v>
          </cell>
          <cell r="D29">
            <v>1857.1839999999997</v>
          </cell>
          <cell r="E29">
            <v>2056.4926666666665</v>
          </cell>
          <cell r="L29">
            <v>11.032</v>
          </cell>
          <cell r="M29">
            <v>8.2319999999999993</v>
          </cell>
          <cell r="N29">
            <v>9.5211666666666659</v>
          </cell>
          <cell r="R29">
            <v>7.66</v>
          </cell>
          <cell r="S29">
            <v>7.02</v>
          </cell>
          <cell r="T29">
            <v>7.3521428571428569</v>
          </cell>
          <cell r="U29">
            <v>0</v>
          </cell>
          <cell r="V29">
            <v>0</v>
          </cell>
          <cell r="W29">
            <v>0</v>
          </cell>
          <cell r="X29">
            <v>62.652000000000008</v>
          </cell>
          <cell r="Y29">
            <v>0</v>
          </cell>
        </row>
        <row r="30">
          <cell r="C30">
            <v>2271.4159999999997</v>
          </cell>
          <cell r="D30">
            <v>1458.7159999999999</v>
          </cell>
          <cell r="E30">
            <v>2126.0679999999998</v>
          </cell>
          <cell r="L30">
            <v>11.815999999999999</v>
          </cell>
          <cell r="M30">
            <v>10.192</v>
          </cell>
          <cell r="N30">
            <v>10.965499999999997</v>
          </cell>
          <cell r="R30">
            <v>7.95</v>
          </cell>
          <cell r="S30">
            <v>7.17</v>
          </cell>
          <cell r="T30">
            <v>7.7230000000000008</v>
          </cell>
          <cell r="U30">
            <v>0</v>
          </cell>
          <cell r="V30">
            <v>0</v>
          </cell>
          <cell r="W30">
            <v>0</v>
          </cell>
          <cell r="X30">
            <v>47.232999999999997</v>
          </cell>
          <cell r="Y30">
            <v>2</v>
          </cell>
        </row>
        <row r="31">
          <cell r="C31">
            <v>2378.2639999999997</v>
          </cell>
          <cell r="D31">
            <v>1854.0479999999998</v>
          </cell>
          <cell r="E31">
            <v>2139.1906666666659</v>
          </cell>
          <cell r="L31">
            <v>11.367999999999999</v>
          </cell>
          <cell r="M31">
            <v>9.4919999999999991</v>
          </cell>
          <cell r="N31">
            <v>10.764833333333332</v>
          </cell>
          <cell r="R31">
            <v>7.7</v>
          </cell>
          <cell r="S31">
            <v>6.94</v>
          </cell>
          <cell r="T31">
            <v>7.2726315789473688</v>
          </cell>
          <cell r="U31">
            <v>0</v>
          </cell>
          <cell r="V31">
            <v>0</v>
          </cell>
          <cell r="W31">
            <v>0</v>
          </cell>
          <cell r="X31">
            <v>78.268999999999991</v>
          </cell>
          <cell r="Y31">
            <v>30</v>
          </cell>
        </row>
        <row r="32">
          <cell r="C32">
            <v>2516.864</v>
          </cell>
          <cell r="D32">
            <v>1939.616</v>
          </cell>
          <cell r="E32">
            <v>2118.6736666666666</v>
          </cell>
          <cell r="L32">
            <v>11.032</v>
          </cell>
          <cell r="M32">
            <v>6.944</v>
          </cell>
          <cell r="N32">
            <v>8.7231666666666658</v>
          </cell>
          <cell r="R32">
            <v>7.82</v>
          </cell>
          <cell r="S32">
            <v>6.94</v>
          </cell>
          <cell r="T32">
            <v>7.2754999999999992</v>
          </cell>
          <cell r="U32">
            <v>0</v>
          </cell>
          <cell r="V32">
            <v>0</v>
          </cell>
          <cell r="W32">
            <v>0</v>
          </cell>
          <cell r="X32">
            <v>94.708999999999989</v>
          </cell>
          <cell r="Y32">
            <v>3</v>
          </cell>
        </row>
        <row r="33">
          <cell r="C33">
            <v>2113.1320000000001</v>
          </cell>
          <cell r="D33">
            <v>1818.3479999999997</v>
          </cell>
          <cell r="E33">
            <v>1954.9051666666667</v>
          </cell>
          <cell r="L33">
            <v>8.1479999999999997</v>
          </cell>
          <cell r="M33">
            <v>4.6479999999999997</v>
          </cell>
          <cell r="N33">
            <v>6.2346666666666675</v>
          </cell>
          <cell r="R33">
            <v>7.85</v>
          </cell>
          <cell r="S33">
            <v>7.02</v>
          </cell>
          <cell r="T33">
            <v>7.2635714285714288</v>
          </cell>
          <cell r="U33">
            <v>0</v>
          </cell>
          <cell r="V33">
            <v>0</v>
          </cell>
          <cell r="W33">
            <v>0</v>
          </cell>
          <cell r="X33">
            <v>63.372999999999998</v>
          </cell>
          <cell r="Y33">
            <v>0</v>
          </cell>
        </row>
        <row r="34">
          <cell r="C34">
            <v>2417.6320000000001</v>
          </cell>
          <cell r="D34">
            <v>2002.0839999999998</v>
          </cell>
          <cell r="E34">
            <v>2204.2976666666664</v>
          </cell>
          <cell r="L34">
            <v>7.5319999999999991</v>
          </cell>
          <cell r="M34">
            <v>4.4239999999999995</v>
          </cell>
          <cell r="N34">
            <v>6.0328333333333326</v>
          </cell>
          <cell r="R34">
            <v>7.53</v>
          </cell>
          <cell r="S34">
            <v>6.99</v>
          </cell>
          <cell r="T34">
            <v>7.2409090909090903</v>
          </cell>
          <cell r="U34">
            <v>0</v>
          </cell>
          <cell r="V34">
            <v>0</v>
          </cell>
          <cell r="W34">
            <v>0</v>
          </cell>
          <cell r="X34">
            <v>51.568999999999996</v>
          </cell>
          <cell r="Y34">
            <v>0</v>
          </cell>
        </row>
        <row r="35">
          <cell r="C35">
            <v>2350.6839999999997</v>
          </cell>
          <cell r="D35">
            <v>1949.5839999999998</v>
          </cell>
          <cell r="E35">
            <v>2106.3738499999999</v>
          </cell>
          <cell r="L35">
            <v>8.5679999999999996</v>
          </cell>
          <cell r="M35">
            <v>5.7679999999999998</v>
          </cell>
          <cell r="N35">
            <v>7.1306666666666656</v>
          </cell>
          <cell r="R35">
            <v>7.8</v>
          </cell>
          <cell r="S35">
            <v>6.94</v>
          </cell>
          <cell r="T35">
            <v>7.2036363636363641</v>
          </cell>
          <cell r="U35">
            <v>0</v>
          </cell>
          <cell r="V35">
            <v>0</v>
          </cell>
          <cell r="W35">
            <v>0</v>
          </cell>
          <cell r="X35">
            <v>51.544999999999995</v>
          </cell>
          <cell r="Y35">
            <v>0</v>
          </cell>
        </row>
        <row r="36">
          <cell r="C36">
            <v>2173.752</v>
          </cell>
          <cell r="D36">
            <v>1733.5639999999999</v>
          </cell>
          <cell r="E36">
            <v>2003.2798333333328</v>
          </cell>
          <cell r="L36">
            <v>7.6159999999999997</v>
          </cell>
          <cell r="M36">
            <v>4.6759999999999993</v>
          </cell>
          <cell r="N36">
            <v>5.9149999999999983</v>
          </cell>
          <cell r="R36">
            <v>7.81</v>
          </cell>
          <cell r="S36">
            <v>6.91</v>
          </cell>
          <cell r="T36">
            <v>7.3485714285714296</v>
          </cell>
          <cell r="U36">
            <v>0</v>
          </cell>
          <cell r="V36">
            <v>0</v>
          </cell>
          <cell r="W36">
            <v>0</v>
          </cell>
          <cell r="X36">
            <v>55.796999999999997</v>
          </cell>
          <cell r="Y36">
            <v>0</v>
          </cell>
        </row>
        <row r="37">
          <cell r="C37">
            <v>2175.0679999999998</v>
          </cell>
          <cell r="D37">
            <v>2010.7639999999999</v>
          </cell>
          <cell r="E37">
            <v>2102.9703333333337</v>
          </cell>
          <cell r="L37">
            <v>8.0079999999999991</v>
          </cell>
          <cell r="M37">
            <v>5.516</v>
          </cell>
          <cell r="N37">
            <v>6.5473333333333317</v>
          </cell>
          <cell r="R37">
            <v>7.4</v>
          </cell>
          <cell r="S37">
            <v>6.99</v>
          </cell>
          <cell r="T37">
            <v>7.1800000000000006</v>
          </cell>
          <cell r="U37">
            <v>0</v>
          </cell>
          <cell r="V37">
            <v>0</v>
          </cell>
          <cell r="W37">
            <v>0</v>
          </cell>
          <cell r="X37">
            <v>48.89</v>
          </cell>
          <cell r="Y37">
            <v>0</v>
          </cell>
        </row>
        <row r="38">
          <cell r="C38">
            <v>2163</v>
          </cell>
          <cell r="D38">
            <v>1007.216</v>
          </cell>
          <cell r="E38">
            <v>1655.3809999999999</v>
          </cell>
          <cell r="L38">
            <v>9.8559999999999999</v>
          </cell>
          <cell r="M38">
            <v>6.468</v>
          </cell>
          <cell r="N38">
            <v>8.2051666666666652</v>
          </cell>
          <cell r="R38">
            <v>8.1</v>
          </cell>
          <cell r="S38">
            <v>6.95</v>
          </cell>
          <cell r="T38">
            <v>7.243846153846154</v>
          </cell>
          <cell r="U38">
            <v>0</v>
          </cell>
          <cell r="V38">
            <v>0</v>
          </cell>
          <cell r="W38">
            <v>0</v>
          </cell>
          <cell r="X38">
            <v>57.64</v>
          </cell>
          <cell r="Y38">
            <v>0</v>
          </cell>
        </row>
        <row r="39">
          <cell r="C39">
            <v>2516.864</v>
          </cell>
          <cell r="D39">
            <v>0</v>
          </cell>
          <cell r="E39">
            <v>942.09629086021516</v>
          </cell>
          <cell r="L39">
            <v>39.675999999999995</v>
          </cell>
          <cell r="M39">
            <v>0</v>
          </cell>
          <cell r="N39">
            <v>6.9811451612903221</v>
          </cell>
          <cell r="R39">
            <v>8.26</v>
          </cell>
          <cell r="S39">
            <v>6.91</v>
          </cell>
          <cell r="T39">
            <v>7.8606424879591277</v>
          </cell>
          <cell r="U39">
            <v>0</v>
          </cell>
          <cell r="V39">
            <v>0</v>
          </cell>
          <cell r="W39">
            <v>0</v>
          </cell>
          <cell r="X39">
            <v>1184.182</v>
          </cell>
          <cell r="Y39">
            <v>36</v>
          </cell>
        </row>
      </sheetData>
      <sheetData sheetId="10">
        <row r="8">
          <cell r="C8">
            <v>2229.6679999999997</v>
          </cell>
          <cell r="D8">
            <v>1854.3</v>
          </cell>
          <cell r="E8">
            <v>2025.8910000000003</v>
          </cell>
          <cell r="L8">
            <v>3.1080000000000001</v>
          </cell>
          <cell r="M8">
            <v>1.1479999999999999</v>
          </cell>
          <cell r="N8">
            <v>2.1291666666666669</v>
          </cell>
          <cell r="R8">
            <v>7.74</v>
          </cell>
          <cell r="S8">
            <v>7.41</v>
          </cell>
          <cell r="T8">
            <v>7.5462500000000006</v>
          </cell>
          <cell r="U8">
            <v>0</v>
          </cell>
          <cell r="V8">
            <v>0</v>
          </cell>
          <cell r="W8">
            <v>0</v>
          </cell>
          <cell r="X8">
            <v>38.948999999999998</v>
          </cell>
          <cell r="Y8">
            <v>0</v>
          </cell>
        </row>
        <row r="9">
          <cell r="C9">
            <v>2214.9679999999998</v>
          </cell>
          <cell r="D9">
            <v>1789.732</v>
          </cell>
          <cell r="E9">
            <v>1990.2224999999996</v>
          </cell>
          <cell r="L9">
            <v>2.8839999999999999</v>
          </cell>
          <cell r="M9">
            <v>1.0919999999999999</v>
          </cell>
          <cell r="N9">
            <v>1.6228333333333336</v>
          </cell>
          <cell r="R9">
            <v>7.7</v>
          </cell>
          <cell r="S9">
            <v>7.39</v>
          </cell>
          <cell r="T9">
            <v>7.5650000000000004</v>
          </cell>
          <cell r="U9">
            <v>0</v>
          </cell>
          <cell r="V9">
            <v>0</v>
          </cell>
          <cell r="W9">
            <v>0</v>
          </cell>
          <cell r="X9">
            <v>28.013999999999999</v>
          </cell>
          <cell r="Y9">
            <v>1</v>
          </cell>
        </row>
        <row r="10">
          <cell r="C10">
            <v>2222.864</v>
          </cell>
          <cell r="D10">
            <v>1429.316</v>
          </cell>
          <cell r="E10">
            <v>1844.2083333333326</v>
          </cell>
          <cell r="L10">
            <v>2.1559999999999997</v>
          </cell>
          <cell r="M10">
            <v>0.308</v>
          </cell>
          <cell r="N10">
            <v>1.2214999999999998</v>
          </cell>
          <cell r="R10">
            <v>8.25</v>
          </cell>
          <cell r="S10">
            <v>7.03</v>
          </cell>
          <cell r="T10">
            <v>7.6366666666666676</v>
          </cell>
          <cell r="U10">
            <v>1</v>
          </cell>
          <cell r="V10">
            <v>0</v>
          </cell>
          <cell r="W10">
            <v>8.3333333333333329E-2</v>
          </cell>
          <cell r="X10">
            <v>74.48599999999999</v>
          </cell>
          <cell r="Y10">
            <v>0</v>
          </cell>
        </row>
        <row r="11">
          <cell r="C11">
            <v>2289.7839999999997</v>
          </cell>
          <cell r="D11">
            <v>1892.1</v>
          </cell>
          <cell r="E11">
            <v>2072.1633333333334</v>
          </cell>
          <cell r="L11">
            <v>134.39999999999998</v>
          </cell>
          <cell r="M11">
            <v>1.1479999999999999</v>
          </cell>
          <cell r="N11">
            <v>7.4234999999999989</v>
          </cell>
          <cell r="R11">
            <v>8.25</v>
          </cell>
          <cell r="S11">
            <v>8.2200000000000006</v>
          </cell>
          <cell r="T11">
            <v>8.2349999999999994</v>
          </cell>
          <cell r="U11">
            <v>0</v>
          </cell>
          <cell r="V11">
            <v>0</v>
          </cell>
          <cell r="W11">
            <v>0</v>
          </cell>
          <cell r="X11">
            <v>66.341000000000008</v>
          </cell>
          <cell r="Y11">
            <v>0</v>
          </cell>
        </row>
        <row r="12">
          <cell r="C12">
            <v>2167.1999999999998</v>
          </cell>
          <cell r="D12">
            <v>1884.4839999999997</v>
          </cell>
          <cell r="E12">
            <v>2013.0121666666664</v>
          </cell>
          <cell r="L12">
            <v>3.5</v>
          </cell>
          <cell r="M12">
            <v>2.1839999999999997</v>
          </cell>
          <cell r="N12">
            <v>2.6681666666666666</v>
          </cell>
          <cell r="R12">
            <v>8.1999999999999993</v>
          </cell>
          <cell r="S12">
            <v>7.94</v>
          </cell>
          <cell r="T12">
            <v>8.0729999999999986</v>
          </cell>
          <cell r="U12">
            <v>0</v>
          </cell>
          <cell r="V12">
            <v>0</v>
          </cell>
          <cell r="W12">
            <v>0</v>
          </cell>
          <cell r="X12">
            <v>45.499000000000002</v>
          </cell>
          <cell r="Y12">
            <v>0</v>
          </cell>
        </row>
        <row r="13">
          <cell r="C13">
            <v>2071.9160000000002</v>
          </cell>
          <cell r="D13">
            <v>1852.452</v>
          </cell>
          <cell r="E13">
            <v>1978.6363333333329</v>
          </cell>
          <cell r="L13">
            <v>3.1919999999999997</v>
          </cell>
          <cell r="M13">
            <v>2.016</v>
          </cell>
          <cell r="N13">
            <v>2.5806666666666662</v>
          </cell>
          <cell r="R13">
            <v>8.17</v>
          </cell>
          <cell r="S13">
            <v>7.88</v>
          </cell>
          <cell r="T13">
            <v>8.0277777777777786</v>
          </cell>
          <cell r="U13">
            <v>0</v>
          </cell>
          <cell r="V13">
            <v>0</v>
          </cell>
          <cell r="W13">
            <v>0</v>
          </cell>
          <cell r="X13">
            <v>42.504999999999995</v>
          </cell>
          <cell r="Y13">
            <v>0</v>
          </cell>
        </row>
        <row r="14">
          <cell r="C14">
            <v>2124.6679999999997</v>
          </cell>
          <cell r="D14">
            <v>1779.4839999999999</v>
          </cell>
          <cell r="E14">
            <v>2020.517333333333</v>
          </cell>
          <cell r="L14">
            <v>2.968</v>
          </cell>
          <cell r="M14">
            <v>1.8759999999999999</v>
          </cell>
          <cell r="N14">
            <v>2.3951666666666669</v>
          </cell>
          <cell r="R14">
            <v>7.9</v>
          </cell>
          <cell r="S14">
            <v>7.33</v>
          </cell>
          <cell r="T14">
            <v>7.5862500000000006</v>
          </cell>
          <cell r="U14">
            <v>0</v>
          </cell>
          <cell r="V14">
            <v>0</v>
          </cell>
          <cell r="W14">
            <v>0</v>
          </cell>
          <cell r="X14">
            <v>37.521000000000001</v>
          </cell>
          <cell r="Y14">
            <v>1</v>
          </cell>
        </row>
        <row r="15">
          <cell r="C15">
            <v>2222.444</v>
          </cell>
          <cell r="D15">
            <v>1882.8320000000001</v>
          </cell>
          <cell r="E15">
            <v>2090.8276666666666</v>
          </cell>
          <cell r="L15">
            <v>11.620000000000001</v>
          </cell>
          <cell r="M15">
            <v>1.1199999999999999</v>
          </cell>
          <cell r="N15">
            <v>6.1039999999999974</v>
          </cell>
          <cell r="R15">
            <v>7.57</v>
          </cell>
          <cell r="S15">
            <v>6.79</v>
          </cell>
          <cell r="T15">
            <v>7.1676923076923069</v>
          </cell>
          <cell r="U15">
            <v>0</v>
          </cell>
          <cell r="V15">
            <v>0</v>
          </cell>
          <cell r="W15">
            <v>0</v>
          </cell>
          <cell r="X15">
            <v>51.885000000000019</v>
          </cell>
          <cell r="Y15">
            <v>0</v>
          </cell>
        </row>
        <row r="16">
          <cell r="C16">
            <v>2216.5639999999999</v>
          </cell>
          <cell r="D16">
            <v>1745.8839999999998</v>
          </cell>
          <cell r="E16">
            <v>2002.3359999999998</v>
          </cell>
          <cell r="L16">
            <v>13.299999999999999</v>
          </cell>
          <cell r="M16">
            <v>6.6639999999999997</v>
          </cell>
          <cell r="N16">
            <v>10.656333333333331</v>
          </cell>
          <cell r="R16">
            <v>8.32</v>
          </cell>
          <cell r="S16">
            <v>6.91</v>
          </cell>
          <cell r="T16">
            <v>7.290909090909091</v>
          </cell>
          <cell r="U16">
            <v>34</v>
          </cell>
          <cell r="V16">
            <v>0</v>
          </cell>
          <cell r="W16">
            <v>3.2727272727272729</v>
          </cell>
          <cell r="X16">
            <v>41.803000000000004</v>
          </cell>
          <cell r="Y16">
            <v>0</v>
          </cell>
        </row>
        <row r="17">
          <cell r="C17">
            <v>2028.0679999999998</v>
          </cell>
          <cell r="D17">
            <v>1137.4159999999999</v>
          </cell>
          <cell r="E17">
            <v>1651.1156666666666</v>
          </cell>
          <cell r="L17">
            <v>6.2439999999999998</v>
          </cell>
          <cell r="M17">
            <v>2.7159999999999997</v>
          </cell>
          <cell r="N17">
            <v>4.0739999999999998</v>
          </cell>
          <cell r="R17">
            <v>7.95</v>
          </cell>
          <cell r="S17">
            <v>6.95</v>
          </cell>
          <cell r="T17">
            <v>7.3633333333333342</v>
          </cell>
          <cell r="U17">
            <v>0</v>
          </cell>
          <cell r="V17">
            <v>0</v>
          </cell>
          <cell r="W17">
            <v>0</v>
          </cell>
          <cell r="X17">
            <v>54.629000000000005</v>
          </cell>
          <cell r="Y17">
            <v>0</v>
          </cell>
        </row>
        <row r="18">
          <cell r="C18">
            <v>2111.8159999999998</v>
          </cell>
          <cell r="D18">
            <v>1724.6320000000001</v>
          </cell>
          <cell r="E18">
            <v>1889.7923333333329</v>
          </cell>
          <cell r="L18">
            <v>4.984</v>
          </cell>
          <cell r="M18">
            <v>2.3519999999999999</v>
          </cell>
          <cell r="N18">
            <v>3.3844999999999996</v>
          </cell>
          <cell r="R18">
            <v>7.72</v>
          </cell>
          <cell r="S18">
            <v>7.02</v>
          </cell>
          <cell r="T18">
            <v>7.2853846153846149</v>
          </cell>
          <cell r="U18">
            <v>0</v>
          </cell>
          <cell r="V18">
            <v>0</v>
          </cell>
          <cell r="W18">
            <v>0</v>
          </cell>
          <cell r="X18">
            <v>56.522999999999996</v>
          </cell>
          <cell r="Y18">
            <v>0</v>
          </cell>
        </row>
        <row r="19">
          <cell r="C19">
            <v>2392.9639999999999</v>
          </cell>
          <cell r="D19">
            <v>1917.3</v>
          </cell>
          <cell r="E19">
            <v>2122.3929999999996</v>
          </cell>
          <cell r="L19">
            <v>7.1679999999999993</v>
          </cell>
          <cell r="M19">
            <v>3.4159999999999999</v>
          </cell>
          <cell r="N19">
            <v>5.0446666666666671</v>
          </cell>
          <cell r="R19">
            <v>7.24</v>
          </cell>
          <cell r="S19">
            <v>7.02</v>
          </cell>
          <cell r="T19">
            <v>7.1127272727272732</v>
          </cell>
          <cell r="U19">
            <v>0</v>
          </cell>
          <cell r="V19">
            <v>0</v>
          </cell>
          <cell r="W19">
            <v>0</v>
          </cell>
          <cell r="X19">
            <v>52.747999999999998</v>
          </cell>
          <cell r="Y19">
            <v>0</v>
          </cell>
        </row>
        <row r="20">
          <cell r="C20">
            <v>2246.2159999999999</v>
          </cell>
          <cell r="D20">
            <v>1876.0839999999998</v>
          </cell>
          <cell r="E20">
            <v>2028.2628333333332</v>
          </cell>
          <cell r="L20">
            <v>7.4479999999999995</v>
          </cell>
          <cell r="M20">
            <v>3.7239999999999998</v>
          </cell>
          <cell r="N20">
            <v>5.1181666666666663</v>
          </cell>
          <cell r="R20">
            <v>7.51</v>
          </cell>
          <cell r="S20">
            <v>7.1</v>
          </cell>
          <cell r="T20">
            <v>7.2889999999999997</v>
          </cell>
          <cell r="U20">
            <v>0</v>
          </cell>
          <cell r="V20">
            <v>0</v>
          </cell>
          <cell r="W20">
            <v>0</v>
          </cell>
          <cell r="X20">
            <v>48.656000000000006</v>
          </cell>
          <cell r="Y20">
            <v>0</v>
          </cell>
        </row>
        <row r="21">
          <cell r="C21">
            <v>2123.884</v>
          </cell>
          <cell r="D21">
            <v>1919.3999999999999</v>
          </cell>
          <cell r="E21">
            <v>2003.4664999999998</v>
          </cell>
          <cell r="L21">
            <v>146.85999999999999</v>
          </cell>
          <cell r="M21">
            <v>4.8439999999999994</v>
          </cell>
          <cell r="N21">
            <v>12.149666666666665</v>
          </cell>
          <cell r="R21">
            <v>7.87</v>
          </cell>
          <cell r="S21">
            <v>7.19</v>
          </cell>
          <cell r="T21">
            <v>7.5618181818181816</v>
          </cell>
          <cell r="U21">
            <v>27</v>
          </cell>
          <cell r="V21">
            <v>0</v>
          </cell>
          <cell r="W21">
            <v>3.9090909090909092</v>
          </cell>
          <cell r="X21">
            <v>50.673000000000002</v>
          </cell>
          <cell r="Y21">
            <v>0</v>
          </cell>
        </row>
        <row r="22">
          <cell r="C22">
            <v>2074.7999999999997</v>
          </cell>
          <cell r="D22">
            <v>1931.9999999999998</v>
          </cell>
          <cell r="E22">
            <v>1988.6043333333332</v>
          </cell>
          <cell r="L22">
            <v>9.548</v>
          </cell>
          <cell r="M22">
            <v>6.944</v>
          </cell>
          <cell r="N22">
            <v>8.1678333333333342</v>
          </cell>
          <cell r="R22">
            <v>7.63</v>
          </cell>
          <cell r="S22">
            <v>7.48</v>
          </cell>
          <cell r="T22">
            <v>7.544545454545454</v>
          </cell>
          <cell r="U22">
            <v>0</v>
          </cell>
          <cell r="V22">
            <v>0</v>
          </cell>
          <cell r="W22">
            <v>0</v>
          </cell>
          <cell r="X22">
            <v>53.441999999999993</v>
          </cell>
          <cell r="Y22">
            <v>0</v>
          </cell>
        </row>
        <row r="23">
          <cell r="C23">
            <v>2110.5</v>
          </cell>
          <cell r="D23">
            <v>1476.5519999999999</v>
          </cell>
          <cell r="E23">
            <v>1927.0043333333331</v>
          </cell>
          <cell r="L23">
            <v>8.5399999999999991</v>
          </cell>
          <cell r="M23">
            <v>2.5760000000000001</v>
          </cell>
          <cell r="N23">
            <v>5.5743333333333336</v>
          </cell>
          <cell r="R23">
            <v>7.58</v>
          </cell>
          <cell r="S23">
            <v>7.12</v>
          </cell>
          <cell r="T23">
            <v>7.3529999999999998</v>
          </cell>
          <cell r="U23">
            <v>0</v>
          </cell>
          <cell r="V23">
            <v>0</v>
          </cell>
          <cell r="W23">
            <v>0</v>
          </cell>
          <cell r="X23">
            <v>42.719700000000003</v>
          </cell>
          <cell r="Y23">
            <v>1</v>
          </cell>
        </row>
        <row r="24">
          <cell r="C24">
            <v>1885.0159999999998</v>
          </cell>
          <cell r="D24">
            <v>8.6519999999999992</v>
          </cell>
          <cell r="E24">
            <v>344.01733333333328</v>
          </cell>
          <cell r="L24">
            <v>4.8159999999999998</v>
          </cell>
          <cell r="M24">
            <v>8.3999999999999991E-2</v>
          </cell>
          <cell r="N24">
            <v>2.2924999999999991</v>
          </cell>
          <cell r="R24">
            <v>8.25</v>
          </cell>
          <cell r="S24">
            <v>7.86</v>
          </cell>
          <cell r="T24">
            <v>8.1655555555555548</v>
          </cell>
          <cell r="U24">
            <v>2</v>
          </cell>
          <cell r="V24">
            <v>0</v>
          </cell>
          <cell r="W24">
            <v>0.22222222222222221</v>
          </cell>
          <cell r="X24">
            <v>48.5914</v>
          </cell>
          <cell r="Y24">
            <v>0</v>
          </cell>
        </row>
        <row r="25">
          <cell r="C25">
            <v>2150.3999999999996</v>
          </cell>
          <cell r="D25">
            <v>700.08399999999995</v>
          </cell>
          <cell r="E25">
            <v>1509.1136666666664</v>
          </cell>
          <cell r="L25">
            <v>5.8519999999999994</v>
          </cell>
          <cell r="M25">
            <v>2.548</v>
          </cell>
          <cell r="N25">
            <v>4.1626666666666665</v>
          </cell>
          <cell r="R25">
            <v>8.26</v>
          </cell>
          <cell r="S25">
            <v>8.24</v>
          </cell>
          <cell r="T25">
            <v>8.2509999999999994</v>
          </cell>
          <cell r="U25">
            <v>0</v>
          </cell>
          <cell r="V25">
            <v>0</v>
          </cell>
          <cell r="W25">
            <v>0</v>
          </cell>
          <cell r="X25">
            <v>48.77600000000001</v>
          </cell>
          <cell r="Y25">
            <v>0</v>
          </cell>
        </row>
        <row r="26">
          <cell r="C26">
            <v>2105.2639999999997</v>
          </cell>
          <cell r="D26">
            <v>1809.4159999999999</v>
          </cell>
          <cell r="E26">
            <v>1915.2349999999997</v>
          </cell>
          <cell r="L26">
            <v>4.76</v>
          </cell>
          <cell r="M26">
            <v>0.13999999999999999</v>
          </cell>
          <cell r="N26">
            <v>2.5666666666666664</v>
          </cell>
          <cell r="R26">
            <v>8.25</v>
          </cell>
          <cell r="S26">
            <v>7.35</v>
          </cell>
          <cell r="T26">
            <v>8.1666666666666661</v>
          </cell>
          <cell r="U26">
            <v>3</v>
          </cell>
          <cell r="V26">
            <v>0</v>
          </cell>
          <cell r="W26">
            <v>0.41666666666666669</v>
          </cell>
          <cell r="X26">
            <v>67.9131</v>
          </cell>
          <cell r="Y26">
            <v>8</v>
          </cell>
        </row>
        <row r="27">
          <cell r="C27">
            <v>2044.616</v>
          </cell>
          <cell r="D27">
            <v>0.78400000000000003</v>
          </cell>
          <cell r="E27">
            <v>374.85350000000005</v>
          </cell>
          <cell r="L27">
            <v>8.3439999999999994</v>
          </cell>
          <cell r="M27">
            <v>1.26</v>
          </cell>
          <cell r="N27">
            <v>2.7043333333333321</v>
          </cell>
          <cell r="R27">
            <v>8.23</v>
          </cell>
          <cell r="S27">
            <v>7.9</v>
          </cell>
          <cell r="T27">
            <v>8.1675000000000022</v>
          </cell>
          <cell r="U27">
            <v>0</v>
          </cell>
          <cell r="V27">
            <v>0</v>
          </cell>
          <cell r="W27">
            <v>0</v>
          </cell>
          <cell r="X27">
            <v>59.127000000000002</v>
          </cell>
          <cell r="Y27">
            <v>1</v>
          </cell>
        </row>
        <row r="28">
          <cell r="C28">
            <v>2358.5520000000001</v>
          </cell>
          <cell r="D28">
            <v>57.763999999999996</v>
          </cell>
          <cell r="E28">
            <v>1624.3721666666663</v>
          </cell>
          <cell r="L28">
            <v>5.46</v>
          </cell>
          <cell r="M28">
            <v>2.0999999999999996</v>
          </cell>
          <cell r="N28">
            <v>3.6563333333333325</v>
          </cell>
          <cell r="R28">
            <v>8.2200000000000006</v>
          </cell>
          <cell r="S28">
            <v>7.55</v>
          </cell>
          <cell r="T28">
            <v>8.0640000000000018</v>
          </cell>
          <cell r="U28">
            <v>0</v>
          </cell>
          <cell r="V28">
            <v>0</v>
          </cell>
          <cell r="W28">
            <v>0</v>
          </cell>
          <cell r="X28">
            <v>49.485000000000014</v>
          </cell>
          <cell r="Y28">
            <v>0</v>
          </cell>
        </row>
        <row r="29">
          <cell r="C29">
            <v>2347.0160000000001</v>
          </cell>
          <cell r="D29">
            <v>2056.6839999999997</v>
          </cell>
          <cell r="E29">
            <v>2205.4153333333338</v>
          </cell>
          <cell r="L29">
            <v>4.032</v>
          </cell>
          <cell r="M29">
            <v>0</v>
          </cell>
          <cell r="N29">
            <v>1.535333333333333</v>
          </cell>
          <cell r="R29">
            <v>8.24</v>
          </cell>
          <cell r="S29">
            <v>6.96</v>
          </cell>
          <cell r="T29">
            <v>7.9113333333333342</v>
          </cell>
          <cell r="U29">
            <v>0</v>
          </cell>
          <cell r="V29">
            <v>0</v>
          </cell>
          <cell r="W29">
            <v>0</v>
          </cell>
          <cell r="X29">
            <v>71.097000000000008</v>
          </cell>
          <cell r="Y29">
            <v>0</v>
          </cell>
        </row>
        <row r="30">
          <cell r="C30">
            <v>2396.6320000000001</v>
          </cell>
          <cell r="D30">
            <v>1387.848</v>
          </cell>
          <cell r="E30">
            <v>2157.086166666666</v>
          </cell>
          <cell r="L30">
            <v>0</v>
          </cell>
          <cell r="M30">
            <v>0</v>
          </cell>
          <cell r="N30">
            <v>0</v>
          </cell>
          <cell r="R30">
            <v>8.2200000000000006</v>
          </cell>
          <cell r="S30">
            <v>7.7</v>
          </cell>
          <cell r="T30">
            <v>8.1199999999999992</v>
          </cell>
          <cell r="U30">
            <v>0</v>
          </cell>
          <cell r="V30">
            <v>0</v>
          </cell>
          <cell r="W30">
            <v>0</v>
          </cell>
          <cell r="X30">
            <v>57.776999999999994</v>
          </cell>
          <cell r="Y30">
            <v>0</v>
          </cell>
        </row>
        <row r="31">
          <cell r="C31">
            <v>2250.9479999999999</v>
          </cell>
          <cell r="D31">
            <v>52.751999999999995</v>
          </cell>
          <cell r="E31">
            <v>1306.848666666667</v>
          </cell>
          <cell r="L31">
            <v>0.16799999999999998</v>
          </cell>
          <cell r="M31">
            <v>0</v>
          </cell>
          <cell r="N31">
            <v>6.9999999999999993E-3</v>
          </cell>
          <cell r="R31">
            <v>8.1999999999999993</v>
          </cell>
          <cell r="S31">
            <v>7.25</v>
          </cell>
          <cell r="T31">
            <v>7.8118181818181833</v>
          </cell>
          <cell r="U31">
            <v>0</v>
          </cell>
          <cell r="V31">
            <v>0</v>
          </cell>
          <cell r="W31">
            <v>0</v>
          </cell>
          <cell r="X31">
            <v>52.843999999999994</v>
          </cell>
          <cell r="Y31">
            <v>0</v>
          </cell>
        </row>
        <row r="32">
          <cell r="C32">
            <v>362.85199999999998</v>
          </cell>
          <cell r="D32">
            <v>4.9279999999999999</v>
          </cell>
          <cell r="E32">
            <v>144.36100000000002</v>
          </cell>
          <cell r="L32">
            <v>0</v>
          </cell>
          <cell r="M32">
            <v>0</v>
          </cell>
          <cell r="N32">
            <v>0</v>
          </cell>
          <cell r="R32">
            <v>8.19</v>
          </cell>
          <cell r="S32">
            <v>7.86</v>
          </cell>
          <cell r="T32">
            <v>8.07</v>
          </cell>
          <cell r="U32">
            <v>0</v>
          </cell>
          <cell r="V32">
            <v>0</v>
          </cell>
          <cell r="W32">
            <v>0</v>
          </cell>
          <cell r="X32">
            <v>32.300999999999995</v>
          </cell>
          <cell r="Y32">
            <v>0</v>
          </cell>
        </row>
        <row r="33">
          <cell r="C33">
            <v>8.7359999999999989</v>
          </cell>
          <cell r="D33">
            <v>3.1080000000000001</v>
          </cell>
          <cell r="E33">
            <v>6.6114999999999995</v>
          </cell>
          <cell r="L33">
            <v>7.2799999999999994</v>
          </cell>
          <cell r="M33">
            <v>0</v>
          </cell>
          <cell r="N33">
            <v>2.8945000000000003</v>
          </cell>
          <cell r="R33">
            <v>8.08</v>
          </cell>
          <cell r="S33">
            <v>8.02</v>
          </cell>
          <cell r="T33">
            <v>8.0549999999999997</v>
          </cell>
          <cell r="U33">
            <v>0</v>
          </cell>
          <cell r="V33">
            <v>0</v>
          </cell>
          <cell r="W33">
            <v>0</v>
          </cell>
          <cell r="X33">
            <v>18.902999999999999</v>
          </cell>
          <cell r="Y33">
            <v>3</v>
          </cell>
        </row>
        <row r="34">
          <cell r="C34">
            <v>6.3</v>
          </cell>
          <cell r="D34">
            <v>4.1999999999999993</v>
          </cell>
          <cell r="E34">
            <v>5.1426666666666678</v>
          </cell>
          <cell r="L34">
            <v>6.86</v>
          </cell>
          <cell r="M34">
            <v>4.76</v>
          </cell>
          <cell r="N34">
            <v>5.8321666666666667</v>
          </cell>
          <cell r="R34">
            <v>8.14</v>
          </cell>
          <cell r="S34">
            <v>7.46</v>
          </cell>
          <cell r="T34">
            <v>7.8800000000000008</v>
          </cell>
          <cell r="U34">
            <v>2</v>
          </cell>
          <cell r="V34">
            <v>0</v>
          </cell>
          <cell r="W34">
            <v>0.18181818181818182</v>
          </cell>
          <cell r="X34">
            <v>59.767999999999994</v>
          </cell>
          <cell r="Y34">
            <v>17</v>
          </cell>
        </row>
        <row r="35">
          <cell r="C35">
            <v>4.1999999999999993</v>
          </cell>
          <cell r="D35">
            <v>1.8479999999999999</v>
          </cell>
          <cell r="E35">
            <v>3.0426666666666673</v>
          </cell>
          <cell r="L35">
            <v>6.7759999999999998</v>
          </cell>
          <cell r="M35">
            <v>4.0599999999999996</v>
          </cell>
          <cell r="N35">
            <v>5.3911666666666669</v>
          </cell>
          <cell r="R35">
            <v>8.24</v>
          </cell>
          <cell r="S35">
            <v>7.93</v>
          </cell>
          <cell r="T35">
            <v>8.0850000000000009</v>
          </cell>
          <cell r="U35">
            <v>0</v>
          </cell>
          <cell r="V35">
            <v>0</v>
          </cell>
          <cell r="W35">
            <v>0</v>
          </cell>
          <cell r="X35">
            <v>9.3569999999999993</v>
          </cell>
          <cell r="Y35">
            <v>0</v>
          </cell>
        </row>
        <row r="36">
          <cell r="C36">
            <v>2.6319999999999997</v>
          </cell>
          <cell r="D36">
            <v>1.3159999999999998</v>
          </cell>
          <cell r="E36">
            <v>1.9378333333333326</v>
          </cell>
          <cell r="L36">
            <v>8.0640000000000001</v>
          </cell>
          <cell r="M36">
            <v>4.984</v>
          </cell>
          <cell r="N36">
            <v>6.3489999999999984</v>
          </cell>
          <cell r="R36">
            <v>7.98</v>
          </cell>
          <cell r="S36">
            <v>7.98</v>
          </cell>
          <cell r="T36">
            <v>7.98</v>
          </cell>
          <cell r="U36">
            <v>0</v>
          </cell>
          <cell r="V36">
            <v>0</v>
          </cell>
          <cell r="W36">
            <v>0</v>
          </cell>
          <cell r="X36">
            <v>5.6050000000000004</v>
          </cell>
          <cell r="Y36">
            <v>0</v>
          </cell>
        </row>
        <row r="37">
          <cell r="C37">
            <v>1.7864</v>
          </cell>
          <cell r="D37">
            <v>0.53199999999999992</v>
          </cell>
          <cell r="E37">
            <v>1.042766666666666</v>
          </cell>
          <cell r="L37">
            <v>7.1399999999999988</v>
          </cell>
          <cell r="M37">
            <v>5.6839999999999993</v>
          </cell>
          <cell r="N37">
            <v>6.5811666666666655</v>
          </cell>
          <cell r="R37">
            <v>7.92</v>
          </cell>
          <cell r="S37">
            <v>7.91</v>
          </cell>
          <cell r="T37">
            <v>7.915</v>
          </cell>
          <cell r="U37">
            <v>0</v>
          </cell>
          <cell r="V37">
            <v>0</v>
          </cell>
          <cell r="W37">
            <v>0</v>
          </cell>
          <cell r="X37">
            <v>9.8529999999999998</v>
          </cell>
          <cell r="Y37">
            <v>3</v>
          </cell>
        </row>
        <row r="39">
          <cell r="C39">
            <v>2396.6320000000001</v>
          </cell>
          <cell r="D39">
            <v>0.53199999999999992</v>
          </cell>
          <cell r="E39">
            <v>1441.5844644444439</v>
          </cell>
          <cell r="L39">
            <v>146.85999999999999</v>
          </cell>
          <cell r="M39">
            <v>0</v>
          </cell>
          <cell r="N39">
            <v>4.1429111111111103</v>
          </cell>
          <cell r="R39">
            <v>8.32</v>
          </cell>
          <cell r="S39">
            <v>6.79</v>
          </cell>
          <cell r="T39">
            <v>7.7760409479409462</v>
          </cell>
          <cell r="U39">
            <v>34</v>
          </cell>
          <cell r="V39">
            <v>0</v>
          </cell>
          <cell r="W39">
            <v>0.26952861952861956</v>
          </cell>
          <cell r="X39">
            <v>1377.7912000000001</v>
          </cell>
          <cell r="Y39">
            <v>35</v>
          </cell>
        </row>
      </sheetData>
      <sheetData sheetId="11">
        <row r="8">
          <cell r="C8">
            <v>1689.7159999999999</v>
          </cell>
          <cell r="D8">
            <v>1593.6479999999999</v>
          </cell>
          <cell r="E8">
            <v>1643.8625</v>
          </cell>
          <cell r="L8">
            <v>0.86799999999999999</v>
          </cell>
          <cell r="M8">
            <v>0</v>
          </cell>
          <cell r="N8">
            <v>0.24616666666666662</v>
          </cell>
          <cell r="R8">
            <v>8.0299999999999994</v>
          </cell>
          <cell r="S8">
            <v>7.89</v>
          </cell>
          <cell r="T8">
            <v>7.9550000000000001</v>
          </cell>
          <cell r="U8">
            <v>0</v>
          </cell>
          <cell r="V8">
            <v>0</v>
          </cell>
          <cell r="W8">
            <v>0</v>
          </cell>
          <cell r="X8">
            <v>39.163000000000004</v>
          </cell>
          <cell r="Y8">
            <v>0</v>
          </cell>
        </row>
        <row r="9">
          <cell r="C9">
            <v>1727.5160000000001</v>
          </cell>
          <cell r="D9">
            <v>1257.8999999999999</v>
          </cell>
          <cell r="E9">
            <v>1540.7571666666665</v>
          </cell>
          <cell r="L9">
            <v>0.47599999999999998</v>
          </cell>
          <cell r="M9">
            <v>0</v>
          </cell>
          <cell r="N9">
            <v>3.5000000000000003E-2</v>
          </cell>
          <cell r="R9">
            <v>7.84</v>
          </cell>
          <cell r="S9">
            <v>6.97</v>
          </cell>
          <cell r="T9">
            <v>7.4509090909090903</v>
          </cell>
          <cell r="U9">
            <v>0</v>
          </cell>
          <cell r="V9">
            <v>0</v>
          </cell>
          <cell r="W9">
            <v>0</v>
          </cell>
          <cell r="X9">
            <v>43.768999999999998</v>
          </cell>
          <cell r="Y9">
            <v>0</v>
          </cell>
        </row>
        <row r="10">
          <cell r="C10">
            <v>1885.0159999999998</v>
          </cell>
          <cell r="D10">
            <v>1646.932</v>
          </cell>
          <cell r="E10">
            <v>1777.8144999999997</v>
          </cell>
          <cell r="L10">
            <v>1.6519999999999999</v>
          </cell>
          <cell r="M10">
            <v>0</v>
          </cell>
          <cell r="N10">
            <v>0.35349999999999998</v>
          </cell>
          <cell r="R10">
            <v>8.2200000000000006</v>
          </cell>
          <cell r="S10">
            <v>6.91</v>
          </cell>
          <cell r="T10">
            <v>7.4888235294117642</v>
          </cell>
          <cell r="U10">
            <v>0</v>
          </cell>
          <cell r="V10">
            <v>0</v>
          </cell>
          <cell r="W10">
            <v>0</v>
          </cell>
          <cell r="X10">
            <v>81.585999999999999</v>
          </cell>
          <cell r="Y10">
            <v>0</v>
          </cell>
        </row>
        <row r="11">
          <cell r="C11">
            <v>1839.8519999999999</v>
          </cell>
          <cell r="D11">
            <v>1632.4839999999999</v>
          </cell>
          <cell r="E11">
            <v>1761.3656666666664</v>
          </cell>
          <cell r="L11">
            <v>5.3479999999999999</v>
          </cell>
          <cell r="M11">
            <v>0</v>
          </cell>
          <cell r="N11">
            <v>2.822166666666666</v>
          </cell>
          <cell r="R11">
            <v>8.2200000000000006</v>
          </cell>
          <cell r="S11">
            <v>7.74</v>
          </cell>
          <cell r="T11">
            <v>7.9824999999999999</v>
          </cell>
          <cell r="U11">
            <v>0</v>
          </cell>
          <cell r="V11">
            <v>0</v>
          </cell>
          <cell r="W11">
            <v>0</v>
          </cell>
          <cell r="X11">
            <v>39.234000000000002</v>
          </cell>
          <cell r="Y11">
            <v>0</v>
          </cell>
        </row>
        <row r="12">
          <cell r="C12">
            <v>1811.2639999999999</v>
          </cell>
          <cell r="D12">
            <v>1236.6479999999999</v>
          </cell>
          <cell r="E12">
            <v>1603.9449999999995</v>
          </cell>
          <cell r="L12">
            <v>9.968</v>
          </cell>
          <cell r="M12">
            <v>2.8839999999999999</v>
          </cell>
          <cell r="N12">
            <v>6.7106666666666657</v>
          </cell>
          <cell r="R12">
            <v>7.55</v>
          </cell>
          <cell r="S12">
            <v>6.95</v>
          </cell>
          <cell r="T12">
            <v>7.1309090909090909</v>
          </cell>
          <cell r="U12">
            <v>0</v>
          </cell>
          <cell r="V12">
            <v>0</v>
          </cell>
          <cell r="W12">
            <v>0</v>
          </cell>
          <cell r="X12">
            <v>51.998999999999988</v>
          </cell>
          <cell r="Y12">
            <v>0</v>
          </cell>
        </row>
        <row r="13">
          <cell r="C13">
            <v>2015.9999999999998</v>
          </cell>
          <cell r="D13">
            <v>1668.9679999999998</v>
          </cell>
          <cell r="E13">
            <v>1780.868833333333</v>
          </cell>
          <cell r="L13">
            <v>12.263999999999999</v>
          </cell>
          <cell r="M13">
            <v>9.7159999999999993</v>
          </cell>
          <cell r="N13">
            <v>10.977166666666665</v>
          </cell>
          <cell r="R13">
            <v>8.1999999999999993</v>
          </cell>
          <cell r="S13">
            <v>7.09</v>
          </cell>
          <cell r="T13">
            <v>7.4653333333333336</v>
          </cell>
          <cell r="U13">
            <v>2</v>
          </cell>
          <cell r="V13">
            <v>0</v>
          </cell>
          <cell r="W13">
            <v>0.46666666666666667</v>
          </cell>
          <cell r="X13">
            <v>84.207999999999998</v>
          </cell>
          <cell r="Y13">
            <v>5</v>
          </cell>
        </row>
        <row r="14">
          <cell r="C14">
            <v>1920.9679999999996</v>
          </cell>
          <cell r="D14">
            <v>1531.6839999999997</v>
          </cell>
          <cell r="E14">
            <v>1718.7403333333332</v>
          </cell>
          <cell r="L14">
            <v>10.584</v>
          </cell>
          <cell r="M14">
            <v>4.5919999999999996</v>
          </cell>
          <cell r="N14">
            <v>6.0176666666666661</v>
          </cell>
          <cell r="R14">
            <v>8.23</v>
          </cell>
          <cell r="S14">
            <v>7.84</v>
          </cell>
          <cell r="T14">
            <v>8.163636363636364</v>
          </cell>
          <cell r="U14">
            <v>1</v>
          </cell>
          <cell r="V14">
            <v>0</v>
          </cell>
          <cell r="W14">
            <v>0.18181818181818182</v>
          </cell>
          <cell r="X14">
            <v>53.006999999999998</v>
          </cell>
          <cell r="Y14">
            <v>0</v>
          </cell>
        </row>
        <row r="15">
          <cell r="C15">
            <v>1917.3</v>
          </cell>
          <cell r="D15">
            <v>0</v>
          </cell>
          <cell r="E15">
            <v>840.1878333333334</v>
          </cell>
          <cell r="L15">
            <v>15.231999999999999</v>
          </cell>
          <cell r="M15">
            <v>4.8159999999999998</v>
          </cell>
          <cell r="N15">
            <v>6.3151666666666673</v>
          </cell>
          <cell r="R15">
            <v>7.68</v>
          </cell>
          <cell r="S15">
            <v>7.1</v>
          </cell>
          <cell r="T15">
            <v>7.3114285714285714</v>
          </cell>
          <cell r="U15">
            <v>0</v>
          </cell>
          <cell r="V15">
            <v>0</v>
          </cell>
          <cell r="W15">
            <v>0</v>
          </cell>
          <cell r="X15">
            <v>32.814999999999998</v>
          </cell>
          <cell r="Y15">
            <v>0</v>
          </cell>
        </row>
        <row r="16">
          <cell r="C16">
            <v>1907.8639999999998</v>
          </cell>
          <cell r="D16">
            <v>578.56399999999996</v>
          </cell>
          <cell r="E16">
            <v>1453.4216666666662</v>
          </cell>
          <cell r="L16">
            <v>8.9599999999999991</v>
          </cell>
          <cell r="M16">
            <v>5.992</v>
          </cell>
          <cell r="N16">
            <v>7.3220000000000001</v>
          </cell>
          <cell r="R16">
            <v>8.11</v>
          </cell>
          <cell r="S16">
            <v>6.84</v>
          </cell>
          <cell r="T16">
            <v>7.4236842105263161</v>
          </cell>
          <cell r="U16">
            <v>3</v>
          </cell>
          <cell r="V16">
            <v>0</v>
          </cell>
          <cell r="W16">
            <v>0.45</v>
          </cell>
          <cell r="X16">
            <v>46.033999999999992</v>
          </cell>
          <cell r="Y16">
            <v>3</v>
          </cell>
        </row>
        <row r="17">
          <cell r="C17">
            <v>2094.4839999999999</v>
          </cell>
          <cell r="D17">
            <v>1697.8639999999998</v>
          </cell>
          <cell r="E17">
            <v>1858.8301666666659</v>
          </cell>
          <cell r="L17">
            <v>7.4479999999999995</v>
          </cell>
          <cell r="M17">
            <v>0.55999999999999994</v>
          </cell>
          <cell r="N17">
            <v>4.0856666666666674</v>
          </cell>
          <cell r="R17">
            <v>8.3699999999999992</v>
          </cell>
          <cell r="S17">
            <v>6.85</v>
          </cell>
          <cell r="T17">
            <v>7.3266666666666671</v>
          </cell>
          <cell r="U17">
            <v>0</v>
          </cell>
          <cell r="V17">
            <v>0</v>
          </cell>
          <cell r="W17">
            <v>0</v>
          </cell>
          <cell r="X17">
            <v>43.690000000000005</v>
          </cell>
          <cell r="Y17">
            <v>0</v>
          </cell>
        </row>
        <row r="18">
          <cell r="C18">
            <v>2124.6679999999997</v>
          </cell>
          <cell r="D18">
            <v>1752.7159999999999</v>
          </cell>
          <cell r="E18">
            <v>1952.0573333333334</v>
          </cell>
          <cell r="L18">
            <v>2.8</v>
          </cell>
          <cell r="M18">
            <v>0.7</v>
          </cell>
          <cell r="N18">
            <v>1.2389999999999999</v>
          </cell>
          <cell r="R18">
            <v>8.15</v>
          </cell>
          <cell r="S18">
            <v>7.1</v>
          </cell>
          <cell r="T18">
            <v>7.4622222222222234</v>
          </cell>
          <cell r="U18">
            <v>7</v>
          </cell>
          <cell r="V18">
            <v>0</v>
          </cell>
          <cell r="W18">
            <v>1.1000000000000001</v>
          </cell>
          <cell r="X18">
            <v>45.819000000000003</v>
          </cell>
          <cell r="Y18">
            <v>9</v>
          </cell>
        </row>
        <row r="19">
          <cell r="C19">
            <v>2063.9359999999997</v>
          </cell>
          <cell r="D19">
            <v>0.53199999999999992</v>
          </cell>
          <cell r="E19">
            <v>677.00616666666656</v>
          </cell>
          <cell r="L19">
            <v>10.164</v>
          </cell>
          <cell r="M19">
            <v>0</v>
          </cell>
          <cell r="N19">
            <v>1.7453333333333332</v>
          </cell>
          <cell r="R19">
            <v>8.15</v>
          </cell>
          <cell r="S19">
            <v>6.91</v>
          </cell>
          <cell r="T19">
            <v>7.3525000000000009</v>
          </cell>
          <cell r="U19">
            <v>29</v>
          </cell>
          <cell r="V19">
            <v>0</v>
          </cell>
          <cell r="W19">
            <v>20.9</v>
          </cell>
          <cell r="X19">
            <v>207.61099999999999</v>
          </cell>
          <cell r="Y19">
            <v>90</v>
          </cell>
        </row>
        <row r="20">
          <cell r="C20">
            <v>79.015999999999991</v>
          </cell>
          <cell r="D20">
            <v>0</v>
          </cell>
          <cell r="E20">
            <v>4.7378333333333336</v>
          </cell>
          <cell r="L20">
            <v>2.464</v>
          </cell>
          <cell r="M20">
            <v>0</v>
          </cell>
          <cell r="N20">
            <v>0.43049999999999999</v>
          </cell>
          <cell r="R20">
            <v>7.58</v>
          </cell>
          <cell r="S20">
            <v>6.69</v>
          </cell>
          <cell r="T20">
            <v>7.1400000000000006</v>
          </cell>
          <cell r="U20">
            <v>32</v>
          </cell>
          <cell r="V20">
            <v>3</v>
          </cell>
          <cell r="W20">
            <v>12.555555555555555</v>
          </cell>
          <cell r="X20">
            <v>25.857000000000003</v>
          </cell>
          <cell r="Y20">
            <v>0</v>
          </cell>
        </row>
        <row r="21">
          <cell r="C21">
            <v>1.0639999999999998</v>
          </cell>
          <cell r="D21">
            <v>0</v>
          </cell>
          <cell r="E21">
            <v>0.42583333333333312</v>
          </cell>
          <cell r="L21">
            <v>1.1479999999999999</v>
          </cell>
          <cell r="M21">
            <v>0.36399999999999999</v>
          </cell>
          <cell r="N21">
            <v>0.66266666666666663</v>
          </cell>
          <cell r="R21">
            <v>8.17</v>
          </cell>
          <cell r="S21">
            <v>6.91</v>
          </cell>
          <cell r="T21">
            <v>7.4750000000000005</v>
          </cell>
          <cell r="U21">
            <v>1</v>
          </cell>
          <cell r="V21">
            <v>0</v>
          </cell>
          <cell r="W21">
            <v>0.16666666666666666</v>
          </cell>
          <cell r="X21">
            <v>24.115000000000002</v>
          </cell>
          <cell r="Y21">
            <v>1</v>
          </cell>
        </row>
        <row r="22">
          <cell r="C22">
            <v>1.3159999999999998</v>
          </cell>
          <cell r="D22">
            <v>0</v>
          </cell>
          <cell r="E22">
            <v>0.77700000000000002</v>
          </cell>
          <cell r="L22">
            <v>1.232</v>
          </cell>
          <cell r="M22">
            <v>0.39200000000000002</v>
          </cell>
          <cell r="N22">
            <v>0.79916666666666669</v>
          </cell>
          <cell r="R22">
            <v>8.23</v>
          </cell>
          <cell r="S22">
            <v>7.99</v>
          </cell>
          <cell r="T22">
            <v>8.1433333333333326</v>
          </cell>
          <cell r="U22">
            <v>1</v>
          </cell>
          <cell r="V22">
            <v>0</v>
          </cell>
          <cell r="W22">
            <v>0.16666666666666666</v>
          </cell>
          <cell r="X22">
            <v>29.648</v>
          </cell>
          <cell r="Y22">
            <v>0</v>
          </cell>
        </row>
        <row r="23">
          <cell r="C23">
            <v>1.8479999999999999</v>
          </cell>
          <cell r="D23">
            <v>0</v>
          </cell>
          <cell r="E23">
            <v>0.4503333333333332</v>
          </cell>
          <cell r="L23">
            <v>1.9599999999999997</v>
          </cell>
          <cell r="M23">
            <v>0.36399999999999999</v>
          </cell>
          <cell r="N23">
            <v>0.75483333333333336</v>
          </cell>
          <cell r="R23">
            <v>8.24</v>
          </cell>
          <cell r="S23">
            <v>8.2200000000000006</v>
          </cell>
          <cell r="T23">
            <v>8.2333333333333343</v>
          </cell>
          <cell r="U23">
            <v>4</v>
          </cell>
          <cell r="V23">
            <v>0</v>
          </cell>
          <cell r="W23">
            <v>1.3333333333333333</v>
          </cell>
          <cell r="X23">
            <v>11.315999999999999</v>
          </cell>
          <cell r="Y23">
            <v>0</v>
          </cell>
        </row>
        <row r="24">
          <cell r="C24">
            <v>1.8479999999999999</v>
          </cell>
          <cell r="D24">
            <v>0</v>
          </cell>
          <cell r="E24">
            <v>7.6999999999999999E-2</v>
          </cell>
          <cell r="L24">
            <v>1.5680000000000001</v>
          </cell>
          <cell r="M24">
            <v>0.44799999999999995</v>
          </cell>
          <cell r="N24">
            <v>1.009166666666667</v>
          </cell>
          <cell r="R24">
            <v>8.24</v>
          </cell>
          <cell r="S24">
            <v>8.2200000000000006</v>
          </cell>
          <cell r="T24">
            <v>8.2275000000000009</v>
          </cell>
          <cell r="U24">
            <v>1</v>
          </cell>
          <cell r="V24">
            <v>0</v>
          </cell>
          <cell r="W24">
            <v>0.25</v>
          </cell>
          <cell r="X24">
            <v>18.866</v>
          </cell>
          <cell r="Y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L25">
            <v>2.1559999999999997</v>
          </cell>
          <cell r="M25">
            <v>0.252</v>
          </cell>
          <cell r="N25">
            <v>0.98583333333333334</v>
          </cell>
          <cell r="R25">
            <v>8.18</v>
          </cell>
          <cell r="S25">
            <v>8.16</v>
          </cell>
          <cell r="T25">
            <v>8.1666666666666661</v>
          </cell>
          <cell r="U25">
            <v>0</v>
          </cell>
          <cell r="V25">
            <v>0</v>
          </cell>
          <cell r="W25">
            <v>0</v>
          </cell>
          <cell r="X25">
            <v>14.019</v>
          </cell>
          <cell r="Y25">
            <v>0</v>
          </cell>
        </row>
        <row r="26">
          <cell r="C26">
            <v>45.415999999999997</v>
          </cell>
          <cell r="D26">
            <v>0</v>
          </cell>
          <cell r="E26">
            <v>3.4673333333333329</v>
          </cell>
          <cell r="L26">
            <v>13.048</v>
          </cell>
          <cell r="M26">
            <v>0.75600000000000001</v>
          </cell>
          <cell r="N26">
            <v>1.9028333333333334</v>
          </cell>
          <cell r="R26">
            <v>8.24</v>
          </cell>
          <cell r="S26">
            <v>8.06</v>
          </cell>
          <cell r="T26">
            <v>8.1639999999999997</v>
          </cell>
          <cell r="U26">
            <v>0</v>
          </cell>
          <cell r="V26">
            <v>0</v>
          </cell>
          <cell r="W26">
            <v>0</v>
          </cell>
          <cell r="X26">
            <v>24.777999999999999</v>
          </cell>
          <cell r="Y26">
            <v>0</v>
          </cell>
        </row>
        <row r="27">
          <cell r="C27">
            <v>410.56399999999996</v>
          </cell>
          <cell r="D27">
            <v>0</v>
          </cell>
          <cell r="E27">
            <v>19.064499999999999</v>
          </cell>
          <cell r="L27">
            <v>1.708</v>
          </cell>
          <cell r="M27">
            <v>0.61599999999999999</v>
          </cell>
          <cell r="N27">
            <v>1.1950909090909088</v>
          </cell>
          <cell r="R27">
            <v>8.18</v>
          </cell>
          <cell r="S27">
            <v>7.92</v>
          </cell>
          <cell r="T27">
            <v>8.0525000000000002</v>
          </cell>
          <cell r="U27">
            <v>0</v>
          </cell>
          <cell r="V27">
            <v>0</v>
          </cell>
          <cell r="W27">
            <v>0</v>
          </cell>
          <cell r="X27">
            <v>19.600000000000001</v>
          </cell>
          <cell r="Y27">
            <v>0</v>
          </cell>
        </row>
        <row r="28">
          <cell r="C28">
            <v>1779.4839999999999</v>
          </cell>
          <cell r="D28">
            <v>758.63199999999995</v>
          </cell>
          <cell r="E28">
            <v>1507.8338333333338</v>
          </cell>
          <cell r="L28">
            <v>3.8639999999999994</v>
          </cell>
          <cell r="M28">
            <v>0.53199999999999992</v>
          </cell>
          <cell r="N28">
            <v>2.0334999999999996</v>
          </cell>
          <cell r="R28">
            <v>8.24</v>
          </cell>
          <cell r="S28">
            <v>8.09</v>
          </cell>
          <cell r="T28">
            <v>8.19</v>
          </cell>
          <cell r="U28">
            <v>0</v>
          </cell>
          <cell r="V28">
            <v>0</v>
          </cell>
          <cell r="W28">
            <v>0</v>
          </cell>
          <cell r="X28">
            <v>47.010000000000005</v>
          </cell>
          <cell r="Y28">
            <v>0</v>
          </cell>
        </row>
        <row r="29">
          <cell r="C29">
            <v>2185.5679999999998</v>
          </cell>
          <cell r="D29">
            <v>921.11599999999999</v>
          </cell>
          <cell r="E29">
            <v>1910.4423333333332</v>
          </cell>
          <cell r="L29">
            <v>129.80799999999999</v>
          </cell>
          <cell r="M29">
            <v>0.44799999999999995</v>
          </cell>
          <cell r="N29">
            <v>6.4994999999999994</v>
          </cell>
          <cell r="R29">
            <v>8.23</v>
          </cell>
          <cell r="S29">
            <v>7.4</v>
          </cell>
          <cell r="T29">
            <v>7.9483333333333333</v>
          </cell>
          <cell r="U29">
            <v>8</v>
          </cell>
          <cell r="V29">
            <v>0</v>
          </cell>
          <cell r="W29">
            <v>1</v>
          </cell>
          <cell r="X29">
            <v>56.681999999999995</v>
          </cell>
          <cell r="Y29">
            <v>11</v>
          </cell>
        </row>
        <row r="30">
          <cell r="C30">
            <v>2177.6999999999998</v>
          </cell>
          <cell r="D30">
            <v>1739.5839999999998</v>
          </cell>
          <cell r="E30">
            <v>1968.5446666666664</v>
          </cell>
          <cell r="L30">
            <v>1.8759999999999999</v>
          </cell>
          <cell r="M30">
            <v>0.86799999999999999</v>
          </cell>
          <cell r="N30">
            <v>1.3358333333333332</v>
          </cell>
          <cell r="R30">
            <v>8.09</v>
          </cell>
          <cell r="S30">
            <v>7.24</v>
          </cell>
          <cell r="T30">
            <v>7.7939999999999996</v>
          </cell>
          <cell r="U30">
            <v>0</v>
          </cell>
          <cell r="V30">
            <v>0</v>
          </cell>
          <cell r="W30">
            <v>0</v>
          </cell>
          <cell r="X30">
            <v>47.164000000000001</v>
          </cell>
          <cell r="Y30">
            <v>0</v>
          </cell>
        </row>
        <row r="31">
          <cell r="C31">
            <v>2348.864</v>
          </cell>
          <cell r="D31">
            <v>1482.8520000000001</v>
          </cell>
          <cell r="E31">
            <v>2102.4511666666667</v>
          </cell>
          <cell r="L31">
            <v>1.9599999999999997</v>
          </cell>
          <cell r="M31">
            <v>0.75600000000000001</v>
          </cell>
          <cell r="N31">
            <v>1.3393333333333335</v>
          </cell>
          <cell r="R31">
            <v>7.95</v>
          </cell>
          <cell r="S31">
            <v>6.95</v>
          </cell>
          <cell r="T31">
            <v>7.5745454545454551</v>
          </cell>
          <cell r="U31">
            <v>0</v>
          </cell>
          <cell r="V31">
            <v>0</v>
          </cell>
          <cell r="W31">
            <v>0</v>
          </cell>
          <cell r="X31">
            <v>50.896000000000001</v>
          </cell>
          <cell r="Y31">
            <v>0</v>
          </cell>
        </row>
        <row r="32">
          <cell r="C32">
            <v>2326.7999999999997</v>
          </cell>
          <cell r="D32">
            <v>1742.2159999999999</v>
          </cell>
          <cell r="E32">
            <v>2040.018166666666</v>
          </cell>
          <cell r="L32">
            <v>2.548</v>
          </cell>
          <cell r="M32">
            <v>1.1479999999999999</v>
          </cell>
          <cell r="N32">
            <v>1.7371666666666667</v>
          </cell>
          <cell r="R32">
            <v>7.91</v>
          </cell>
          <cell r="S32">
            <v>7.08</v>
          </cell>
          <cell r="T32">
            <v>7.4655555555555555</v>
          </cell>
          <cell r="U32">
            <v>0</v>
          </cell>
          <cell r="V32">
            <v>0</v>
          </cell>
          <cell r="W32">
            <v>0</v>
          </cell>
          <cell r="X32">
            <v>42.238999999999997</v>
          </cell>
          <cell r="Y32">
            <v>0</v>
          </cell>
        </row>
        <row r="33">
          <cell r="C33">
            <v>2292.1639999999998</v>
          </cell>
          <cell r="D33">
            <v>1418.2839999999999</v>
          </cell>
          <cell r="E33">
            <v>1961.9809999999995</v>
          </cell>
          <cell r="L33">
            <v>1.232</v>
          </cell>
          <cell r="M33">
            <v>0</v>
          </cell>
          <cell r="N33">
            <v>0.38266666666666671</v>
          </cell>
          <cell r="R33">
            <v>7.38</v>
          </cell>
          <cell r="S33">
            <v>6.91</v>
          </cell>
          <cell r="T33">
            <v>7.0999999999999988</v>
          </cell>
          <cell r="U33">
            <v>0</v>
          </cell>
          <cell r="V33">
            <v>0</v>
          </cell>
          <cell r="W33">
            <v>0</v>
          </cell>
          <cell r="X33">
            <v>37.822999999999993</v>
          </cell>
          <cell r="Y33">
            <v>0</v>
          </cell>
        </row>
        <row r="34">
          <cell r="C34">
            <v>2202.116</v>
          </cell>
          <cell r="D34">
            <v>1537.452</v>
          </cell>
          <cell r="E34">
            <v>1977.3483333333329</v>
          </cell>
          <cell r="L34">
            <v>1.484</v>
          </cell>
          <cell r="M34">
            <v>0</v>
          </cell>
          <cell r="N34">
            <v>0.52966666666666662</v>
          </cell>
          <cell r="R34">
            <v>8.2200000000000006</v>
          </cell>
          <cell r="S34">
            <v>6.92</v>
          </cell>
          <cell r="T34">
            <v>7.4629999999999992</v>
          </cell>
          <cell r="U34">
            <v>0</v>
          </cell>
          <cell r="V34">
            <v>0</v>
          </cell>
          <cell r="W34">
            <v>0</v>
          </cell>
          <cell r="X34">
            <v>45.578000000000003</v>
          </cell>
          <cell r="Y34">
            <v>0</v>
          </cell>
        </row>
        <row r="35">
          <cell r="C35">
            <v>2170.0839999999998</v>
          </cell>
          <cell r="D35">
            <v>1787.3520000000001</v>
          </cell>
          <cell r="E35">
            <v>1994.5449999999998</v>
          </cell>
          <cell r="L35">
            <v>2.3239999999999998</v>
          </cell>
          <cell r="M35">
            <v>0.92399999999999993</v>
          </cell>
          <cell r="N35">
            <v>1.3906666666666669</v>
          </cell>
          <cell r="R35">
            <v>8.23</v>
          </cell>
          <cell r="S35">
            <v>8.1999999999999993</v>
          </cell>
          <cell r="T35">
            <v>8.2200000000000006</v>
          </cell>
          <cell r="U35">
            <v>0</v>
          </cell>
          <cell r="V35">
            <v>0</v>
          </cell>
          <cell r="W35">
            <v>0</v>
          </cell>
          <cell r="X35">
            <v>56.838000000000001</v>
          </cell>
          <cell r="Y35">
            <v>0</v>
          </cell>
        </row>
        <row r="36">
          <cell r="C36">
            <v>2185.0639999999999</v>
          </cell>
          <cell r="D36">
            <v>1820.4479999999999</v>
          </cell>
          <cell r="E36">
            <v>2008.2708333333326</v>
          </cell>
          <cell r="L36">
            <v>1.7639999999999998</v>
          </cell>
          <cell r="M36">
            <v>0.47599999999999998</v>
          </cell>
          <cell r="N36">
            <v>1.0686666666666667</v>
          </cell>
          <cell r="R36">
            <v>8.23</v>
          </cell>
          <cell r="S36">
            <v>7.99</v>
          </cell>
          <cell r="T36">
            <v>8.1655555555555566</v>
          </cell>
          <cell r="U36">
            <v>0</v>
          </cell>
          <cell r="V36">
            <v>0</v>
          </cell>
          <cell r="W36">
            <v>0</v>
          </cell>
          <cell r="X36">
            <v>44.137</v>
          </cell>
          <cell r="Y36">
            <v>0</v>
          </cell>
        </row>
        <row r="37">
          <cell r="C37">
            <v>2313.6679999999997</v>
          </cell>
          <cell r="D37">
            <v>1829.3519999999999</v>
          </cell>
          <cell r="E37">
            <v>2048.6374999999994</v>
          </cell>
          <cell r="L37">
            <v>2.5760000000000001</v>
          </cell>
          <cell r="M37">
            <v>1.1479999999999999</v>
          </cell>
          <cell r="N37">
            <v>1.6963333333333332</v>
          </cell>
          <cell r="R37">
            <v>8.2100000000000009</v>
          </cell>
          <cell r="S37">
            <v>7.7</v>
          </cell>
          <cell r="T37">
            <v>7.9685714285714297</v>
          </cell>
          <cell r="U37">
            <v>0</v>
          </cell>
          <cell r="V37">
            <v>0</v>
          </cell>
          <cell r="W37">
            <v>0</v>
          </cell>
          <cell r="X37">
            <v>33.093000000000004</v>
          </cell>
          <cell r="Y37">
            <v>0</v>
          </cell>
        </row>
        <row r="38">
          <cell r="C38">
            <v>2286.116</v>
          </cell>
          <cell r="D38">
            <v>1916.5159999999998</v>
          </cell>
          <cell r="E38">
            <v>2026.1418333333329</v>
          </cell>
          <cell r="L38">
            <v>3.2759999999999998</v>
          </cell>
          <cell r="M38">
            <v>1.1479999999999999</v>
          </cell>
          <cell r="N38">
            <v>2.1793333333333336</v>
          </cell>
          <cell r="R38">
            <v>8.19</v>
          </cell>
          <cell r="S38">
            <v>7.66</v>
          </cell>
          <cell r="T38">
            <v>7.9861538461538446</v>
          </cell>
          <cell r="U38">
            <v>0</v>
          </cell>
          <cell r="V38">
            <v>0</v>
          </cell>
          <cell r="W38">
            <v>0</v>
          </cell>
          <cell r="X38">
            <v>62.810999999999993</v>
          </cell>
          <cell r="Y38">
            <v>0</v>
          </cell>
        </row>
        <row r="39">
          <cell r="C39">
            <v>2348.864</v>
          </cell>
          <cell r="D39">
            <v>0</v>
          </cell>
          <cell r="E39">
            <v>1296.2603763440859</v>
          </cell>
          <cell r="L39">
            <v>129.80799999999999</v>
          </cell>
          <cell r="M39">
            <v>0</v>
          </cell>
          <cell r="N39">
            <v>2.4452341153470178</v>
          </cell>
          <cell r="R39">
            <v>8.3699999999999992</v>
          </cell>
          <cell r="S39">
            <v>6.69</v>
          </cell>
          <cell r="T39">
            <v>7.7416665027771581</v>
          </cell>
          <cell r="U39">
            <v>32</v>
          </cell>
          <cell r="V39">
            <v>0</v>
          </cell>
          <cell r="W39">
            <v>1.2442163571195828</v>
          </cell>
          <cell r="X39">
            <v>1461.405</v>
          </cell>
          <cell r="Y39">
            <v>119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ptember"/>
      <sheetName val="August"/>
      <sheetName val="July"/>
      <sheetName val="June"/>
      <sheetName val="May"/>
      <sheetName val="April"/>
      <sheetName val="March"/>
      <sheetName val="February"/>
      <sheetName val="January"/>
      <sheetName val="December"/>
      <sheetName val="November"/>
      <sheetName val="October "/>
      <sheetName val="Summary by Month"/>
      <sheetName val="Wet-Dry Weather Summary"/>
      <sheetName val="Instructions"/>
    </sheetNames>
    <sheetDataSet>
      <sheetData sheetId="0" refreshError="1">
        <row r="8">
          <cell r="C8" t="str">
            <v/>
          </cell>
        </row>
        <row r="39">
          <cell r="F39" t="str">
            <v/>
          </cell>
        </row>
      </sheetData>
      <sheetData sheetId="1" refreshError="1">
        <row r="8">
          <cell r="C8" t="str">
            <v/>
          </cell>
        </row>
        <row r="39">
          <cell r="F39" t="str">
            <v/>
          </cell>
        </row>
      </sheetData>
      <sheetData sheetId="2" refreshError="1">
        <row r="8">
          <cell r="C8" t="str">
            <v/>
          </cell>
        </row>
        <row r="39">
          <cell r="F39" t="str">
            <v/>
          </cell>
        </row>
      </sheetData>
      <sheetData sheetId="3" refreshError="1">
        <row r="8">
          <cell r="C8" t="str">
            <v/>
          </cell>
        </row>
        <row r="39">
          <cell r="F39" t="str">
            <v/>
          </cell>
        </row>
      </sheetData>
      <sheetData sheetId="4" refreshError="1">
        <row r="8">
          <cell r="C8" t="str">
            <v/>
          </cell>
        </row>
        <row r="39">
          <cell r="F39" t="str">
            <v/>
          </cell>
        </row>
      </sheetData>
      <sheetData sheetId="5" refreshError="1"/>
      <sheetData sheetId="6" refreshError="1">
        <row r="8">
          <cell r="C8" t="str">
            <v/>
          </cell>
        </row>
        <row r="39">
          <cell r="F39" t="str">
            <v/>
          </cell>
        </row>
      </sheetData>
      <sheetData sheetId="7" refreshError="1">
        <row r="8">
          <cell r="C8" t="str">
            <v/>
          </cell>
        </row>
        <row r="39">
          <cell r="F39" t="str">
            <v/>
          </cell>
        </row>
      </sheetData>
      <sheetData sheetId="8" refreshError="1"/>
      <sheetData sheetId="9" refreshError="1">
        <row r="8">
          <cell r="C8">
            <v>1.5680000000000001</v>
          </cell>
        </row>
        <row r="39">
          <cell r="F39" t="str">
            <v/>
          </cell>
        </row>
      </sheetData>
      <sheetData sheetId="10" refreshError="1">
        <row r="8">
          <cell r="C8">
            <v>2229.6679999999997</v>
          </cell>
        </row>
        <row r="39">
          <cell r="F39" t="str">
            <v/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2"/>
  <sheetViews>
    <sheetView tabSelected="1" topLeftCell="A41" workbookViewId="0">
      <selection activeCell="AB63" sqref="AB63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4.109375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3.88671875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2" t="s">
        <v>56</v>
      </c>
      <c r="C3" s="113"/>
      <c r="D3" s="113"/>
      <c r="E3" s="5"/>
      <c r="F3" s="5"/>
      <c r="G3" s="5"/>
      <c r="H3" s="6"/>
    </row>
    <row r="4" spans="1:33">
      <c r="B4" s="112" t="s">
        <v>55</v>
      </c>
      <c r="C4" s="5"/>
      <c r="D4" s="5"/>
      <c r="E4" s="5"/>
      <c r="F4" s="5"/>
      <c r="G4" s="5"/>
      <c r="H4" s="6"/>
    </row>
    <row r="5" spans="1:33" ht="15" thickBot="1">
      <c r="B5" s="109" t="s">
        <v>61</v>
      </c>
      <c r="C5" s="110"/>
      <c r="D5" s="110"/>
      <c r="E5" s="110"/>
      <c r="F5" s="110"/>
      <c r="G5" s="110"/>
      <c r="H5" s="111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20"/>
      <c r="B7" s="121"/>
      <c r="C7" s="121"/>
      <c r="D7" s="121"/>
      <c r="E7" s="121"/>
      <c r="F7" s="121"/>
      <c r="G7" s="121"/>
      <c r="H7" s="121"/>
      <c r="I7" s="122"/>
      <c r="J7" s="5"/>
      <c r="K7" s="120"/>
      <c r="L7" s="121"/>
      <c r="M7" s="121"/>
      <c r="N7" s="121"/>
      <c r="O7" s="121"/>
      <c r="P7" s="121"/>
      <c r="Q7" s="121"/>
      <c r="R7" s="121"/>
      <c r="S7" s="121"/>
      <c r="T7" s="122"/>
      <c r="V7" s="120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2"/>
    </row>
    <row r="8" spans="1:33" ht="15" thickBot="1">
      <c r="A8" s="123"/>
      <c r="B8" s="5"/>
      <c r="C8" s="5"/>
      <c r="D8" s="5"/>
      <c r="E8" s="5"/>
      <c r="F8" s="5"/>
      <c r="G8" s="5"/>
      <c r="H8" s="5"/>
      <c r="I8" s="93"/>
      <c r="J8" s="5"/>
      <c r="K8" s="123"/>
      <c r="L8" s="5"/>
      <c r="M8" s="5"/>
      <c r="N8" s="5"/>
      <c r="O8" s="5"/>
      <c r="P8" s="5"/>
      <c r="Q8" s="5"/>
      <c r="R8" s="5"/>
      <c r="S8" s="5"/>
      <c r="T8" s="93"/>
      <c r="V8" s="123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3"/>
      <c r="B9" s="201" t="s">
        <v>57</v>
      </c>
      <c r="C9" s="202"/>
      <c r="D9" s="202"/>
      <c r="E9" s="202"/>
      <c r="F9" s="202"/>
      <c r="G9" s="202"/>
      <c r="H9" s="203"/>
      <c r="I9" s="93"/>
      <c r="J9" s="5"/>
      <c r="K9" s="123"/>
      <c r="L9" s="201" t="s">
        <v>68</v>
      </c>
      <c r="M9" s="202"/>
      <c r="N9" s="202"/>
      <c r="O9" s="202"/>
      <c r="P9" s="202"/>
      <c r="Q9" s="202"/>
      <c r="R9" s="202"/>
      <c r="S9" s="203"/>
      <c r="T9" s="129"/>
      <c r="U9" s="8"/>
      <c r="V9" s="123"/>
      <c r="W9" s="201" t="s">
        <v>74</v>
      </c>
      <c r="X9" s="202"/>
      <c r="Y9" s="202"/>
      <c r="Z9" s="202"/>
      <c r="AA9" s="202"/>
      <c r="AB9" s="202"/>
      <c r="AC9" s="202"/>
      <c r="AD9" s="202"/>
      <c r="AE9" s="202"/>
      <c r="AF9" s="203"/>
      <c r="AG9" s="93"/>
    </row>
    <row r="10" spans="1:33" ht="15" thickTop="1">
      <c r="A10" s="123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3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3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3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3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3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3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3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3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3"/>
      <c r="B13" s="4" t="s">
        <v>94</v>
      </c>
      <c r="C13" s="5"/>
      <c r="D13" s="5"/>
      <c r="E13" s="5"/>
      <c r="F13" s="5"/>
      <c r="G13" s="5"/>
      <c r="H13" s="6"/>
      <c r="I13" s="93"/>
      <c r="J13" s="5"/>
      <c r="K13" s="123"/>
      <c r="L13" s="4" t="s">
        <v>94</v>
      </c>
      <c r="M13" s="5"/>
      <c r="N13" s="5"/>
      <c r="O13" s="5"/>
      <c r="P13" s="5"/>
      <c r="Q13" s="5"/>
      <c r="R13" s="5"/>
      <c r="S13" s="6"/>
      <c r="T13" s="93"/>
      <c r="U13" s="5"/>
      <c r="V13" s="123"/>
      <c r="W13" s="118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3"/>
      <c r="B14" s="4" t="s">
        <v>102</v>
      </c>
      <c r="C14" s="5"/>
      <c r="D14" s="5"/>
      <c r="E14" s="5"/>
      <c r="F14" s="5"/>
      <c r="G14" s="5"/>
      <c r="H14" s="6"/>
      <c r="I14" s="93"/>
      <c r="J14" s="5"/>
      <c r="K14" s="123"/>
      <c r="L14" s="4"/>
      <c r="M14" s="5"/>
      <c r="N14" s="5"/>
      <c r="O14" s="5"/>
      <c r="P14" s="5"/>
      <c r="Q14" s="5"/>
      <c r="R14" s="5"/>
      <c r="S14" s="6"/>
      <c r="T14" s="93"/>
      <c r="U14" s="5"/>
      <c r="V14" s="123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3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3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3"/>
      <c r="W15" s="4" t="s">
        <v>93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3"/>
      <c r="B16" s="4" t="s">
        <v>97</v>
      </c>
      <c r="C16" s="5"/>
      <c r="D16" s="5"/>
      <c r="E16" s="5"/>
      <c r="F16" s="5"/>
      <c r="G16" s="5"/>
      <c r="H16" s="6"/>
      <c r="I16" s="93"/>
      <c r="J16" s="5"/>
      <c r="K16" s="123"/>
      <c r="L16" s="4"/>
      <c r="M16" s="5"/>
      <c r="N16" s="5"/>
      <c r="O16" s="5"/>
      <c r="P16" s="5"/>
      <c r="Q16" s="5"/>
      <c r="R16" s="5"/>
      <c r="S16" s="6"/>
      <c r="T16" s="93"/>
      <c r="U16" s="5"/>
      <c r="V16" s="123"/>
      <c r="W16" s="112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3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3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3"/>
      <c r="W17" s="112" t="s">
        <v>89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3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3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3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3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3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3"/>
      <c r="W19" s="118" t="s">
        <v>88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3"/>
      <c r="B20" s="4" t="s">
        <v>90</v>
      </c>
      <c r="C20" s="5"/>
      <c r="D20" s="5"/>
      <c r="E20" s="5"/>
      <c r="F20" s="5"/>
      <c r="G20" s="5"/>
      <c r="H20" s="6"/>
      <c r="I20" s="93"/>
      <c r="J20" s="5"/>
      <c r="K20" s="123"/>
      <c r="L20" s="4"/>
      <c r="M20" s="5"/>
      <c r="N20" s="5"/>
      <c r="O20" s="5"/>
      <c r="P20" s="5"/>
      <c r="Q20" s="5"/>
      <c r="R20" s="5"/>
      <c r="S20" s="6"/>
      <c r="T20" s="93"/>
      <c r="U20" s="5"/>
      <c r="V20" s="123"/>
      <c r="W20" s="118" t="s">
        <v>106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3"/>
      <c r="B21" s="109" t="s">
        <v>59</v>
      </c>
      <c r="C21" s="110"/>
      <c r="D21" s="110"/>
      <c r="E21" s="110"/>
      <c r="F21" s="110"/>
      <c r="G21" s="110"/>
      <c r="H21" s="111"/>
      <c r="I21" s="93"/>
      <c r="J21" s="5"/>
      <c r="K21" s="123"/>
      <c r="L21" s="109"/>
      <c r="M21" s="110"/>
      <c r="N21" s="110"/>
      <c r="O21" s="110"/>
      <c r="P21" s="110"/>
      <c r="Q21" s="110"/>
      <c r="R21" s="110"/>
      <c r="S21" s="111"/>
      <c r="T21" s="93"/>
      <c r="U21" s="5"/>
      <c r="V21" s="123"/>
      <c r="W21" s="118" t="s">
        <v>95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3"/>
      <c r="B22" s="5"/>
      <c r="C22" s="5"/>
      <c r="D22" s="5"/>
      <c r="E22" s="5"/>
      <c r="F22" s="5"/>
      <c r="G22" s="5"/>
      <c r="H22" s="5"/>
      <c r="I22" s="93"/>
      <c r="J22" s="5"/>
      <c r="K22" s="123"/>
      <c r="L22" s="5"/>
      <c r="M22" s="5"/>
      <c r="N22" s="5"/>
      <c r="O22" s="5"/>
      <c r="P22" s="5"/>
      <c r="Q22" s="5"/>
      <c r="R22" s="5"/>
      <c r="S22" s="5"/>
      <c r="T22" s="93"/>
      <c r="U22" s="5"/>
      <c r="V22" s="123"/>
      <c r="W22" s="118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3"/>
      <c r="B23" s="5"/>
      <c r="C23" s="5"/>
      <c r="D23" s="5"/>
      <c r="E23" s="5"/>
      <c r="F23" s="5"/>
      <c r="G23" s="5"/>
      <c r="H23" s="5"/>
      <c r="I23" s="93"/>
      <c r="J23" s="5"/>
      <c r="K23" s="123"/>
      <c r="L23" s="5"/>
      <c r="M23" s="5"/>
      <c r="N23" s="5"/>
      <c r="O23" s="5"/>
      <c r="P23" s="5"/>
      <c r="Q23" s="5"/>
      <c r="R23" s="5"/>
      <c r="S23" s="5"/>
      <c r="T23" s="93"/>
      <c r="U23" s="5"/>
      <c r="V23" s="123"/>
      <c r="W23" s="119" t="s">
        <v>84</v>
      </c>
      <c r="X23" s="110"/>
      <c r="Y23" s="110"/>
      <c r="Z23" s="110"/>
      <c r="AA23" s="110"/>
      <c r="AB23" s="110"/>
      <c r="AC23" s="110"/>
      <c r="AD23" s="110"/>
      <c r="AE23" s="110"/>
      <c r="AF23" s="111"/>
      <c r="AG23" s="93"/>
    </row>
    <row r="24" spans="1:33" ht="15" thickBot="1">
      <c r="A24" s="123"/>
      <c r="B24" s="5"/>
      <c r="C24" s="5"/>
      <c r="D24" s="5"/>
      <c r="E24" s="5"/>
      <c r="F24" s="5"/>
      <c r="G24" s="5"/>
      <c r="H24" s="5"/>
      <c r="I24" s="93"/>
      <c r="J24" s="5"/>
      <c r="K24" s="123"/>
      <c r="L24" s="5"/>
      <c r="M24" s="5"/>
      <c r="N24" s="5"/>
      <c r="O24" s="5"/>
      <c r="P24" s="5"/>
      <c r="Q24" s="5"/>
      <c r="R24" s="5"/>
      <c r="S24" s="5"/>
      <c r="T24" s="93"/>
      <c r="U24" s="5"/>
      <c r="V24" s="123"/>
      <c r="W24" s="110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3"/>
      <c r="B25" s="5"/>
      <c r="C25" s="5"/>
      <c r="D25" s="5"/>
      <c r="E25" s="5"/>
      <c r="F25" s="5"/>
      <c r="G25" s="5"/>
      <c r="H25" s="5"/>
      <c r="I25" s="93"/>
      <c r="J25" s="5"/>
      <c r="K25" s="123"/>
      <c r="L25" s="5"/>
      <c r="M25" s="5"/>
      <c r="N25" s="5"/>
      <c r="O25" s="5"/>
      <c r="P25" s="5"/>
      <c r="Q25" s="5"/>
      <c r="R25" s="5"/>
      <c r="S25" s="5"/>
      <c r="T25" s="93"/>
      <c r="V25" s="123"/>
      <c r="W25" s="211" t="s">
        <v>15</v>
      </c>
      <c r="X25" s="212"/>
      <c r="Y25" s="212"/>
      <c r="Z25" s="212"/>
      <c r="AA25" s="212"/>
      <c r="AB25" s="212"/>
      <c r="AC25" s="212"/>
      <c r="AD25" s="212"/>
      <c r="AE25" s="212"/>
      <c r="AF25" s="213"/>
      <c r="AG25" s="93"/>
    </row>
    <row r="26" spans="1:33" ht="15" thickBot="1">
      <c r="A26" s="123"/>
      <c r="B26" s="214" t="s">
        <v>12</v>
      </c>
      <c r="C26" s="215"/>
      <c r="D26" s="215"/>
      <c r="E26" s="215"/>
      <c r="F26" s="215"/>
      <c r="G26" s="215"/>
      <c r="H26" s="216"/>
      <c r="I26" s="93"/>
      <c r="J26" s="5"/>
      <c r="K26" s="123"/>
      <c r="L26" s="214" t="s">
        <v>13</v>
      </c>
      <c r="M26" s="212"/>
      <c r="N26" s="212"/>
      <c r="O26" s="212"/>
      <c r="P26" s="213"/>
      <c r="Q26" s="114"/>
      <c r="R26" s="114"/>
      <c r="S26" s="114"/>
      <c r="T26" s="130"/>
      <c r="U26" s="114"/>
      <c r="V26" s="123"/>
      <c r="W26" s="7" t="s">
        <v>2</v>
      </c>
      <c r="X26" s="44">
        <f>M27</f>
        <v>41518</v>
      </c>
      <c r="Y26" s="217" t="s">
        <v>16</v>
      </c>
      <c r="Z26" s="218"/>
      <c r="AA26" s="219"/>
      <c r="AB26" s="220" t="s">
        <v>25</v>
      </c>
      <c r="AC26" s="221"/>
      <c r="AD26" s="221"/>
      <c r="AE26" s="222"/>
      <c r="AF26" s="29"/>
      <c r="AG26" s="93"/>
    </row>
    <row r="27" spans="1:33" s="19" customFormat="1" ht="30" customHeight="1">
      <c r="A27" s="124"/>
      <c r="B27" s="24" t="s">
        <v>2</v>
      </c>
      <c r="C27" s="42">
        <v>41518</v>
      </c>
      <c r="D27" s="204" t="s">
        <v>50</v>
      </c>
      <c r="E27" s="205"/>
      <c r="F27" s="206"/>
      <c r="G27" s="223" t="s">
        <v>98</v>
      </c>
      <c r="H27" s="224"/>
      <c r="I27" s="125"/>
      <c r="J27" s="115"/>
      <c r="K27" s="124"/>
      <c r="L27" s="24" t="s">
        <v>2</v>
      </c>
      <c r="M27" s="42">
        <f>C27</f>
        <v>41518</v>
      </c>
      <c r="N27" s="207" t="s">
        <v>51</v>
      </c>
      <c r="O27" s="205"/>
      <c r="P27" s="206"/>
      <c r="Q27" s="115"/>
      <c r="R27" s="115"/>
      <c r="S27" s="115"/>
      <c r="T27" s="125"/>
      <c r="U27" s="115"/>
      <c r="V27" s="124"/>
      <c r="W27" s="39" t="s">
        <v>20</v>
      </c>
      <c r="X27" s="33"/>
      <c r="Y27" s="40" t="s">
        <v>21</v>
      </c>
      <c r="Z27" s="41" t="s">
        <v>22</v>
      </c>
      <c r="AA27" s="33"/>
      <c r="AB27" s="208" t="s">
        <v>44</v>
      </c>
      <c r="AC27" s="209"/>
      <c r="AD27" s="209"/>
      <c r="AE27" s="210"/>
      <c r="AF27" s="30" t="s">
        <v>24</v>
      </c>
      <c r="AG27" s="125"/>
    </row>
    <row r="28" spans="1:33" s="19" customFormat="1" ht="58.2" thickBot="1">
      <c r="A28" s="124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99</v>
      </c>
      <c r="H28" s="20" t="s">
        <v>100</v>
      </c>
      <c r="I28" s="125"/>
      <c r="J28" s="115"/>
      <c r="K28" s="124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6"/>
      <c r="R28" s="116"/>
      <c r="S28" s="116"/>
      <c r="T28" s="131"/>
      <c r="U28" s="116"/>
      <c r="V28" s="124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23</v>
      </c>
      <c r="AF28" s="31" t="s">
        <v>26</v>
      </c>
      <c r="AG28" s="125"/>
    </row>
    <row r="29" spans="1:33" ht="15" thickTop="1">
      <c r="A29" s="123"/>
      <c r="B29" s="11" t="s">
        <v>8</v>
      </c>
      <c r="C29" s="12">
        <v>41518</v>
      </c>
      <c r="D29" s="100">
        <f>[1]September!C8</f>
        <v>1888.432</v>
      </c>
      <c r="E29" s="67">
        <f>[1]September!D8</f>
        <v>1523.816</v>
      </c>
      <c r="F29" s="67">
        <f>[1]September!E8</f>
        <v>1754.0284999999999</v>
      </c>
      <c r="G29" s="101"/>
      <c r="H29" s="79"/>
      <c r="I29" s="93"/>
      <c r="J29" s="5"/>
      <c r="K29" s="123"/>
      <c r="L29" s="11" t="str">
        <f>B29</f>
        <v>Sunday</v>
      </c>
      <c r="M29" s="12">
        <f>C29</f>
        <v>41518</v>
      </c>
      <c r="N29" s="67">
        <f>[1]September!L8</f>
        <v>8.6519999999999992</v>
      </c>
      <c r="O29" s="67">
        <f>[1]September!M8</f>
        <v>3.2479999999999998</v>
      </c>
      <c r="P29" s="79">
        <f>[1]September!N8</f>
        <v>5.7656666666666663</v>
      </c>
      <c r="Q29" s="83"/>
      <c r="R29" s="83"/>
      <c r="S29" s="83"/>
      <c r="T29" s="132"/>
      <c r="U29" s="83"/>
      <c r="V29" s="123"/>
      <c r="W29" s="11" t="str">
        <f>B29</f>
        <v>Sunday</v>
      </c>
      <c r="X29" s="37">
        <f>C29</f>
        <v>41518</v>
      </c>
      <c r="Y29" s="156">
        <f>[1]September!R8</f>
        <v>8.24</v>
      </c>
      <c r="Z29" s="145">
        <f>[1]September!S8</f>
        <v>7.46</v>
      </c>
      <c r="AA29" s="147">
        <f>[1]September!T8</f>
        <v>7.9978571428571428</v>
      </c>
      <c r="AB29" s="71">
        <f>[1]September!U8</f>
        <v>0</v>
      </c>
      <c r="AC29" s="67">
        <f>[1]September!V8</f>
        <v>0</v>
      </c>
      <c r="AD29" s="67">
        <f>[1]September!W8</f>
        <v>0</v>
      </c>
      <c r="AE29" s="83">
        <f>[1]September!X8</f>
        <v>69.38</v>
      </c>
      <c r="AF29" s="104">
        <f>[1]September!Y8</f>
        <v>0</v>
      </c>
      <c r="AG29" s="93"/>
    </row>
    <row r="30" spans="1:33">
      <c r="A30" s="123"/>
      <c r="B30" s="11" t="s">
        <v>9</v>
      </c>
      <c r="C30" s="12">
        <f>C29+1</f>
        <v>41519</v>
      </c>
      <c r="D30" s="100">
        <f>[1]September!C9</f>
        <v>1962.4639999999999</v>
      </c>
      <c r="E30" s="67">
        <f>[1]September!D9</f>
        <v>1613.3320000000001</v>
      </c>
      <c r="F30" s="67">
        <f>[1]September!E9</f>
        <v>1801.1489999999999</v>
      </c>
      <c r="G30" s="101"/>
      <c r="H30" s="79"/>
      <c r="I30" s="93"/>
      <c r="J30" s="5"/>
      <c r="K30" s="123"/>
      <c r="L30" s="11" t="str">
        <f t="shared" ref="L30:M58" si="0">B30</f>
        <v>Monday</v>
      </c>
      <c r="M30" s="12">
        <f t="shared" si="0"/>
        <v>41519</v>
      </c>
      <c r="N30" s="67">
        <f>[1]September!L9</f>
        <v>8.9319999999999986</v>
      </c>
      <c r="O30" s="67">
        <f>[1]September!M9</f>
        <v>6.048</v>
      </c>
      <c r="P30" s="79">
        <f>[1]September!N9</f>
        <v>6.8775000000000004</v>
      </c>
      <c r="Q30" s="83"/>
      <c r="R30" s="83"/>
      <c r="S30" s="83"/>
      <c r="T30" s="132"/>
      <c r="U30" s="83"/>
      <c r="V30" s="123"/>
      <c r="W30" s="11" t="str">
        <f t="shared" ref="W30:X58" si="1">B30</f>
        <v>Monday</v>
      </c>
      <c r="X30" s="37">
        <f t="shared" si="1"/>
        <v>41519</v>
      </c>
      <c r="Y30" s="156">
        <f>[1]September!R9</f>
        <v>7.55</v>
      </c>
      <c r="Z30" s="145">
        <f>[1]September!S9</f>
        <v>6.92</v>
      </c>
      <c r="AA30" s="147">
        <f>[1]September!T9</f>
        <v>7.1256249999999994</v>
      </c>
      <c r="AB30" s="71">
        <f>[1]September!U9</f>
        <v>0</v>
      </c>
      <c r="AC30" s="67">
        <f>[1]September!V9</f>
        <v>0</v>
      </c>
      <c r="AD30" s="67">
        <f>[1]September!W9</f>
        <v>0</v>
      </c>
      <c r="AE30" s="83">
        <f>[1]September!X9</f>
        <v>74.620999999999995</v>
      </c>
      <c r="AF30" s="105">
        <f>[1]September!Y9</f>
        <v>0</v>
      </c>
      <c r="AG30" s="93"/>
    </row>
    <row r="31" spans="1:33">
      <c r="A31" s="123"/>
      <c r="B31" s="11" t="s">
        <v>10</v>
      </c>
      <c r="C31" s="12">
        <f t="shared" ref="C31:C58" si="2">C30+1</f>
        <v>41520</v>
      </c>
      <c r="D31" s="100">
        <f>[1]September!C10</f>
        <v>1971.116</v>
      </c>
      <c r="E31" s="67">
        <f>[1]September!D10</f>
        <v>1622.2639999999999</v>
      </c>
      <c r="F31" s="67">
        <f>[1]September!E10</f>
        <v>1793.5539999999996</v>
      </c>
      <c r="G31" s="101"/>
      <c r="H31" s="79"/>
      <c r="I31" s="93"/>
      <c r="J31" s="5"/>
      <c r="K31" s="123"/>
      <c r="L31" s="11" t="str">
        <f t="shared" si="0"/>
        <v>Tuesday</v>
      </c>
      <c r="M31" s="12">
        <f t="shared" si="0"/>
        <v>41520</v>
      </c>
      <c r="N31" s="67">
        <f>[1]September!L10</f>
        <v>7.4479999999999995</v>
      </c>
      <c r="O31" s="67">
        <f>[1]September!M10</f>
        <v>4.76</v>
      </c>
      <c r="P31" s="79">
        <f>[1]September!N10</f>
        <v>6.0258333333333347</v>
      </c>
      <c r="Q31" s="83"/>
      <c r="R31" s="83"/>
      <c r="S31" s="83"/>
      <c r="T31" s="132"/>
      <c r="U31" s="83"/>
      <c r="V31" s="123"/>
      <c r="W31" s="11" t="str">
        <f t="shared" si="1"/>
        <v>Tuesday</v>
      </c>
      <c r="X31" s="37">
        <f t="shared" si="1"/>
        <v>41520</v>
      </c>
      <c r="Y31" s="156">
        <f>[1]September!R10</f>
        <v>7.61</v>
      </c>
      <c r="Z31" s="145">
        <f>[1]September!S10</f>
        <v>6.9</v>
      </c>
      <c r="AA31" s="147">
        <f>[1]September!T10</f>
        <v>7.1139999999999999</v>
      </c>
      <c r="AB31" s="71">
        <f>[1]September!U10</f>
        <v>0</v>
      </c>
      <c r="AC31" s="67">
        <f>[1]September!V10</f>
        <v>0</v>
      </c>
      <c r="AD31" s="67">
        <f>[1]September!W10</f>
        <v>0</v>
      </c>
      <c r="AE31" s="83">
        <f>[1]September!X10</f>
        <v>69.138999999999996</v>
      </c>
      <c r="AF31" s="105">
        <f>[1]September!Y10</f>
        <v>0</v>
      </c>
      <c r="AG31" s="93"/>
    </row>
    <row r="32" spans="1:33">
      <c r="A32" s="123"/>
      <c r="B32" s="11" t="s">
        <v>4</v>
      </c>
      <c r="C32" s="12">
        <f t="shared" si="2"/>
        <v>41521</v>
      </c>
      <c r="D32" s="100">
        <f>[1]September!C11</f>
        <v>2163.5320000000002</v>
      </c>
      <c r="E32" s="67">
        <f>[1]September!D11</f>
        <v>1536.4159999999999</v>
      </c>
      <c r="F32" s="67">
        <f>[1]September!E11</f>
        <v>1833.9358333333332</v>
      </c>
      <c r="G32" s="101"/>
      <c r="H32" s="79"/>
      <c r="I32" s="93"/>
      <c r="J32" s="5"/>
      <c r="K32" s="123"/>
      <c r="L32" s="11" t="str">
        <f t="shared" si="0"/>
        <v>Wednesday</v>
      </c>
      <c r="M32" s="12">
        <f t="shared" si="0"/>
        <v>41521</v>
      </c>
      <c r="N32" s="67">
        <f>[1]September!L11</f>
        <v>5.992</v>
      </c>
      <c r="O32" s="67">
        <f>[1]September!M11</f>
        <v>2.8559999999999999</v>
      </c>
      <c r="P32" s="79">
        <f>[1]September!N11</f>
        <v>4.641</v>
      </c>
      <c r="Q32" s="83"/>
      <c r="R32" s="83"/>
      <c r="S32" s="83"/>
      <c r="T32" s="132"/>
      <c r="U32" s="83"/>
      <c r="V32" s="123"/>
      <c r="W32" s="11" t="str">
        <f t="shared" si="1"/>
        <v>Wednesday</v>
      </c>
      <c r="X32" s="37">
        <f t="shared" si="1"/>
        <v>41521</v>
      </c>
      <c r="Y32" s="156">
        <f>[1]September!R11</f>
        <v>8.39</v>
      </c>
      <c r="Z32" s="145">
        <f>[1]September!S11</f>
        <v>6.88</v>
      </c>
      <c r="AA32" s="147">
        <f>[1]September!T11</f>
        <v>7.3722222222222245</v>
      </c>
      <c r="AB32" s="71">
        <f>[1]September!U11</f>
        <v>0</v>
      </c>
      <c r="AC32" s="67">
        <f>[1]September!V11</f>
        <v>0</v>
      </c>
      <c r="AD32" s="67">
        <f>[1]September!W11</f>
        <v>0</v>
      </c>
      <c r="AE32" s="83">
        <f>[1]September!X11</f>
        <v>67.301999999999992</v>
      </c>
      <c r="AF32" s="105">
        <f>[1]September!Y11</f>
        <v>0</v>
      </c>
      <c r="AG32" s="93"/>
    </row>
    <row r="33" spans="1:33">
      <c r="A33" s="123"/>
      <c r="B33" s="11" t="s">
        <v>5</v>
      </c>
      <c r="C33" s="12">
        <f t="shared" si="2"/>
        <v>41522</v>
      </c>
      <c r="D33" s="100">
        <f>[1]September!C12</f>
        <v>2046.1839999999997</v>
      </c>
      <c r="E33" s="67">
        <f>[1]September!D12</f>
        <v>906.94799999999998</v>
      </c>
      <c r="F33" s="67">
        <f>[1]September!E12</f>
        <v>1465.5958333333333</v>
      </c>
      <c r="G33" s="101"/>
      <c r="H33" s="79"/>
      <c r="I33" s="93"/>
      <c r="J33" s="5"/>
      <c r="K33" s="123"/>
      <c r="L33" s="11" t="str">
        <f t="shared" si="0"/>
        <v>Thursday</v>
      </c>
      <c r="M33" s="12">
        <f t="shared" si="0"/>
        <v>41522</v>
      </c>
      <c r="N33" s="67">
        <f>[1]September!L12</f>
        <v>5.9079999999999995</v>
      </c>
      <c r="O33" s="67">
        <f>[1]September!M12</f>
        <v>2.968</v>
      </c>
      <c r="P33" s="79">
        <f>[1]September!N12</f>
        <v>3.6633333333333327</v>
      </c>
      <c r="Q33" s="83"/>
      <c r="R33" s="83"/>
      <c r="S33" s="83"/>
      <c r="T33" s="132"/>
      <c r="U33" s="83"/>
      <c r="V33" s="123"/>
      <c r="W33" s="11" t="str">
        <f t="shared" si="1"/>
        <v>Thursday</v>
      </c>
      <c r="X33" s="37">
        <f t="shared" si="1"/>
        <v>41522</v>
      </c>
      <c r="Y33" s="156">
        <f>[1]September!R12</f>
        <v>8.33</v>
      </c>
      <c r="Z33" s="145">
        <f>[1]September!S12</f>
        <v>6.94</v>
      </c>
      <c r="AA33" s="147">
        <f>[1]September!T12</f>
        <v>7.5676470588235301</v>
      </c>
      <c r="AB33" s="71">
        <f>[1]September!U12</f>
        <v>0</v>
      </c>
      <c r="AC33" s="67">
        <f>[1]September!V12</f>
        <v>0</v>
      </c>
      <c r="AD33" s="67">
        <f>[1]September!W12</f>
        <v>0</v>
      </c>
      <c r="AE33" s="83">
        <f>[1]September!X12</f>
        <v>64.451999999999984</v>
      </c>
      <c r="AF33" s="105">
        <f>[1]September!Y12</f>
        <v>0</v>
      </c>
      <c r="AG33" s="93"/>
    </row>
    <row r="34" spans="1:33">
      <c r="A34" s="123"/>
      <c r="B34" s="11" t="s">
        <v>6</v>
      </c>
      <c r="C34" s="12">
        <f t="shared" si="2"/>
        <v>41523</v>
      </c>
      <c r="D34" s="100">
        <f>[1]September!C13</f>
        <v>1766.1</v>
      </c>
      <c r="E34" s="67">
        <f>[1]September!D13</f>
        <v>1054.9839999999999</v>
      </c>
      <c r="F34" s="67">
        <f>[1]September!E13</f>
        <v>1371.1588333333334</v>
      </c>
      <c r="G34" s="101"/>
      <c r="H34" s="79"/>
      <c r="I34" s="93"/>
      <c r="J34" s="5"/>
      <c r="K34" s="123"/>
      <c r="L34" s="11" t="str">
        <f t="shared" si="0"/>
        <v>Friday</v>
      </c>
      <c r="M34" s="12">
        <f t="shared" si="0"/>
        <v>41523</v>
      </c>
      <c r="N34" s="67">
        <f>[1]September!L13</f>
        <v>6.5519999999999996</v>
      </c>
      <c r="O34" s="67">
        <f>[1]September!M13</f>
        <v>2.94</v>
      </c>
      <c r="P34" s="79">
        <f>[1]September!N13</f>
        <v>3.9526666666666657</v>
      </c>
      <c r="Q34" s="83"/>
      <c r="R34" s="83"/>
      <c r="S34" s="83"/>
      <c r="T34" s="132"/>
      <c r="U34" s="83"/>
      <c r="V34" s="123"/>
      <c r="W34" s="11" t="str">
        <f t="shared" si="1"/>
        <v>Friday</v>
      </c>
      <c r="X34" s="37">
        <f t="shared" si="1"/>
        <v>41523</v>
      </c>
      <c r="Y34" s="156">
        <f>[1]September!R13</f>
        <v>7.69</v>
      </c>
      <c r="Z34" s="145">
        <f>[1]September!S13</f>
        <v>6.94</v>
      </c>
      <c r="AA34" s="147">
        <f>[1]September!T13</f>
        <v>7.3835714285714271</v>
      </c>
      <c r="AB34" s="71">
        <f>[1]September!U13</f>
        <v>0</v>
      </c>
      <c r="AC34" s="67">
        <f>[1]September!V13</f>
        <v>0</v>
      </c>
      <c r="AD34" s="67">
        <f>[1]September!W13</f>
        <v>0</v>
      </c>
      <c r="AE34" s="83">
        <f>[1]September!X13</f>
        <v>68.515000000000001</v>
      </c>
      <c r="AF34" s="105">
        <f>[1]September!Y13</f>
        <v>0</v>
      </c>
      <c r="AG34" s="93"/>
    </row>
    <row r="35" spans="1:33">
      <c r="A35" s="123"/>
      <c r="B35" s="11" t="s">
        <v>7</v>
      </c>
      <c r="C35" s="12">
        <f t="shared" si="2"/>
        <v>41524</v>
      </c>
      <c r="D35" s="100">
        <f>[1]September!C14</f>
        <v>1827.5319999999999</v>
      </c>
      <c r="E35" s="67">
        <f>[1]September!D14</f>
        <v>1459.3320000000001</v>
      </c>
      <c r="F35" s="67">
        <f>[1]September!E14</f>
        <v>1742.6686666666665</v>
      </c>
      <c r="G35" s="101"/>
      <c r="H35" s="79"/>
      <c r="I35" s="93"/>
      <c r="J35" s="5"/>
      <c r="K35" s="123"/>
      <c r="L35" s="11" t="str">
        <f t="shared" si="0"/>
        <v>Saturday</v>
      </c>
      <c r="M35" s="12">
        <f t="shared" si="0"/>
        <v>41524</v>
      </c>
      <c r="N35" s="67">
        <f>[1]September!L14</f>
        <v>5.8519999999999994</v>
      </c>
      <c r="O35" s="67">
        <f>[1]September!M14</f>
        <v>3.8639999999999994</v>
      </c>
      <c r="P35" s="79">
        <f>[1]September!N14</f>
        <v>4.6421666666666672</v>
      </c>
      <c r="Q35" s="83"/>
      <c r="R35" s="83"/>
      <c r="S35" s="83"/>
      <c r="T35" s="132"/>
      <c r="U35" s="83"/>
      <c r="V35" s="123"/>
      <c r="W35" s="11" t="str">
        <f t="shared" si="1"/>
        <v>Saturday</v>
      </c>
      <c r="X35" s="37">
        <f t="shared" si="1"/>
        <v>41524</v>
      </c>
      <c r="Y35" s="156">
        <f>[1]September!R14</f>
        <v>7.41</v>
      </c>
      <c r="Z35" s="145">
        <f>[1]September!S14</f>
        <v>6.93</v>
      </c>
      <c r="AA35" s="147">
        <f>[1]September!T14</f>
        <v>7.1333333333333329</v>
      </c>
      <c r="AB35" s="71">
        <f>[1]September!U14</f>
        <v>0</v>
      </c>
      <c r="AC35" s="67">
        <f>[1]September!V14</f>
        <v>0</v>
      </c>
      <c r="AD35" s="67">
        <f>[1]September!W14</f>
        <v>0</v>
      </c>
      <c r="AE35" s="83">
        <f>[1]September!X14</f>
        <v>59.122999999999998</v>
      </c>
      <c r="AF35" s="105">
        <f>[1]September!Y14</f>
        <v>0</v>
      </c>
      <c r="AG35" s="93"/>
    </row>
    <row r="36" spans="1:33">
      <c r="A36" s="123"/>
      <c r="B36" s="11" t="s">
        <v>8</v>
      </c>
      <c r="C36" s="12">
        <f t="shared" si="2"/>
        <v>41525</v>
      </c>
      <c r="D36" s="100">
        <f>[1]September!C15</f>
        <v>1817.0319999999999</v>
      </c>
      <c r="E36" s="67">
        <f>[1]September!D15</f>
        <v>47.263999999999996</v>
      </c>
      <c r="F36" s="67">
        <f>[1]September!E15</f>
        <v>1334.6071666666662</v>
      </c>
      <c r="G36" s="101"/>
      <c r="H36" s="79"/>
      <c r="I36" s="93"/>
      <c r="J36" s="5"/>
      <c r="K36" s="123"/>
      <c r="L36" s="11" t="str">
        <f t="shared" si="0"/>
        <v>Sunday</v>
      </c>
      <c r="M36" s="12">
        <f t="shared" si="0"/>
        <v>41525</v>
      </c>
      <c r="N36" s="67">
        <f>[1]September!L15</f>
        <v>5.7679999999999998</v>
      </c>
      <c r="O36" s="67">
        <f>[1]September!M15</f>
        <v>3.052</v>
      </c>
      <c r="P36" s="79">
        <f>[1]September!N15</f>
        <v>4.0039999999999987</v>
      </c>
      <c r="Q36" s="83"/>
      <c r="R36" s="83"/>
      <c r="S36" s="83"/>
      <c r="T36" s="132"/>
      <c r="U36" s="83"/>
      <c r="V36" s="123"/>
      <c r="W36" s="11" t="str">
        <f t="shared" si="1"/>
        <v>Sunday</v>
      </c>
      <c r="X36" s="37">
        <f t="shared" si="1"/>
        <v>41525</v>
      </c>
      <c r="Y36" s="156">
        <f>[1]September!R15</f>
        <v>7.33</v>
      </c>
      <c r="Z36" s="145">
        <f>[1]September!S15</f>
        <v>6.86</v>
      </c>
      <c r="AA36" s="147">
        <f>[1]September!T15</f>
        <v>7</v>
      </c>
      <c r="AB36" s="71">
        <f>[1]September!U15</f>
        <v>0</v>
      </c>
      <c r="AC36" s="67">
        <f>[1]September!V15</f>
        <v>0</v>
      </c>
      <c r="AD36" s="67">
        <f>[1]September!W15</f>
        <v>0</v>
      </c>
      <c r="AE36" s="83">
        <f>[1]September!X15</f>
        <v>54.24499999999999</v>
      </c>
      <c r="AF36" s="105">
        <f>[1]September!Y15</f>
        <v>0</v>
      </c>
      <c r="AG36" s="93"/>
    </row>
    <row r="37" spans="1:33">
      <c r="A37" s="123"/>
      <c r="B37" s="11" t="s">
        <v>9</v>
      </c>
      <c r="C37" s="12">
        <f t="shared" si="2"/>
        <v>41526</v>
      </c>
      <c r="D37" s="100">
        <f>[1]September!C16</f>
        <v>212.88399999999999</v>
      </c>
      <c r="E37" s="67">
        <f>[1]September!D16</f>
        <v>13.915999999999999</v>
      </c>
      <c r="F37" s="67">
        <f>[1]September!E16</f>
        <v>65.93416666666667</v>
      </c>
      <c r="G37" s="101"/>
      <c r="H37" s="79"/>
      <c r="I37" s="93"/>
      <c r="J37" s="5"/>
      <c r="K37" s="123"/>
      <c r="L37" s="11" t="str">
        <f t="shared" si="0"/>
        <v>Monday</v>
      </c>
      <c r="M37" s="12">
        <f t="shared" si="0"/>
        <v>41526</v>
      </c>
      <c r="N37" s="67">
        <f>[1]September!L16</f>
        <v>5.2080000000000002</v>
      </c>
      <c r="O37" s="67">
        <f>[1]September!M16</f>
        <v>3.6399999999999997</v>
      </c>
      <c r="P37" s="79">
        <f>[1]September!N16</f>
        <v>4.275833333333332</v>
      </c>
      <c r="Q37" s="83"/>
      <c r="R37" s="83"/>
      <c r="S37" s="83"/>
      <c r="T37" s="132"/>
      <c r="U37" s="83"/>
      <c r="V37" s="123"/>
      <c r="W37" s="11" t="str">
        <f t="shared" si="1"/>
        <v>Monday</v>
      </c>
      <c r="X37" s="37">
        <f t="shared" si="1"/>
        <v>41526</v>
      </c>
      <c r="Y37" s="156">
        <f>[1]September!R16</f>
        <v>8.24</v>
      </c>
      <c r="Z37" s="145">
        <f>[1]September!S16</f>
        <v>6.77</v>
      </c>
      <c r="AA37" s="147">
        <f>[1]September!T16</f>
        <v>7.3733333333333331</v>
      </c>
      <c r="AB37" s="71">
        <f>[1]September!U16</f>
        <v>29</v>
      </c>
      <c r="AC37" s="67">
        <f>[1]September!V16</f>
        <v>0</v>
      </c>
      <c r="AD37" s="67">
        <f>[1]September!W16</f>
        <v>14.266666666666667</v>
      </c>
      <c r="AE37" s="83">
        <f>[1]September!X16</f>
        <v>35.054000000000002</v>
      </c>
      <c r="AF37" s="105">
        <f>[1]September!Y16</f>
        <v>0</v>
      </c>
      <c r="AG37" s="93"/>
    </row>
    <row r="38" spans="1:33">
      <c r="A38" s="123"/>
      <c r="B38" s="11" t="s">
        <v>10</v>
      </c>
      <c r="C38" s="12">
        <f t="shared" si="2"/>
        <v>41527</v>
      </c>
      <c r="D38" s="100">
        <f>[1]September!C17</f>
        <v>227.86399999999998</v>
      </c>
      <c r="E38" s="67">
        <f>[1]September!D17</f>
        <v>0</v>
      </c>
      <c r="F38" s="67">
        <f>[1]September!E17</f>
        <v>15.688166666666662</v>
      </c>
      <c r="G38" s="101"/>
      <c r="H38" s="79"/>
      <c r="I38" s="93"/>
      <c r="J38" s="5"/>
      <c r="K38" s="123"/>
      <c r="L38" s="11" t="str">
        <f t="shared" si="0"/>
        <v>Tuesday</v>
      </c>
      <c r="M38" s="12">
        <f t="shared" si="0"/>
        <v>41527</v>
      </c>
      <c r="N38" s="67">
        <f>[1]September!L17</f>
        <v>6.3839999999999995</v>
      </c>
      <c r="O38" s="67">
        <f>[1]September!M17</f>
        <v>3.6679999999999997</v>
      </c>
      <c r="P38" s="79">
        <f>[1]September!N17</f>
        <v>4.8626666666666658</v>
      </c>
      <c r="Q38" s="83"/>
      <c r="R38" s="83"/>
      <c r="S38" s="83"/>
      <c r="T38" s="132"/>
      <c r="U38" s="83"/>
      <c r="V38" s="123"/>
      <c r="W38" s="11" t="str">
        <f t="shared" si="1"/>
        <v>Tuesday</v>
      </c>
      <c r="X38" s="37">
        <f t="shared" si="1"/>
        <v>41527</v>
      </c>
      <c r="Y38" s="156">
        <f>[1]September!R17</f>
        <v>8.2200000000000006</v>
      </c>
      <c r="Z38" s="145">
        <f>[1]September!S17</f>
        <v>7.98</v>
      </c>
      <c r="AA38" s="147">
        <f>[1]September!T17</f>
        <v>8.14</v>
      </c>
      <c r="AB38" s="71">
        <f>[1]September!U17</f>
        <v>0</v>
      </c>
      <c r="AC38" s="67">
        <f>[1]September!V17</f>
        <v>0</v>
      </c>
      <c r="AD38" s="67">
        <f>[1]September!W17</f>
        <v>0</v>
      </c>
      <c r="AE38" s="83">
        <f>[1]September!X17</f>
        <v>20.659999999999997</v>
      </c>
      <c r="AF38" s="105">
        <f>[1]September!Y17</f>
        <v>0</v>
      </c>
      <c r="AG38" s="93"/>
    </row>
    <row r="39" spans="1:33">
      <c r="A39" s="123"/>
      <c r="B39" s="11" t="s">
        <v>4</v>
      </c>
      <c r="C39" s="12">
        <f t="shared" si="2"/>
        <v>41528</v>
      </c>
      <c r="D39" s="100">
        <f>[1]September!C18</f>
        <v>0</v>
      </c>
      <c r="E39" s="67">
        <f>[1]September!D18</f>
        <v>0</v>
      </c>
      <c r="F39" s="67">
        <f>[1]September!E18</f>
        <v>0</v>
      </c>
      <c r="G39" s="101"/>
      <c r="H39" s="79"/>
      <c r="I39" s="93"/>
      <c r="J39" s="5"/>
      <c r="K39" s="123"/>
      <c r="L39" s="11" t="str">
        <f t="shared" si="0"/>
        <v>Wednesday</v>
      </c>
      <c r="M39" s="12">
        <f t="shared" si="0"/>
        <v>41528</v>
      </c>
      <c r="N39" s="67">
        <f>[1]September!L18</f>
        <v>5.9079999999999995</v>
      </c>
      <c r="O39" s="67">
        <f>[1]September!M18</f>
        <v>0</v>
      </c>
      <c r="P39" s="79">
        <f>[1]September!N18</f>
        <v>3.4929999999999999</v>
      </c>
      <c r="Q39" s="83"/>
      <c r="R39" s="83"/>
      <c r="S39" s="83"/>
      <c r="T39" s="132"/>
      <c r="U39" s="83"/>
      <c r="V39" s="123"/>
      <c r="W39" s="11" t="str">
        <f t="shared" si="1"/>
        <v>Wednesday</v>
      </c>
      <c r="X39" s="37">
        <f t="shared" si="1"/>
        <v>41528</v>
      </c>
      <c r="Y39" s="156">
        <f>[1]September!R18</f>
        <v>8.2100000000000009</v>
      </c>
      <c r="Z39" s="145">
        <f>[1]September!S18</f>
        <v>7.75</v>
      </c>
      <c r="AA39" s="147">
        <f>[1]September!T18</f>
        <v>8.0075000000000003</v>
      </c>
      <c r="AB39" s="71">
        <f>[1]September!U18</f>
        <v>0</v>
      </c>
      <c r="AC39" s="67">
        <f>[1]September!V18</f>
        <v>0</v>
      </c>
      <c r="AD39" s="67">
        <f>[1]September!W18</f>
        <v>0</v>
      </c>
      <c r="AE39" s="83">
        <f>[1]September!X18</f>
        <v>37.864000000000004</v>
      </c>
      <c r="AF39" s="105">
        <f>[1]September!Y18</f>
        <v>12</v>
      </c>
      <c r="AG39" s="93"/>
    </row>
    <row r="40" spans="1:33">
      <c r="A40" s="123"/>
      <c r="B40" s="11" t="s">
        <v>5</v>
      </c>
      <c r="C40" s="12">
        <f t="shared" si="2"/>
        <v>41529</v>
      </c>
      <c r="D40" s="100">
        <f>[1]September!C19</f>
        <v>0</v>
      </c>
      <c r="E40" s="67">
        <f>[1]September!D19</f>
        <v>0</v>
      </c>
      <c r="F40" s="67">
        <f>[1]September!E19</f>
        <v>0</v>
      </c>
      <c r="G40" s="101"/>
      <c r="H40" s="79"/>
      <c r="I40" s="93"/>
      <c r="J40" s="5"/>
      <c r="K40" s="123"/>
      <c r="L40" s="11" t="str">
        <f t="shared" si="0"/>
        <v>Thursday</v>
      </c>
      <c r="M40" s="12">
        <f t="shared" si="0"/>
        <v>41529</v>
      </c>
      <c r="N40" s="67">
        <f>[1]September!L19</f>
        <v>5.3759999999999994</v>
      </c>
      <c r="O40" s="67">
        <f>[1]September!M19</f>
        <v>2.94</v>
      </c>
      <c r="P40" s="79">
        <f>[1]September!N19</f>
        <v>4.0588333333333342</v>
      </c>
      <c r="Q40" s="83"/>
      <c r="R40" s="83"/>
      <c r="S40" s="83"/>
      <c r="T40" s="132"/>
      <c r="U40" s="83"/>
      <c r="V40" s="123"/>
      <c r="W40" s="11" t="str">
        <f t="shared" si="1"/>
        <v>Thursday</v>
      </c>
      <c r="X40" s="37">
        <f t="shared" si="1"/>
        <v>41529</v>
      </c>
      <c r="Y40" s="156">
        <f>[1]September!R19</f>
        <v>8.25</v>
      </c>
      <c r="Z40" s="145">
        <f>[1]September!S19</f>
        <v>7.9</v>
      </c>
      <c r="AA40" s="147">
        <f>[1]September!T19</f>
        <v>8.1020000000000003</v>
      </c>
      <c r="AB40" s="71">
        <f>[1]September!U19</f>
        <v>0</v>
      </c>
      <c r="AC40" s="67">
        <f>[1]September!V19</f>
        <v>0</v>
      </c>
      <c r="AD40" s="67">
        <f>[1]September!W19</f>
        <v>0</v>
      </c>
      <c r="AE40" s="83">
        <f>[1]September!X19</f>
        <v>19.986000000000001</v>
      </c>
      <c r="AF40" s="105">
        <f>[1]September!Y19</f>
        <v>0</v>
      </c>
      <c r="AG40" s="93"/>
    </row>
    <row r="41" spans="1:33">
      <c r="A41" s="123"/>
      <c r="B41" s="11" t="s">
        <v>6</v>
      </c>
      <c r="C41" s="12">
        <f t="shared" si="2"/>
        <v>41530</v>
      </c>
      <c r="D41" s="100">
        <f>[1]September!C20</f>
        <v>0</v>
      </c>
      <c r="E41" s="67">
        <f>[1]September!D20</f>
        <v>0</v>
      </c>
      <c r="F41" s="67">
        <f>[1]September!E20</f>
        <v>0</v>
      </c>
      <c r="G41" s="101"/>
      <c r="H41" s="79"/>
      <c r="I41" s="93"/>
      <c r="J41" s="5"/>
      <c r="K41" s="123"/>
      <c r="L41" s="11" t="str">
        <f t="shared" si="0"/>
        <v>Friday</v>
      </c>
      <c r="M41" s="12">
        <f t="shared" si="0"/>
        <v>41530</v>
      </c>
      <c r="N41" s="67">
        <f>[1]September!L20</f>
        <v>16.044</v>
      </c>
      <c r="O41" s="67">
        <f>[1]September!M20</f>
        <v>3.1919999999999997</v>
      </c>
      <c r="P41" s="79">
        <f>[1]September!N20</f>
        <v>4.3726666666666665</v>
      </c>
      <c r="Q41" s="83"/>
      <c r="R41" s="83"/>
      <c r="S41" s="83"/>
      <c r="T41" s="132"/>
      <c r="U41" s="83"/>
      <c r="V41" s="123"/>
      <c r="W41" s="11" t="str">
        <f t="shared" si="1"/>
        <v>Friday</v>
      </c>
      <c r="X41" s="37">
        <f t="shared" si="1"/>
        <v>41530</v>
      </c>
      <c r="Y41" s="156">
        <f>[1]September!R20</f>
        <v>8.24</v>
      </c>
      <c r="Z41" s="145">
        <f>[1]September!S20</f>
        <v>7.01</v>
      </c>
      <c r="AA41" s="147">
        <f>[1]September!T20</f>
        <v>7.8814285714285726</v>
      </c>
      <c r="AB41" s="71">
        <f>[1]September!U20</f>
        <v>0</v>
      </c>
      <c r="AC41" s="67">
        <f>[1]September!V20</f>
        <v>0</v>
      </c>
      <c r="AD41" s="67">
        <f>[1]September!W20</f>
        <v>0</v>
      </c>
      <c r="AE41" s="83">
        <f>[1]September!X20</f>
        <v>21.032000000000004</v>
      </c>
      <c r="AF41" s="105">
        <f>[1]September!Y20</f>
        <v>4</v>
      </c>
      <c r="AG41" s="93"/>
    </row>
    <row r="42" spans="1:33">
      <c r="A42" s="123"/>
      <c r="B42" s="11" t="s">
        <v>7</v>
      </c>
      <c r="C42" s="12">
        <f t="shared" si="2"/>
        <v>41531</v>
      </c>
      <c r="D42" s="100">
        <f>[1]September!C21</f>
        <v>447.04799999999994</v>
      </c>
      <c r="E42" s="67">
        <f>[1]September!D21</f>
        <v>0</v>
      </c>
      <c r="F42" s="67">
        <f>[1]September!E21</f>
        <v>120.87133333333331</v>
      </c>
      <c r="G42" s="101"/>
      <c r="H42" s="79"/>
      <c r="I42" s="93"/>
      <c r="J42" s="5"/>
      <c r="K42" s="123"/>
      <c r="L42" s="11" t="str">
        <f t="shared" si="0"/>
        <v>Saturday</v>
      </c>
      <c r="M42" s="12">
        <f t="shared" si="0"/>
        <v>41531</v>
      </c>
      <c r="N42" s="67">
        <f>[1]September!L21</f>
        <v>67.647999999999996</v>
      </c>
      <c r="O42" s="67">
        <f>[1]September!M21</f>
        <v>3.6399999999999997</v>
      </c>
      <c r="P42" s="79">
        <f>[1]September!N21</f>
        <v>15.114166666666668</v>
      </c>
      <c r="Q42" s="83"/>
      <c r="R42" s="83"/>
      <c r="S42" s="83"/>
      <c r="T42" s="132"/>
      <c r="U42" s="83"/>
      <c r="V42" s="123"/>
      <c r="W42" s="11" t="str">
        <f t="shared" si="1"/>
        <v>Saturday</v>
      </c>
      <c r="X42" s="37">
        <f t="shared" si="1"/>
        <v>41531</v>
      </c>
      <c r="Y42" s="156">
        <f>[1]September!R21</f>
        <v>8.17</v>
      </c>
      <c r="Z42" s="145">
        <f>[1]September!S21</f>
        <v>6.7</v>
      </c>
      <c r="AA42" s="147">
        <f>[1]September!T21</f>
        <v>7.4269999999999996</v>
      </c>
      <c r="AB42" s="71">
        <f>[1]September!U21</f>
        <v>7</v>
      </c>
      <c r="AC42" s="67">
        <f>[1]September!V21</f>
        <v>0</v>
      </c>
      <c r="AD42" s="67">
        <f>[1]September!W21</f>
        <v>0.9</v>
      </c>
      <c r="AE42" s="83">
        <f>[1]September!X21</f>
        <v>89.359000000000009</v>
      </c>
      <c r="AF42" s="105">
        <f>[1]September!Y21</f>
        <v>14</v>
      </c>
      <c r="AG42" s="93"/>
    </row>
    <row r="43" spans="1:33">
      <c r="A43" s="123"/>
      <c r="B43" s="11" t="s">
        <v>8</v>
      </c>
      <c r="C43" s="12">
        <f t="shared" si="2"/>
        <v>41532</v>
      </c>
      <c r="D43" s="100">
        <f>[1]September!C22</f>
        <v>1532.4679999999998</v>
      </c>
      <c r="E43" s="67">
        <f>[1]September!D22</f>
        <v>0</v>
      </c>
      <c r="F43" s="67">
        <f>[1]September!E22</f>
        <v>455.14466666666658</v>
      </c>
      <c r="G43" s="101"/>
      <c r="H43" s="79"/>
      <c r="I43" s="93"/>
      <c r="J43" s="5"/>
      <c r="K43" s="123"/>
      <c r="L43" s="11" t="str">
        <f t="shared" si="0"/>
        <v>Sunday</v>
      </c>
      <c r="M43" s="12">
        <f t="shared" si="0"/>
        <v>41532</v>
      </c>
      <c r="N43" s="67">
        <f>[1]September!L22</f>
        <v>33.599999999999994</v>
      </c>
      <c r="O43" s="67">
        <f>[1]September!M22</f>
        <v>3.4159999999999999</v>
      </c>
      <c r="P43" s="79">
        <f>[1]September!N22</f>
        <v>6.1634999999999991</v>
      </c>
      <c r="Q43" s="83"/>
      <c r="R43" s="83"/>
      <c r="S43" s="83"/>
      <c r="T43" s="132"/>
      <c r="U43" s="83"/>
      <c r="V43" s="123"/>
      <c r="W43" s="11" t="str">
        <f t="shared" si="1"/>
        <v>Sunday</v>
      </c>
      <c r="X43" s="37">
        <f t="shared" si="1"/>
        <v>41532</v>
      </c>
      <c r="Y43" s="156">
        <f>[1]September!R22</f>
        <v>8.24</v>
      </c>
      <c r="Z43" s="145">
        <f>[1]September!S22</f>
        <v>6.57</v>
      </c>
      <c r="AA43" s="147">
        <f>[1]September!T22</f>
        <v>7.8233333333333341</v>
      </c>
      <c r="AB43" s="71">
        <f>[1]September!U22</f>
        <v>0</v>
      </c>
      <c r="AC43" s="67">
        <f>[1]September!V22</f>
        <v>0</v>
      </c>
      <c r="AD43" s="67">
        <f>[1]September!W22</f>
        <v>0</v>
      </c>
      <c r="AE43" s="83">
        <f>[1]September!X22</f>
        <v>74.429000000000002</v>
      </c>
      <c r="AF43" s="105">
        <f>[1]September!Y22</f>
        <v>0</v>
      </c>
      <c r="AG43" s="93"/>
    </row>
    <row r="44" spans="1:33">
      <c r="A44" s="123"/>
      <c r="B44" s="11" t="s">
        <v>9</v>
      </c>
      <c r="C44" s="12">
        <f t="shared" si="2"/>
        <v>41533</v>
      </c>
      <c r="D44" s="100">
        <f>[1]September!C23</f>
        <v>19.963999999999999</v>
      </c>
      <c r="E44" s="67">
        <f>[1]September!D23</f>
        <v>0</v>
      </c>
      <c r="F44" s="67">
        <f>[1]September!E23</f>
        <v>0.8318333333333332</v>
      </c>
      <c r="G44" s="101"/>
      <c r="H44" s="79"/>
      <c r="I44" s="93"/>
      <c r="J44" s="5"/>
      <c r="K44" s="123"/>
      <c r="L44" s="11" t="str">
        <f t="shared" si="0"/>
        <v>Monday</v>
      </c>
      <c r="M44" s="12">
        <f t="shared" si="0"/>
        <v>41533</v>
      </c>
      <c r="N44" s="67">
        <f>[1]September!L23</f>
        <v>4.508</v>
      </c>
      <c r="O44" s="67">
        <f>[1]September!M23</f>
        <v>3.2759999999999998</v>
      </c>
      <c r="P44" s="79">
        <f>[1]September!N23</f>
        <v>3.6283333333333325</v>
      </c>
      <c r="Q44" s="83"/>
      <c r="R44" s="83"/>
      <c r="S44" s="83"/>
      <c r="T44" s="132"/>
      <c r="U44" s="83"/>
      <c r="V44" s="123"/>
      <c r="W44" s="11" t="str">
        <f t="shared" si="1"/>
        <v>Monday</v>
      </c>
      <c r="X44" s="37">
        <f t="shared" si="1"/>
        <v>41533</v>
      </c>
      <c r="Y44" s="156">
        <f>[1]September!R23</f>
        <v>8.24</v>
      </c>
      <c r="Z44" s="145">
        <f>[1]September!S23</f>
        <v>6.92</v>
      </c>
      <c r="AA44" s="147">
        <f>[1]September!T23</f>
        <v>7.8656250000000005</v>
      </c>
      <c r="AB44" s="71">
        <f>[1]September!U23</f>
        <v>0</v>
      </c>
      <c r="AC44" s="67">
        <f>[1]September!V23</f>
        <v>0</v>
      </c>
      <c r="AD44" s="67">
        <f>[1]September!W23</f>
        <v>0</v>
      </c>
      <c r="AE44" s="83">
        <f>[1]September!X23</f>
        <v>104.955</v>
      </c>
      <c r="AF44" s="105">
        <f>[1]September!Y23</f>
        <v>34</v>
      </c>
      <c r="AG44" s="93"/>
    </row>
    <row r="45" spans="1:33">
      <c r="A45" s="123"/>
      <c r="B45" s="11" t="s">
        <v>10</v>
      </c>
      <c r="C45" s="12">
        <f t="shared" si="2"/>
        <v>41534</v>
      </c>
      <c r="D45" s="100">
        <f>[1]September!C24</f>
        <v>1360.548</v>
      </c>
      <c r="E45" s="67">
        <f>[1]September!D24</f>
        <v>0</v>
      </c>
      <c r="F45" s="67">
        <f>[1]September!E24</f>
        <v>78.773333333333312</v>
      </c>
      <c r="G45" s="101"/>
      <c r="H45" s="79"/>
      <c r="I45" s="93"/>
      <c r="J45" s="5"/>
      <c r="K45" s="123"/>
      <c r="L45" s="11" t="str">
        <f t="shared" si="0"/>
        <v>Tuesday</v>
      </c>
      <c r="M45" s="12">
        <f t="shared" si="0"/>
        <v>41534</v>
      </c>
      <c r="N45" s="67">
        <f>[1]September!L24</f>
        <v>6.6639999999999997</v>
      </c>
      <c r="O45" s="67">
        <f>[1]September!M24</f>
        <v>3.5</v>
      </c>
      <c r="P45" s="79">
        <f>[1]September!N24</f>
        <v>4.7051666666666661</v>
      </c>
      <c r="Q45" s="83"/>
      <c r="R45" s="83"/>
      <c r="S45" s="83"/>
      <c r="T45" s="132"/>
      <c r="U45" s="83"/>
      <c r="V45" s="123"/>
      <c r="W45" s="11" t="str">
        <f t="shared" si="1"/>
        <v>Tuesday</v>
      </c>
      <c r="X45" s="37">
        <f t="shared" si="1"/>
        <v>41534</v>
      </c>
      <c r="Y45" s="156">
        <f>[1]September!R24</f>
        <v>8.24</v>
      </c>
      <c r="Z45" s="145">
        <f>[1]September!S24</f>
        <v>7.24</v>
      </c>
      <c r="AA45" s="147">
        <f>[1]September!T24</f>
        <v>7.956153846153847</v>
      </c>
      <c r="AB45" s="71">
        <f>[1]September!U24</f>
        <v>0</v>
      </c>
      <c r="AC45" s="67">
        <f>[1]September!V24</f>
        <v>0</v>
      </c>
      <c r="AD45" s="67">
        <f>[1]September!W24</f>
        <v>0</v>
      </c>
      <c r="AE45" s="83">
        <f>[1]September!X24</f>
        <v>150.28899999999999</v>
      </c>
      <c r="AF45" s="105">
        <f>[1]September!Y24</f>
        <v>21</v>
      </c>
      <c r="AG45" s="93"/>
    </row>
    <row r="46" spans="1:33">
      <c r="A46" s="123"/>
      <c r="B46" s="11" t="s">
        <v>4</v>
      </c>
      <c r="C46" s="12">
        <f t="shared" si="2"/>
        <v>41535</v>
      </c>
      <c r="D46" s="100">
        <f>[1]September!C25</f>
        <v>1378.664</v>
      </c>
      <c r="E46" s="67">
        <f>[1]September!D25</f>
        <v>0</v>
      </c>
      <c r="F46" s="67">
        <f>[1]September!E25</f>
        <v>298.29916666666662</v>
      </c>
      <c r="G46" s="101"/>
      <c r="H46" s="79"/>
      <c r="I46" s="93"/>
      <c r="J46" s="5"/>
      <c r="K46" s="123"/>
      <c r="L46" s="11" t="str">
        <f t="shared" si="0"/>
        <v>Wednesday</v>
      </c>
      <c r="M46" s="12">
        <f t="shared" si="0"/>
        <v>41535</v>
      </c>
      <c r="N46" s="67">
        <f>[1]September!L25</f>
        <v>7.1679999999999993</v>
      </c>
      <c r="O46" s="67">
        <f>[1]September!M25</f>
        <v>3.1639999999999997</v>
      </c>
      <c r="P46" s="79">
        <f>[1]September!N25</f>
        <v>4.9653333333333336</v>
      </c>
      <c r="Q46" s="83"/>
      <c r="R46" s="83"/>
      <c r="S46" s="83"/>
      <c r="T46" s="132"/>
      <c r="U46" s="83"/>
      <c r="V46" s="123"/>
      <c r="W46" s="11" t="str">
        <f t="shared" si="1"/>
        <v>Wednesday</v>
      </c>
      <c r="X46" s="37">
        <f t="shared" si="1"/>
        <v>41535</v>
      </c>
      <c r="Y46" s="156">
        <f>[1]September!R25</f>
        <v>8.24</v>
      </c>
      <c r="Z46" s="145">
        <f>[1]September!S25</f>
        <v>7.95</v>
      </c>
      <c r="AA46" s="147">
        <f>[1]September!T25</f>
        <v>8.1043749999999992</v>
      </c>
      <c r="AB46" s="71">
        <f>[1]September!U25</f>
        <v>0</v>
      </c>
      <c r="AC46" s="67">
        <f>[1]September!V25</f>
        <v>0</v>
      </c>
      <c r="AD46" s="67">
        <f>[1]September!W25</f>
        <v>0</v>
      </c>
      <c r="AE46" s="83">
        <f>[1]September!X25</f>
        <v>77.125</v>
      </c>
      <c r="AF46" s="105">
        <f>[1]September!Y25</f>
        <v>0</v>
      </c>
      <c r="AG46" s="93"/>
    </row>
    <row r="47" spans="1:33">
      <c r="A47" s="123"/>
      <c r="B47" s="11" t="s">
        <v>5</v>
      </c>
      <c r="C47" s="12">
        <f t="shared" si="2"/>
        <v>41536</v>
      </c>
      <c r="D47" s="100">
        <f>[1]September!C26</f>
        <v>0</v>
      </c>
      <c r="E47" s="67">
        <f>[1]September!D26</f>
        <v>0</v>
      </c>
      <c r="F47" s="67">
        <f>[1]September!E26</f>
        <v>0</v>
      </c>
      <c r="G47" s="101"/>
      <c r="H47" s="79"/>
      <c r="I47" s="93"/>
      <c r="J47" s="5"/>
      <c r="K47" s="123"/>
      <c r="L47" s="11" t="str">
        <f t="shared" si="0"/>
        <v>Thursday</v>
      </c>
      <c r="M47" s="12">
        <f t="shared" si="0"/>
        <v>41536</v>
      </c>
      <c r="N47" s="67">
        <f>[1]September!L26</f>
        <v>11.423999999999999</v>
      </c>
      <c r="O47" s="67">
        <f>[1]September!M26</f>
        <v>4.6759999999999993</v>
      </c>
      <c r="P47" s="79">
        <f>[1]September!N26</f>
        <v>8.2658333333333349</v>
      </c>
      <c r="Q47" s="83"/>
      <c r="R47" s="83"/>
      <c r="S47" s="83"/>
      <c r="T47" s="132"/>
      <c r="U47" s="83"/>
      <c r="V47" s="123"/>
      <c r="W47" s="11" t="str">
        <f t="shared" si="1"/>
        <v>Thursday</v>
      </c>
      <c r="X47" s="37">
        <f t="shared" si="1"/>
        <v>41536</v>
      </c>
      <c r="Y47" s="156">
        <f>[1]September!R26</f>
        <v>8.23</v>
      </c>
      <c r="Z47" s="145">
        <f>[1]September!S26</f>
        <v>7.95</v>
      </c>
      <c r="AA47" s="147">
        <f>[1]September!T26</f>
        <v>8.1116666666666664</v>
      </c>
      <c r="AB47" s="71">
        <f>[1]September!U26</f>
        <v>0</v>
      </c>
      <c r="AC47" s="67">
        <f>[1]September!V26</f>
        <v>0</v>
      </c>
      <c r="AD47" s="67">
        <f>[1]September!W26</f>
        <v>0</v>
      </c>
      <c r="AE47" s="83">
        <f>[1]September!X26</f>
        <v>27.448</v>
      </c>
      <c r="AF47" s="105">
        <f>[1]September!Y26</f>
        <v>0</v>
      </c>
      <c r="AG47" s="93"/>
    </row>
    <row r="48" spans="1:33">
      <c r="A48" s="123"/>
      <c r="B48" s="11" t="s">
        <v>6</v>
      </c>
      <c r="C48" s="12">
        <f t="shared" si="2"/>
        <v>41537</v>
      </c>
      <c r="D48" s="100">
        <f>[1]September!C27</f>
        <v>0</v>
      </c>
      <c r="E48" s="67">
        <f>[1]September!D27</f>
        <v>0</v>
      </c>
      <c r="F48" s="67">
        <f>[1]September!E27</f>
        <v>0</v>
      </c>
      <c r="G48" s="101"/>
      <c r="H48" s="79"/>
      <c r="I48" s="93"/>
      <c r="J48" s="5"/>
      <c r="K48" s="123"/>
      <c r="L48" s="11" t="str">
        <f t="shared" si="0"/>
        <v>Friday</v>
      </c>
      <c r="M48" s="12">
        <f t="shared" si="0"/>
        <v>41537</v>
      </c>
      <c r="N48" s="67">
        <f>[1]September!L27</f>
        <v>14.7</v>
      </c>
      <c r="O48" s="67">
        <f>[1]September!M27</f>
        <v>6.9160000000000004</v>
      </c>
      <c r="P48" s="79">
        <f>[1]September!N27</f>
        <v>9.6109999999999989</v>
      </c>
      <c r="Q48" s="83"/>
      <c r="R48" s="83"/>
      <c r="S48" s="83"/>
      <c r="T48" s="132"/>
      <c r="U48" s="83"/>
      <c r="V48" s="123"/>
      <c r="W48" s="11" t="str">
        <f t="shared" si="1"/>
        <v>Friday</v>
      </c>
      <c r="X48" s="37">
        <f t="shared" si="1"/>
        <v>41537</v>
      </c>
      <c r="Y48" s="156">
        <f>[1]September!R27</f>
        <v>8.06</v>
      </c>
      <c r="Z48" s="145">
        <f>[1]September!S27</f>
        <v>7.76</v>
      </c>
      <c r="AA48" s="147">
        <f>[1]September!T27</f>
        <v>7.956666666666667</v>
      </c>
      <c r="AB48" s="71">
        <f>[1]September!U27</f>
        <v>0</v>
      </c>
      <c r="AC48" s="67">
        <f>[1]September!V27</f>
        <v>0</v>
      </c>
      <c r="AD48" s="67">
        <f>[1]September!W27</f>
        <v>0</v>
      </c>
      <c r="AE48" s="83">
        <f>[1]September!X27</f>
        <v>14.937999999999999</v>
      </c>
      <c r="AF48" s="105">
        <f>[1]September!Y27</f>
        <v>0</v>
      </c>
      <c r="AG48" s="93"/>
    </row>
    <row r="49" spans="1:33">
      <c r="A49" s="123"/>
      <c r="B49" s="11" t="s">
        <v>7</v>
      </c>
      <c r="C49" s="12">
        <f t="shared" si="2"/>
        <v>41538</v>
      </c>
      <c r="D49" s="100">
        <f>[1]September!C28</f>
        <v>190.06399999999996</v>
      </c>
      <c r="E49" s="67">
        <f>[1]September!D28</f>
        <v>0</v>
      </c>
      <c r="F49" s="67">
        <f>[1]September!E28</f>
        <v>44.493166666666667</v>
      </c>
      <c r="G49" s="101"/>
      <c r="H49" s="79"/>
      <c r="I49" s="93"/>
      <c r="J49" s="5"/>
      <c r="K49" s="123"/>
      <c r="L49" s="11" t="str">
        <f t="shared" si="0"/>
        <v>Saturday</v>
      </c>
      <c r="M49" s="12">
        <f t="shared" si="0"/>
        <v>41538</v>
      </c>
      <c r="N49" s="67">
        <f>[1]September!L28</f>
        <v>17.163999999999998</v>
      </c>
      <c r="O49" s="67">
        <f>[1]September!M28</f>
        <v>3.8639999999999994</v>
      </c>
      <c r="P49" s="79">
        <f>[1]September!N28</f>
        <v>8.4909999999999979</v>
      </c>
      <c r="Q49" s="83"/>
      <c r="R49" s="83"/>
      <c r="S49" s="83"/>
      <c r="T49" s="132"/>
      <c r="U49" s="83"/>
      <c r="V49" s="123"/>
      <c r="W49" s="11" t="str">
        <f t="shared" si="1"/>
        <v>Saturday</v>
      </c>
      <c r="X49" s="37">
        <f t="shared" si="1"/>
        <v>41538</v>
      </c>
      <c r="Y49" s="156">
        <f>[1]September!R28</f>
        <v>8.24</v>
      </c>
      <c r="Z49" s="145">
        <f>[1]September!S28</f>
        <v>7.98</v>
      </c>
      <c r="AA49" s="147">
        <f>[1]September!T28</f>
        <v>8.15</v>
      </c>
      <c r="AB49" s="71">
        <f>[1]September!U28</f>
        <v>0</v>
      </c>
      <c r="AC49" s="67">
        <f>[1]September!V28</f>
        <v>0</v>
      </c>
      <c r="AD49" s="67">
        <f>[1]September!W28</f>
        <v>0</v>
      </c>
      <c r="AE49" s="83">
        <f>[1]September!X28</f>
        <v>12.414000000000001</v>
      </c>
      <c r="AF49" s="105">
        <f>[1]September!Y28</f>
        <v>0</v>
      </c>
      <c r="AG49" s="93"/>
    </row>
    <row r="50" spans="1:33">
      <c r="A50" s="123"/>
      <c r="B50" s="11" t="s">
        <v>8</v>
      </c>
      <c r="C50" s="12">
        <f t="shared" si="2"/>
        <v>41539</v>
      </c>
      <c r="D50" s="100">
        <f>[1]September!C29</f>
        <v>1243.1999999999998</v>
      </c>
      <c r="E50" s="67">
        <f>[1]September!D29</f>
        <v>14.951999999999998</v>
      </c>
      <c r="F50" s="67">
        <f>[1]September!E29</f>
        <v>562.75799999999992</v>
      </c>
      <c r="G50" s="101"/>
      <c r="H50" s="79"/>
      <c r="I50" s="93"/>
      <c r="J50" s="5"/>
      <c r="K50" s="123"/>
      <c r="L50" s="11" t="str">
        <f t="shared" si="0"/>
        <v>Sunday</v>
      </c>
      <c r="M50" s="12">
        <f t="shared" si="0"/>
        <v>41539</v>
      </c>
      <c r="N50" s="67">
        <f>[1]September!L29</f>
        <v>12.544</v>
      </c>
      <c r="O50" s="67">
        <f>[1]September!M29</f>
        <v>3.5839999999999996</v>
      </c>
      <c r="P50" s="79">
        <f>[1]September!N29</f>
        <v>7.7770000000000001</v>
      </c>
      <c r="Q50" s="83"/>
      <c r="R50" s="83"/>
      <c r="S50" s="83"/>
      <c r="T50" s="132"/>
      <c r="U50" s="83"/>
      <c r="V50" s="123"/>
      <c r="W50" s="11" t="str">
        <f t="shared" si="1"/>
        <v>Sunday</v>
      </c>
      <c r="X50" s="37">
        <f t="shared" si="1"/>
        <v>41539</v>
      </c>
      <c r="Y50" s="156">
        <f>[1]September!R29</f>
        <v>8.2200000000000006</v>
      </c>
      <c r="Z50" s="145">
        <f>[1]September!S29</f>
        <v>7.85</v>
      </c>
      <c r="AA50" s="147">
        <f>[1]September!T29</f>
        <v>8.08</v>
      </c>
      <c r="AB50" s="71">
        <f>[1]September!U29</f>
        <v>0</v>
      </c>
      <c r="AC50" s="67">
        <f>[1]September!V29</f>
        <v>0</v>
      </c>
      <c r="AD50" s="67">
        <f>[1]September!W29</f>
        <v>0</v>
      </c>
      <c r="AE50" s="83">
        <f>[1]September!X29</f>
        <v>37.212000000000003</v>
      </c>
      <c r="AF50" s="105">
        <f>[1]September!Y29</f>
        <v>0</v>
      </c>
      <c r="AG50" s="93"/>
    </row>
    <row r="51" spans="1:33">
      <c r="A51" s="123"/>
      <c r="B51" s="11" t="s">
        <v>9</v>
      </c>
      <c r="C51" s="12">
        <f t="shared" si="2"/>
        <v>41540</v>
      </c>
      <c r="D51" s="100">
        <f>[1]September!C30</f>
        <v>1633.2679999999998</v>
      </c>
      <c r="E51" s="67">
        <f>[1]September!D30</f>
        <v>1298.0519999999999</v>
      </c>
      <c r="F51" s="67">
        <f>[1]September!E30</f>
        <v>1516.7028333333335</v>
      </c>
      <c r="G51" s="101"/>
      <c r="H51" s="79"/>
      <c r="I51" s="93"/>
      <c r="J51" s="5"/>
      <c r="K51" s="123"/>
      <c r="L51" s="11" t="str">
        <f t="shared" si="0"/>
        <v>Monday</v>
      </c>
      <c r="M51" s="12">
        <f t="shared" si="0"/>
        <v>41540</v>
      </c>
      <c r="N51" s="67">
        <f>[1]September!L30</f>
        <v>12.6</v>
      </c>
      <c r="O51" s="67">
        <f>[1]September!M30</f>
        <v>6.7759999999999998</v>
      </c>
      <c r="P51" s="79">
        <f>[1]September!N30</f>
        <v>9.4441666666666659</v>
      </c>
      <c r="Q51" s="83"/>
      <c r="R51" s="83"/>
      <c r="S51" s="83"/>
      <c r="T51" s="132"/>
      <c r="U51" s="83"/>
      <c r="V51" s="123"/>
      <c r="W51" s="11" t="str">
        <f t="shared" si="1"/>
        <v>Monday</v>
      </c>
      <c r="X51" s="37">
        <f t="shared" si="1"/>
        <v>41540</v>
      </c>
      <c r="Y51" s="156">
        <f>[1]September!R30</f>
        <v>8.17</v>
      </c>
      <c r="Z51" s="145">
        <f>[1]September!S30</f>
        <v>7.86</v>
      </c>
      <c r="AA51" s="147">
        <f>[1]September!T30</f>
        <v>8.0138461538461527</v>
      </c>
      <c r="AB51" s="71">
        <f>[1]September!U30</f>
        <v>0</v>
      </c>
      <c r="AC51" s="67">
        <f>[1]September!V30</f>
        <v>0</v>
      </c>
      <c r="AD51" s="67">
        <f>[1]September!W30</f>
        <v>0</v>
      </c>
      <c r="AE51" s="83">
        <f>[1]September!X30</f>
        <v>62.703000000000003</v>
      </c>
      <c r="AF51" s="105">
        <f>[1]September!Y30</f>
        <v>0</v>
      </c>
      <c r="AG51" s="93"/>
    </row>
    <row r="52" spans="1:33">
      <c r="A52" s="123"/>
      <c r="B52" s="11" t="s">
        <v>10</v>
      </c>
      <c r="C52" s="12">
        <f t="shared" si="2"/>
        <v>41541</v>
      </c>
      <c r="D52" s="100">
        <f>[1]September!C31</f>
        <v>1609.9159999999999</v>
      </c>
      <c r="E52" s="67">
        <f>[1]September!D31</f>
        <v>1462.9159999999999</v>
      </c>
      <c r="F52" s="67">
        <f>[1]September!E31</f>
        <v>1529.7531666666669</v>
      </c>
      <c r="G52" s="101"/>
      <c r="H52" s="79"/>
      <c r="I52" s="93"/>
      <c r="J52" s="5"/>
      <c r="K52" s="123"/>
      <c r="L52" s="11" t="str">
        <f t="shared" si="0"/>
        <v>Tuesday</v>
      </c>
      <c r="M52" s="12">
        <f t="shared" si="0"/>
        <v>41541</v>
      </c>
      <c r="N52" s="67">
        <f>[1]September!L31</f>
        <v>10.948</v>
      </c>
      <c r="O52" s="67">
        <f>[1]September!M31</f>
        <v>7</v>
      </c>
      <c r="P52" s="79">
        <f>[1]September!N31</f>
        <v>8.5901666666666667</v>
      </c>
      <c r="Q52" s="83"/>
      <c r="R52" s="83"/>
      <c r="S52" s="83"/>
      <c r="T52" s="132"/>
      <c r="U52" s="83"/>
      <c r="V52" s="123"/>
      <c r="W52" s="11" t="str">
        <f t="shared" si="1"/>
        <v>Tuesday</v>
      </c>
      <c r="X52" s="37">
        <f t="shared" si="1"/>
        <v>41541</v>
      </c>
      <c r="Y52" s="156">
        <f>[1]September!R31</f>
        <v>8.18</v>
      </c>
      <c r="Z52" s="145">
        <f>[1]September!S31</f>
        <v>6.95</v>
      </c>
      <c r="AA52" s="147">
        <f>[1]September!T31</f>
        <v>7.7026666666666674</v>
      </c>
      <c r="AB52" s="71">
        <f>[1]September!U31</f>
        <v>0</v>
      </c>
      <c r="AC52" s="67">
        <f>[1]September!V31</f>
        <v>0</v>
      </c>
      <c r="AD52" s="67">
        <f>[1]September!W31</f>
        <v>0</v>
      </c>
      <c r="AE52" s="83">
        <f>[1]September!X31</f>
        <v>75.058999999999997</v>
      </c>
      <c r="AF52" s="105">
        <f>[1]September!Y31</f>
        <v>0</v>
      </c>
      <c r="AG52" s="93"/>
    </row>
    <row r="53" spans="1:33">
      <c r="A53" s="123"/>
      <c r="B53" s="11" t="s">
        <v>4</v>
      </c>
      <c r="C53" s="12">
        <f t="shared" si="2"/>
        <v>41542</v>
      </c>
      <c r="D53" s="100">
        <f>[1]September!C32</f>
        <v>1703.1</v>
      </c>
      <c r="E53" s="67">
        <f>[1]September!D32</f>
        <v>1040.816</v>
      </c>
      <c r="F53" s="67">
        <f>[1]September!E32</f>
        <v>1444.900333333333</v>
      </c>
      <c r="G53" s="101"/>
      <c r="H53" s="79"/>
      <c r="I53" s="93"/>
      <c r="J53" s="5"/>
      <c r="K53" s="123"/>
      <c r="L53" s="11" t="str">
        <f t="shared" si="0"/>
        <v>Wednesday</v>
      </c>
      <c r="M53" s="12">
        <f t="shared" si="0"/>
        <v>41542</v>
      </c>
      <c r="N53" s="67">
        <f>[1]September!L32</f>
        <v>9.7439999999999998</v>
      </c>
      <c r="O53" s="67">
        <f>[1]September!M32</f>
        <v>3.7239999999999998</v>
      </c>
      <c r="P53" s="79">
        <f>[1]September!N32</f>
        <v>6.6593333333333344</v>
      </c>
      <c r="Q53" s="83"/>
      <c r="R53" s="83"/>
      <c r="S53" s="83"/>
      <c r="T53" s="132"/>
      <c r="U53" s="83"/>
      <c r="V53" s="123"/>
      <c r="W53" s="11" t="str">
        <f t="shared" si="1"/>
        <v>Wednesday</v>
      </c>
      <c r="X53" s="37">
        <f t="shared" si="1"/>
        <v>41542</v>
      </c>
      <c r="Y53" s="156">
        <f>[1]September!R32</f>
        <v>8.25</v>
      </c>
      <c r="Z53" s="145">
        <f>[1]September!S32</f>
        <v>6.88</v>
      </c>
      <c r="AA53" s="147">
        <f>[1]September!T32</f>
        <v>7.9184615384615364</v>
      </c>
      <c r="AB53" s="71">
        <f>[1]September!U32</f>
        <v>0</v>
      </c>
      <c r="AC53" s="67">
        <f>[1]September!V32</f>
        <v>0</v>
      </c>
      <c r="AD53" s="67">
        <f>[1]September!W32</f>
        <v>0</v>
      </c>
      <c r="AE53" s="83">
        <f>[1]September!X32</f>
        <v>82.137</v>
      </c>
      <c r="AF53" s="105">
        <f>[1]September!Y32</f>
        <v>0</v>
      </c>
      <c r="AG53" s="93"/>
    </row>
    <row r="54" spans="1:33">
      <c r="A54" s="123"/>
      <c r="B54" s="11" t="s">
        <v>5</v>
      </c>
      <c r="C54" s="12">
        <f t="shared" si="2"/>
        <v>41543</v>
      </c>
      <c r="D54" s="100">
        <f>[1]September!C33</f>
        <v>2012.5839999999998</v>
      </c>
      <c r="E54" s="67">
        <f>[1]September!D33</f>
        <v>1041.5999999999999</v>
      </c>
      <c r="F54" s="67">
        <f>[1]September!E33</f>
        <v>1551.5815</v>
      </c>
      <c r="G54" s="101"/>
      <c r="H54" s="79"/>
      <c r="I54" s="93"/>
      <c r="J54" s="5"/>
      <c r="K54" s="123"/>
      <c r="L54" s="11" t="str">
        <f t="shared" si="0"/>
        <v>Thursday</v>
      </c>
      <c r="M54" s="12">
        <f t="shared" si="0"/>
        <v>41543</v>
      </c>
      <c r="N54" s="67">
        <f>[1]September!L33</f>
        <v>9.94</v>
      </c>
      <c r="O54" s="67">
        <f>[1]September!M33</f>
        <v>4.6759999999999993</v>
      </c>
      <c r="P54" s="79">
        <f>[1]September!N33</f>
        <v>6.6978333333333326</v>
      </c>
      <c r="Q54" s="83"/>
      <c r="R54" s="83"/>
      <c r="S54" s="83"/>
      <c r="T54" s="132"/>
      <c r="U54" s="83"/>
      <c r="V54" s="123"/>
      <c r="W54" s="11" t="str">
        <f t="shared" si="1"/>
        <v>Thursday</v>
      </c>
      <c r="X54" s="37">
        <f t="shared" si="1"/>
        <v>41543</v>
      </c>
      <c r="Y54" s="156">
        <f>[1]September!R33</f>
        <v>8.25</v>
      </c>
      <c r="Z54" s="145">
        <f>[1]September!S33</f>
        <v>6.88</v>
      </c>
      <c r="AA54" s="147">
        <f>[1]September!T33</f>
        <v>7.9184615384615364</v>
      </c>
      <c r="AB54" s="71">
        <f>[1]September!U33</f>
        <v>0</v>
      </c>
      <c r="AC54" s="67">
        <f>[1]September!V33</f>
        <v>0</v>
      </c>
      <c r="AD54" s="67">
        <f>[1]September!W33</f>
        <v>0</v>
      </c>
      <c r="AE54" s="83">
        <f>[1]September!X33</f>
        <v>82.137</v>
      </c>
      <c r="AF54" s="105">
        <f>[1]September!Y33</f>
        <v>0</v>
      </c>
      <c r="AG54" s="93"/>
    </row>
    <row r="55" spans="1:33">
      <c r="A55" s="123"/>
      <c r="B55" s="11" t="s">
        <v>6</v>
      </c>
      <c r="C55" s="12">
        <f t="shared" si="2"/>
        <v>41544</v>
      </c>
      <c r="D55" s="100">
        <f>[1]September!C34</f>
        <v>1602.3</v>
      </c>
      <c r="E55" s="67">
        <f>[1]September!D34</f>
        <v>0</v>
      </c>
      <c r="F55" s="67">
        <f>[1]September!E34</f>
        <v>813.58900000000006</v>
      </c>
      <c r="G55" s="101"/>
      <c r="H55" s="79"/>
      <c r="I55" s="93"/>
      <c r="J55" s="5"/>
      <c r="K55" s="123"/>
      <c r="L55" s="11" t="str">
        <f t="shared" si="0"/>
        <v>Friday</v>
      </c>
      <c r="M55" s="12">
        <f t="shared" si="0"/>
        <v>41544</v>
      </c>
      <c r="N55" s="67">
        <f>[1]September!L34</f>
        <v>10.751999999999999</v>
      </c>
      <c r="O55" s="67">
        <f>[1]September!M34</f>
        <v>2.8</v>
      </c>
      <c r="P55" s="79">
        <f>[1]September!N34</f>
        <v>5.086666666666666</v>
      </c>
      <c r="Q55" s="83"/>
      <c r="R55" s="83"/>
      <c r="S55" s="83"/>
      <c r="T55" s="132"/>
      <c r="U55" s="83"/>
      <c r="V55" s="123"/>
      <c r="W55" s="11" t="str">
        <f t="shared" si="1"/>
        <v>Friday</v>
      </c>
      <c r="X55" s="37">
        <f t="shared" si="1"/>
        <v>41544</v>
      </c>
      <c r="Y55" s="156">
        <f>[1]September!R34</f>
        <v>8.2200000000000006</v>
      </c>
      <c r="Z55" s="145">
        <f>[1]September!S34</f>
        <v>8.02</v>
      </c>
      <c r="AA55" s="147">
        <f>[1]September!T34</f>
        <v>8.1419999999999995</v>
      </c>
      <c r="AB55" s="71">
        <f>[1]September!U34</f>
        <v>0</v>
      </c>
      <c r="AC55" s="67">
        <f>[1]September!V34</f>
        <v>0</v>
      </c>
      <c r="AD55" s="67">
        <f>[1]September!W34</f>
        <v>0</v>
      </c>
      <c r="AE55" s="83">
        <f>[1]September!X34</f>
        <v>55.288999999999994</v>
      </c>
      <c r="AF55" s="105">
        <f>[1]September!Y34</f>
        <v>0</v>
      </c>
      <c r="AG55" s="93"/>
    </row>
    <row r="56" spans="1:33">
      <c r="A56" s="123"/>
      <c r="B56" s="11" t="s">
        <v>7</v>
      </c>
      <c r="C56" s="12">
        <f t="shared" si="2"/>
        <v>41545</v>
      </c>
      <c r="D56" s="100">
        <f>[1]September!C35</f>
        <v>1592.8639999999998</v>
      </c>
      <c r="E56" s="67">
        <f>[1]September!D35</f>
        <v>0</v>
      </c>
      <c r="F56" s="67">
        <f>[1]September!E35</f>
        <v>636.6301666666667</v>
      </c>
      <c r="G56" s="101"/>
      <c r="H56" s="79"/>
      <c r="I56" s="93"/>
      <c r="J56" s="5"/>
      <c r="K56" s="123"/>
      <c r="L56" s="11" t="str">
        <f t="shared" si="0"/>
        <v>Saturday</v>
      </c>
      <c r="M56" s="12">
        <f t="shared" si="0"/>
        <v>41545</v>
      </c>
      <c r="N56" s="67">
        <f>[1]September!L35</f>
        <v>9.4639999999999986</v>
      </c>
      <c r="O56" s="67">
        <f>[1]September!M35</f>
        <v>4.8439999999999994</v>
      </c>
      <c r="P56" s="79">
        <f>[1]September!N35</f>
        <v>6.6476666666666668</v>
      </c>
      <c r="Q56" s="83"/>
      <c r="R56" s="83"/>
      <c r="S56" s="83"/>
      <c r="T56" s="132"/>
      <c r="U56" s="83"/>
      <c r="V56" s="123"/>
      <c r="W56" s="11" t="str">
        <f t="shared" si="1"/>
        <v>Saturday</v>
      </c>
      <c r="X56" s="37">
        <f t="shared" si="1"/>
        <v>41545</v>
      </c>
      <c r="Y56" s="156">
        <f>[1]September!R35</f>
        <v>8.24</v>
      </c>
      <c r="Z56" s="145">
        <f>[1]September!S35</f>
        <v>7.63</v>
      </c>
      <c r="AA56" s="147">
        <f>[1]September!T35</f>
        <v>8.0088888888888903</v>
      </c>
      <c r="AB56" s="71">
        <f>[1]September!U35</f>
        <v>0</v>
      </c>
      <c r="AC56" s="67">
        <f>[1]September!V35</f>
        <v>0</v>
      </c>
      <c r="AD56" s="67">
        <f>[1]September!W35</f>
        <v>0</v>
      </c>
      <c r="AE56" s="83">
        <f>[1]September!X35</f>
        <v>44.799000000000007</v>
      </c>
      <c r="AF56" s="105">
        <f>[1]September!Y35</f>
        <v>0</v>
      </c>
      <c r="AG56" s="93"/>
    </row>
    <row r="57" spans="1:33">
      <c r="A57" s="123"/>
      <c r="B57" s="11" t="s">
        <v>8</v>
      </c>
      <c r="C57" s="12">
        <f t="shared" si="2"/>
        <v>41546</v>
      </c>
      <c r="D57" s="100">
        <f>[1]September!C36</f>
        <v>1625.1479999999999</v>
      </c>
      <c r="E57" s="67">
        <f>[1]September!D36</f>
        <v>517.27200000000005</v>
      </c>
      <c r="F57" s="67">
        <f>[1]September!E36</f>
        <v>1246.6638333333335</v>
      </c>
      <c r="G57" s="101"/>
      <c r="H57" s="79"/>
      <c r="I57" s="93"/>
      <c r="J57" s="5"/>
      <c r="K57" s="123"/>
      <c r="L57" s="11" t="str">
        <f t="shared" si="0"/>
        <v>Sunday</v>
      </c>
      <c r="M57" s="12">
        <f t="shared" si="0"/>
        <v>41546</v>
      </c>
      <c r="N57" s="67">
        <f>[1]September!L36</f>
        <v>7.363999999999999</v>
      </c>
      <c r="O57" s="67">
        <f>[1]September!M36</f>
        <v>4.2559999999999993</v>
      </c>
      <c r="P57" s="79">
        <f>[1]September!N36</f>
        <v>5.4109999999999996</v>
      </c>
      <c r="Q57" s="83"/>
      <c r="R57" s="83"/>
      <c r="S57" s="83"/>
      <c r="T57" s="132"/>
      <c r="U57" s="83"/>
      <c r="V57" s="123"/>
      <c r="W57" s="11" t="str">
        <f t="shared" si="1"/>
        <v>Sunday</v>
      </c>
      <c r="X57" s="37">
        <f t="shared" si="1"/>
        <v>41546</v>
      </c>
      <c r="Y57" s="156">
        <f>[1]September!R36</f>
        <v>8.23</v>
      </c>
      <c r="Z57" s="145">
        <f>[1]September!S36</f>
        <v>6.64</v>
      </c>
      <c r="AA57" s="147">
        <f>[1]September!T36</f>
        <v>7.1921428571428567</v>
      </c>
      <c r="AB57" s="71">
        <f>[1]September!U36</f>
        <v>0</v>
      </c>
      <c r="AC57" s="67">
        <f>[1]September!V36</f>
        <v>0</v>
      </c>
      <c r="AD57" s="67">
        <f>[1]September!W36</f>
        <v>0</v>
      </c>
      <c r="AE57" s="83">
        <f>[1]September!X36</f>
        <v>59.802999999999997</v>
      </c>
      <c r="AF57" s="105">
        <f>[1]September!Y36</f>
        <v>0</v>
      </c>
      <c r="AG57" s="93"/>
    </row>
    <row r="58" spans="1:33">
      <c r="A58" s="123"/>
      <c r="B58" s="11" t="s">
        <v>9</v>
      </c>
      <c r="C58" s="12">
        <f t="shared" si="2"/>
        <v>41547</v>
      </c>
      <c r="D58" s="100">
        <f>[1]September!C37</f>
        <v>1722.7839999999999</v>
      </c>
      <c r="E58" s="67">
        <f>[1]September!D37</f>
        <v>1221.4159999999999</v>
      </c>
      <c r="F58" s="67">
        <f>[1]September!E37</f>
        <v>1575.3301666666664</v>
      </c>
      <c r="G58" s="101"/>
      <c r="H58" s="79"/>
      <c r="I58" s="93"/>
      <c r="J58" s="5"/>
      <c r="K58" s="123"/>
      <c r="L58" s="11" t="str">
        <f t="shared" si="0"/>
        <v>Monday</v>
      </c>
      <c r="M58" s="12">
        <f t="shared" si="0"/>
        <v>41547</v>
      </c>
      <c r="N58" s="67">
        <f>[1]September!L37</f>
        <v>10.891999999999999</v>
      </c>
      <c r="O58" s="67">
        <f>[1]September!M37</f>
        <v>3.7519999999999998</v>
      </c>
      <c r="P58" s="79">
        <f>[1]September!N37</f>
        <v>5.9383333333333326</v>
      </c>
      <c r="Q58" s="83"/>
      <c r="R58" s="83"/>
      <c r="S58" s="83"/>
      <c r="T58" s="132"/>
      <c r="U58" s="83"/>
      <c r="V58" s="123"/>
      <c r="W58" s="11" t="str">
        <f t="shared" si="1"/>
        <v>Monday</v>
      </c>
      <c r="X58" s="37">
        <f t="shared" si="1"/>
        <v>41547</v>
      </c>
      <c r="Y58" s="156">
        <f>[1]September!R37</f>
        <v>7.65</v>
      </c>
      <c r="Z58" s="145">
        <f>[1]September!S37</f>
        <v>6.88</v>
      </c>
      <c r="AA58" s="147">
        <f>[1]September!T37</f>
        <v>7.08</v>
      </c>
      <c r="AB58" s="71">
        <f>[1]September!U37</f>
        <v>0</v>
      </c>
      <c r="AC58" s="67">
        <f>[1]September!V37</f>
        <v>0</v>
      </c>
      <c r="AD58" s="67">
        <f>[1]September!W37</f>
        <v>0</v>
      </c>
      <c r="AE58" s="83">
        <f>[1]September!X37</f>
        <v>84.703999999999994</v>
      </c>
      <c r="AF58" s="105">
        <f>[1]September!Y37</f>
        <v>0</v>
      </c>
      <c r="AG58" s="93"/>
    </row>
    <row r="59" spans="1:33" ht="15" thickBot="1">
      <c r="A59" s="123"/>
      <c r="B59" s="13"/>
      <c r="C59" s="14"/>
      <c r="D59" s="136"/>
      <c r="E59" s="77"/>
      <c r="F59" s="78"/>
      <c r="G59" s="102"/>
      <c r="H59" s="80"/>
      <c r="I59" s="93"/>
      <c r="J59" s="5"/>
      <c r="K59" s="123"/>
      <c r="L59" s="13"/>
      <c r="M59" s="14"/>
      <c r="N59" s="77"/>
      <c r="O59" s="77"/>
      <c r="P59" s="80"/>
      <c r="Q59" s="83"/>
      <c r="R59" s="83"/>
      <c r="S59" s="83"/>
      <c r="T59" s="132"/>
      <c r="U59" s="83"/>
      <c r="V59" s="123"/>
      <c r="W59" s="13"/>
      <c r="X59" s="59"/>
      <c r="Y59" s="157"/>
      <c r="Z59" s="158"/>
      <c r="AA59" s="159"/>
      <c r="AB59" s="84"/>
      <c r="AC59" s="77"/>
      <c r="AD59" s="77"/>
      <c r="AE59" s="78"/>
      <c r="AF59" s="106"/>
      <c r="AG59" s="93"/>
    </row>
    <row r="60" spans="1:33" ht="15.6" thickTop="1" thickBot="1">
      <c r="A60" s="123"/>
      <c r="B60" s="15" t="s">
        <v>11</v>
      </c>
      <c r="C60" s="16"/>
      <c r="D60" s="68">
        <f>[1]September!C39</f>
        <v>2163.5320000000002</v>
      </c>
      <c r="E60" s="68">
        <f>[1]September!D39</f>
        <v>0</v>
      </c>
      <c r="F60" s="68">
        <f>[1]September!E39</f>
        <v>835.15475555555543</v>
      </c>
      <c r="G60" s="103" t="str">
        <f>[2]September!F39</f>
        <v/>
      </c>
      <c r="H60" s="86"/>
      <c r="I60" s="93"/>
      <c r="J60" s="5"/>
      <c r="K60" s="123"/>
      <c r="L60" s="15" t="s">
        <v>11</v>
      </c>
      <c r="M60" s="16"/>
      <c r="N60" s="81">
        <f>[1]September!L39</f>
        <v>67.647999999999996</v>
      </c>
      <c r="O60" s="81">
        <f>[1]September!M39</f>
        <v>0</v>
      </c>
      <c r="P60" s="82">
        <f>[1]September!N39</f>
        <v>6.1277222222222232</v>
      </c>
      <c r="Q60" s="117"/>
      <c r="R60" s="117"/>
      <c r="S60" s="117"/>
      <c r="T60" s="133"/>
      <c r="U60" s="117"/>
      <c r="V60" s="123"/>
      <c r="W60" s="15" t="s">
        <v>11</v>
      </c>
      <c r="X60" s="38"/>
      <c r="Y60" s="160">
        <f>[1]September!R39</f>
        <v>8.39</v>
      </c>
      <c r="Z60" s="161">
        <f>[1]September!S39</f>
        <v>6.57</v>
      </c>
      <c r="AA60" s="162">
        <f>[1]September!T39</f>
        <v>7.7216602082285934</v>
      </c>
      <c r="AB60" s="74">
        <f>[1]September!U39</f>
        <v>29</v>
      </c>
      <c r="AC60" s="68">
        <f>[1]September!V39</f>
        <v>0</v>
      </c>
      <c r="AD60" s="68">
        <f>[1]September!W39</f>
        <v>0.50555555555555565</v>
      </c>
      <c r="AE60" s="85">
        <f>[1]September!X39</f>
        <v>1796.173</v>
      </c>
      <c r="AF60" s="107">
        <f>[1]September!Y39</f>
        <v>85</v>
      </c>
      <c r="AG60" s="93"/>
    </row>
    <row r="61" spans="1:33" ht="15" thickBot="1">
      <c r="A61" s="126"/>
      <c r="B61" s="127"/>
      <c r="C61" s="127"/>
      <c r="D61" s="127"/>
      <c r="E61" s="127"/>
      <c r="F61" s="127"/>
      <c r="G61" s="127"/>
      <c r="H61" s="127"/>
      <c r="I61" s="128"/>
      <c r="J61" s="5"/>
      <c r="K61" s="126"/>
      <c r="L61" s="127"/>
      <c r="M61" s="127"/>
      <c r="N61" s="127"/>
      <c r="O61" s="127"/>
      <c r="P61" s="127"/>
      <c r="Q61" s="127"/>
      <c r="R61" s="127"/>
      <c r="S61" s="127"/>
      <c r="T61" s="128"/>
      <c r="V61" s="126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8"/>
    </row>
    <row r="62" spans="1:33" ht="15" thickTop="1"/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8">
    <cfRule type="cellIs" dxfId="133" priority="10" operator="between">
      <formula>2800</formula>
      <formula>5000</formula>
    </cfRule>
  </conditionalFormatting>
  <conditionalFormatting sqref="N29:N58">
    <cfRule type="cellIs" dxfId="132" priority="9" operator="between">
      <formula>560</formula>
      <formula>5000</formula>
    </cfRule>
  </conditionalFormatting>
  <conditionalFormatting sqref="Z29:Z58">
    <cfRule type="cellIs" dxfId="131" priority="8" operator="between">
      <formula>1</formula>
      <formula>6.49</formula>
    </cfRule>
  </conditionalFormatting>
  <conditionalFormatting sqref="Y29:Y58">
    <cfRule type="cellIs" dxfId="130" priority="7" operator="between">
      <formula>8.51</formula>
      <formula>14</formula>
    </cfRule>
  </conditionalFormatting>
  <conditionalFormatting sqref="AB29:AB59">
    <cfRule type="cellIs" dxfId="129" priority="6" operator="between">
      <formula>41</formula>
      <formula>200</formula>
    </cfRule>
  </conditionalFormatting>
  <conditionalFormatting sqref="D59">
    <cfRule type="cellIs" dxfId="128" priority="5" operator="between">
      <formula>2800</formula>
      <formula>5000</formula>
    </cfRule>
  </conditionalFormatting>
  <conditionalFormatting sqref="N59">
    <cfRule type="cellIs" dxfId="127" priority="4" operator="between">
      <formula>560</formula>
      <formula>5000</formula>
    </cfRule>
  </conditionalFormatting>
  <conditionalFormatting sqref="Z59">
    <cfRule type="cellIs" dxfId="126" priority="3" operator="between">
      <formula>1</formula>
      <formula>6.49</formula>
    </cfRule>
  </conditionalFormatting>
  <conditionalFormatting sqref="Y59">
    <cfRule type="cellIs" dxfId="125" priority="2" operator="between">
      <formula>8.51</formula>
      <formula>14</formula>
    </cfRule>
  </conditionalFormatting>
  <conditionalFormatting sqref="AE29:AE59">
    <cfRule type="cellIs" dxfId="124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72"/>
  <sheetViews>
    <sheetView topLeftCell="S35" workbookViewId="0">
      <selection activeCell="AB60" sqref="AB60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6.33203125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6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2" t="s">
        <v>56</v>
      </c>
      <c r="C3" s="113"/>
      <c r="D3" s="113"/>
      <c r="E3" s="5"/>
      <c r="F3" s="5"/>
      <c r="G3" s="5"/>
      <c r="H3" s="6"/>
    </row>
    <row r="4" spans="1:33">
      <c r="B4" s="112" t="s">
        <v>55</v>
      </c>
      <c r="C4" s="5"/>
      <c r="D4" s="5"/>
      <c r="E4" s="5"/>
      <c r="F4" s="5"/>
      <c r="G4" s="5"/>
      <c r="H4" s="6"/>
    </row>
    <row r="5" spans="1:33" ht="15" thickBot="1">
      <c r="B5" s="109" t="s">
        <v>61</v>
      </c>
      <c r="C5" s="110"/>
      <c r="D5" s="110"/>
      <c r="E5" s="110"/>
      <c r="F5" s="110"/>
      <c r="G5" s="110"/>
      <c r="H5" s="111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20"/>
      <c r="B7" s="121"/>
      <c r="C7" s="121"/>
      <c r="D7" s="121"/>
      <c r="E7" s="121"/>
      <c r="F7" s="121"/>
      <c r="G7" s="121"/>
      <c r="H7" s="121"/>
      <c r="I7" s="122"/>
      <c r="J7" s="5"/>
      <c r="K7" s="120"/>
      <c r="L7" s="121"/>
      <c r="M7" s="121"/>
      <c r="N7" s="121"/>
      <c r="O7" s="121"/>
      <c r="P7" s="121"/>
      <c r="Q7" s="121"/>
      <c r="R7" s="121"/>
      <c r="S7" s="121"/>
      <c r="T7" s="122"/>
      <c r="V7" s="120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2"/>
    </row>
    <row r="8" spans="1:33" ht="15" thickBot="1">
      <c r="A8" s="123"/>
      <c r="B8" s="5"/>
      <c r="C8" s="5"/>
      <c r="D8" s="5"/>
      <c r="E8" s="5"/>
      <c r="F8" s="5"/>
      <c r="G8" s="5"/>
      <c r="H8" s="5"/>
      <c r="I8" s="93"/>
      <c r="J8" s="5"/>
      <c r="K8" s="123"/>
      <c r="L8" s="5"/>
      <c r="M8" s="5"/>
      <c r="N8" s="5"/>
      <c r="O8" s="5"/>
      <c r="P8" s="5"/>
      <c r="Q8" s="5"/>
      <c r="R8" s="5"/>
      <c r="S8" s="5"/>
      <c r="T8" s="93"/>
      <c r="V8" s="123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3"/>
      <c r="B9" s="201" t="s">
        <v>57</v>
      </c>
      <c r="C9" s="202"/>
      <c r="D9" s="202"/>
      <c r="E9" s="202"/>
      <c r="F9" s="202"/>
      <c r="G9" s="202"/>
      <c r="H9" s="203"/>
      <c r="I9" s="93"/>
      <c r="J9" s="5"/>
      <c r="K9" s="123"/>
      <c r="L9" s="201" t="s">
        <v>68</v>
      </c>
      <c r="M9" s="202"/>
      <c r="N9" s="202"/>
      <c r="O9" s="202"/>
      <c r="P9" s="202"/>
      <c r="Q9" s="202"/>
      <c r="R9" s="202"/>
      <c r="S9" s="203"/>
      <c r="T9" s="129"/>
      <c r="U9" s="8"/>
      <c r="V9" s="123"/>
      <c r="W9" s="201" t="s">
        <v>74</v>
      </c>
      <c r="X9" s="202"/>
      <c r="Y9" s="202"/>
      <c r="Z9" s="202"/>
      <c r="AA9" s="202"/>
      <c r="AB9" s="202"/>
      <c r="AC9" s="202"/>
      <c r="AD9" s="202"/>
      <c r="AE9" s="202"/>
      <c r="AF9" s="203"/>
      <c r="AG9" s="93"/>
    </row>
    <row r="10" spans="1:33" ht="15" thickTop="1">
      <c r="A10" s="123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3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3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3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3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3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3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3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3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3"/>
      <c r="B13" s="4" t="s">
        <v>94</v>
      </c>
      <c r="C13" s="5"/>
      <c r="D13" s="5"/>
      <c r="E13" s="5"/>
      <c r="F13" s="5"/>
      <c r="G13" s="5"/>
      <c r="H13" s="6"/>
      <c r="I13" s="93"/>
      <c r="J13" s="5"/>
      <c r="K13" s="123"/>
      <c r="L13" s="4" t="s">
        <v>94</v>
      </c>
      <c r="M13" s="5"/>
      <c r="N13" s="5"/>
      <c r="O13" s="5"/>
      <c r="P13" s="5"/>
      <c r="Q13" s="5"/>
      <c r="R13" s="5"/>
      <c r="S13" s="6"/>
      <c r="T13" s="93"/>
      <c r="U13" s="5"/>
      <c r="V13" s="123"/>
      <c r="W13" s="118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3"/>
      <c r="B14" s="4" t="s">
        <v>102</v>
      </c>
      <c r="C14" s="5"/>
      <c r="D14" s="5"/>
      <c r="E14" s="5"/>
      <c r="F14" s="5"/>
      <c r="G14" s="5"/>
      <c r="H14" s="6"/>
      <c r="I14" s="93"/>
      <c r="J14" s="5"/>
      <c r="K14" s="123"/>
      <c r="L14" s="4"/>
      <c r="M14" s="5"/>
      <c r="N14" s="5"/>
      <c r="O14" s="5"/>
      <c r="P14" s="5"/>
      <c r="Q14" s="5"/>
      <c r="R14" s="5"/>
      <c r="S14" s="6"/>
      <c r="T14" s="93"/>
      <c r="U14" s="5"/>
      <c r="V14" s="123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3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3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3"/>
      <c r="W15" s="4" t="s">
        <v>93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3"/>
      <c r="B16" s="4" t="s">
        <v>97</v>
      </c>
      <c r="C16" s="5"/>
      <c r="D16" s="5"/>
      <c r="E16" s="5"/>
      <c r="F16" s="5"/>
      <c r="G16" s="5"/>
      <c r="H16" s="6"/>
      <c r="I16" s="93"/>
      <c r="J16" s="5"/>
      <c r="K16" s="123"/>
      <c r="L16" s="4"/>
      <c r="M16" s="5"/>
      <c r="N16" s="5"/>
      <c r="O16" s="5"/>
      <c r="P16" s="5"/>
      <c r="Q16" s="5"/>
      <c r="R16" s="5"/>
      <c r="S16" s="6"/>
      <c r="T16" s="93"/>
      <c r="U16" s="5"/>
      <c r="V16" s="123"/>
      <c r="W16" s="112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3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3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3"/>
      <c r="W17" s="112" t="s">
        <v>89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3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3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3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3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3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3"/>
      <c r="W19" s="118" t="s">
        <v>88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3"/>
      <c r="B20" s="4" t="s">
        <v>90</v>
      </c>
      <c r="C20" s="5"/>
      <c r="D20" s="5"/>
      <c r="E20" s="5"/>
      <c r="F20" s="5"/>
      <c r="G20" s="5"/>
      <c r="H20" s="6"/>
      <c r="I20" s="93"/>
      <c r="J20" s="5"/>
      <c r="K20" s="123"/>
      <c r="L20" s="4"/>
      <c r="M20" s="5"/>
      <c r="N20" s="5"/>
      <c r="O20" s="5"/>
      <c r="P20" s="5"/>
      <c r="Q20" s="5"/>
      <c r="R20" s="5"/>
      <c r="S20" s="6"/>
      <c r="T20" s="93"/>
      <c r="U20" s="5"/>
      <c r="V20" s="123"/>
      <c r="W20" s="118" t="s">
        <v>106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3"/>
      <c r="B21" s="109" t="s">
        <v>59</v>
      </c>
      <c r="C21" s="110"/>
      <c r="D21" s="110"/>
      <c r="E21" s="110"/>
      <c r="F21" s="110"/>
      <c r="G21" s="110"/>
      <c r="H21" s="111"/>
      <c r="I21" s="93"/>
      <c r="J21" s="5"/>
      <c r="K21" s="123"/>
      <c r="L21" s="109"/>
      <c r="M21" s="110"/>
      <c r="N21" s="110"/>
      <c r="O21" s="110"/>
      <c r="P21" s="110"/>
      <c r="Q21" s="110"/>
      <c r="R21" s="110"/>
      <c r="S21" s="111"/>
      <c r="T21" s="93"/>
      <c r="U21" s="5"/>
      <c r="V21" s="123"/>
      <c r="W21" s="118" t="s">
        <v>95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3"/>
      <c r="B22" s="5"/>
      <c r="C22" s="5"/>
      <c r="D22" s="5"/>
      <c r="E22" s="5"/>
      <c r="F22" s="5"/>
      <c r="G22" s="5"/>
      <c r="H22" s="5"/>
      <c r="I22" s="93"/>
      <c r="J22" s="5"/>
      <c r="K22" s="123"/>
      <c r="L22" s="5"/>
      <c r="M22" s="5"/>
      <c r="N22" s="5"/>
      <c r="O22" s="5"/>
      <c r="P22" s="5"/>
      <c r="Q22" s="5"/>
      <c r="R22" s="5"/>
      <c r="S22" s="5"/>
      <c r="T22" s="93"/>
      <c r="U22" s="5"/>
      <c r="V22" s="123"/>
      <c r="W22" s="118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3"/>
      <c r="B23" s="5"/>
      <c r="C23" s="5"/>
      <c r="D23" s="5"/>
      <c r="E23" s="5"/>
      <c r="F23" s="5"/>
      <c r="G23" s="5"/>
      <c r="H23" s="5"/>
      <c r="I23" s="93"/>
      <c r="J23" s="5"/>
      <c r="K23" s="123"/>
      <c r="L23" s="5"/>
      <c r="M23" s="5"/>
      <c r="N23" s="5"/>
      <c r="O23" s="5"/>
      <c r="P23" s="5"/>
      <c r="Q23" s="5"/>
      <c r="R23" s="5"/>
      <c r="S23" s="5"/>
      <c r="T23" s="93"/>
      <c r="U23" s="5"/>
      <c r="V23" s="123"/>
      <c r="W23" s="119" t="s">
        <v>84</v>
      </c>
      <c r="X23" s="110"/>
      <c r="Y23" s="110"/>
      <c r="Z23" s="110"/>
      <c r="AA23" s="110"/>
      <c r="AB23" s="110"/>
      <c r="AC23" s="110"/>
      <c r="AD23" s="110"/>
      <c r="AE23" s="110"/>
      <c r="AF23" s="111"/>
      <c r="AG23" s="93"/>
    </row>
    <row r="24" spans="1:33" ht="15" thickBot="1">
      <c r="A24" s="123"/>
      <c r="B24" s="5"/>
      <c r="C24" s="5"/>
      <c r="D24" s="5"/>
      <c r="E24" s="5"/>
      <c r="F24" s="5"/>
      <c r="G24" s="5"/>
      <c r="H24" s="5"/>
      <c r="I24" s="93"/>
      <c r="J24" s="5"/>
      <c r="K24" s="123"/>
      <c r="L24" s="5"/>
      <c r="M24" s="5"/>
      <c r="N24" s="5"/>
      <c r="O24" s="5"/>
      <c r="P24" s="5"/>
      <c r="Q24" s="5"/>
      <c r="R24" s="5"/>
      <c r="S24" s="5"/>
      <c r="T24" s="93"/>
      <c r="U24" s="5"/>
      <c r="V24" s="123"/>
      <c r="W24" s="110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3"/>
      <c r="B25" s="5"/>
      <c r="C25" s="5"/>
      <c r="D25" s="5"/>
      <c r="E25" s="5"/>
      <c r="F25" s="5"/>
      <c r="G25" s="5"/>
      <c r="H25" s="5"/>
      <c r="I25" s="93"/>
      <c r="J25" s="5"/>
      <c r="K25" s="123"/>
      <c r="L25" s="5"/>
      <c r="M25" s="5"/>
      <c r="N25" s="5"/>
      <c r="O25" s="5"/>
      <c r="P25" s="5"/>
      <c r="Q25" s="5"/>
      <c r="R25" s="5"/>
      <c r="S25" s="5"/>
      <c r="T25" s="93"/>
      <c r="V25" s="123"/>
      <c r="W25" s="211" t="s">
        <v>15</v>
      </c>
      <c r="X25" s="212"/>
      <c r="Y25" s="212"/>
      <c r="Z25" s="212"/>
      <c r="AA25" s="212"/>
      <c r="AB25" s="212"/>
      <c r="AC25" s="212"/>
      <c r="AD25" s="212"/>
      <c r="AE25" s="212"/>
      <c r="AF25" s="213"/>
      <c r="AG25" s="93"/>
    </row>
    <row r="26" spans="1:33" ht="15" thickBot="1">
      <c r="A26" s="123"/>
      <c r="B26" s="214" t="s">
        <v>12</v>
      </c>
      <c r="C26" s="215"/>
      <c r="D26" s="215"/>
      <c r="E26" s="215"/>
      <c r="F26" s="215"/>
      <c r="G26" s="215"/>
      <c r="H26" s="216"/>
      <c r="I26" s="93"/>
      <c r="J26" s="5"/>
      <c r="K26" s="123"/>
      <c r="L26" s="214" t="s">
        <v>13</v>
      </c>
      <c r="M26" s="212"/>
      <c r="N26" s="212"/>
      <c r="O26" s="212"/>
      <c r="P26" s="213"/>
      <c r="Q26" s="114"/>
      <c r="R26" s="114"/>
      <c r="S26" s="114"/>
      <c r="T26" s="130"/>
      <c r="U26" s="114"/>
      <c r="V26" s="123"/>
      <c r="W26" s="7" t="s">
        <v>2</v>
      </c>
      <c r="X26" s="44">
        <f>M27</f>
        <v>41244</v>
      </c>
      <c r="Y26" s="217" t="s">
        <v>16</v>
      </c>
      <c r="Z26" s="218"/>
      <c r="AA26" s="219"/>
      <c r="AB26" s="220" t="s">
        <v>25</v>
      </c>
      <c r="AC26" s="221"/>
      <c r="AD26" s="221"/>
      <c r="AE26" s="222"/>
      <c r="AF26" s="29"/>
      <c r="AG26" s="93"/>
    </row>
    <row r="27" spans="1:33" s="19" customFormat="1" ht="30" customHeight="1">
      <c r="A27" s="124"/>
      <c r="B27" s="24" t="s">
        <v>2</v>
      </c>
      <c r="C27" s="42">
        <v>41244</v>
      </c>
      <c r="D27" s="204" t="s">
        <v>50</v>
      </c>
      <c r="E27" s="205"/>
      <c r="F27" s="206"/>
      <c r="G27" s="225" t="s">
        <v>98</v>
      </c>
      <c r="H27" s="226"/>
      <c r="I27" s="125"/>
      <c r="J27" s="115"/>
      <c r="K27" s="124"/>
      <c r="L27" s="24" t="s">
        <v>2</v>
      </c>
      <c r="M27" s="42">
        <f>C27</f>
        <v>41244</v>
      </c>
      <c r="N27" s="207" t="s">
        <v>51</v>
      </c>
      <c r="O27" s="205"/>
      <c r="P27" s="206"/>
      <c r="Q27" s="115"/>
      <c r="R27" s="115"/>
      <c r="S27" s="115"/>
      <c r="T27" s="125"/>
      <c r="U27" s="115"/>
      <c r="V27" s="124"/>
      <c r="W27" s="39" t="s">
        <v>20</v>
      </c>
      <c r="X27" s="33"/>
      <c r="Y27" s="40" t="s">
        <v>21</v>
      </c>
      <c r="Z27" s="41" t="s">
        <v>22</v>
      </c>
      <c r="AA27" s="33"/>
      <c r="AB27" s="208" t="s">
        <v>44</v>
      </c>
      <c r="AC27" s="209"/>
      <c r="AD27" s="209"/>
      <c r="AE27" s="210"/>
      <c r="AF27" s="30" t="s">
        <v>24</v>
      </c>
      <c r="AG27" s="125"/>
    </row>
    <row r="28" spans="1:33" s="19" customFormat="1" ht="101.4" thickBot="1">
      <c r="A28" s="124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99</v>
      </c>
      <c r="H28" s="20" t="s">
        <v>100</v>
      </c>
      <c r="I28" s="125"/>
      <c r="J28" s="115"/>
      <c r="K28" s="124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6"/>
      <c r="R28" s="116"/>
      <c r="S28" s="116"/>
      <c r="T28" s="131"/>
      <c r="U28" s="116"/>
      <c r="V28" s="124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96</v>
      </c>
      <c r="AF28" s="31" t="s">
        <v>26</v>
      </c>
      <c r="AG28" s="125"/>
    </row>
    <row r="29" spans="1:33" ht="15" thickTop="1">
      <c r="A29" s="123"/>
      <c r="B29" s="11" t="s">
        <v>7</v>
      </c>
      <c r="C29" s="12">
        <v>41244</v>
      </c>
      <c r="D29" s="100">
        <f>[1]December!C8</f>
        <v>1.5680000000000001</v>
      </c>
      <c r="E29" s="67">
        <f>[1]December!D8</f>
        <v>0</v>
      </c>
      <c r="F29" s="67">
        <f>[1]December!E8</f>
        <v>0.82250000000000012</v>
      </c>
      <c r="G29" s="101"/>
      <c r="H29" s="79"/>
      <c r="I29" s="93"/>
      <c r="J29" s="5"/>
      <c r="K29" s="123"/>
      <c r="L29" s="11" t="str">
        <f>B29</f>
        <v>Saturday</v>
      </c>
      <c r="M29" s="12">
        <f>C29</f>
        <v>41244</v>
      </c>
      <c r="N29" s="67">
        <f>[1]December!L8</f>
        <v>7.363999999999999</v>
      </c>
      <c r="O29" s="67">
        <f>[1]December!M8</f>
        <v>5.04</v>
      </c>
      <c r="P29" s="79">
        <f>[1]December!N8</f>
        <v>6.4143333333333326</v>
      </c>
      <c r="Q29" s="83"/>
      <c r="R29" s="83"/>
      <c r="S29" s="83"/>
      <c r="T29" s="132"/>
      <c r="U29" s="83"/>
      <c r="V29" s="123"/>
      <c r="W29" s="11" t="str">
        <f>B29</f>
        <v>Saturday</v>
      </c>
      <c r="X29" s="37">
        <f>C29</f>
        <v>41244</v>
      </c>
      <c r="Y29" s="156">
        <f>[1]December!R8</f>
        <v>8.18</v>
      </c>
      <c r="Z29" s="145">
        <f>[1]December!S8</f>
        <v>7.97</v>
      </c>
      <c r="AA29" s="147">
        <f>[1]December!T8</f>
        <v>8.0749999999999993</v>
      </c>
      <c r="AB29" s="71">
        <f>[1]December!U8</f>
        <v>0</v>
      </c>
      <c r="AC29" s="67">
        <f>[1]December!V8</f>
        <v>0</v>
      </c>
      <c r="AD29" s="67">
        <f>[1]December!W8</f>
        <v>0</v>
      </c>
      <c r="AE29" s="83">
        <f>[1]December!X8</f>
        <v>10.024999999999999</v>
      </c>
      <c r="AF29" s="104">
        <f>[1]December!Y8</f>
        <v>1</v>
      </c>
      <c r="AG29" s="93"/>
    </row>
    <row r="30" spans="1:33">
      <c r="A30" s="123"/>
      <c r="B30" s="11" t="s">
        <v>8</v>
      </c>
      <c r="C30" s="12">
        <f>C29+1</f>
        <v>41245</v>
      </c>
      <c r="D30" s="100">
        <f>[1]December!C9</f>
        <v>0</v>
      </c>
      <c r="E30" s="67">
        <f>[1]December!D9</f>
        <v>0</v>
      </c>
      <c r="F30" s="67">
        <f>[1]December!E9</f>
        <v>0</v>
      </c>
      <c r="G30" s="101"/>
      <c r="H30" s="79"/>
      <c r="I30" s="93"/>
      <c r="J30" s="5"/>
      <c r="K30" s="123"/>
      <c r="L30" s="11" t="str">
        <f t="shared" ref="L30:M58" si="0">B30</f>
        <v>Sunday</v>
      </c>
      <c r="M30" s="12">
        <f t="shared" si="0"/>
        <v>41245</v>
      </c>
      <c r="N30" s="67">
        <f>[1]December!L9</f>
        <v>4.6759999999999993</v>
      </c>
      <c r="O30" s="67">
        <f>[1]December!M9</f>
        <v>2.6319999999999997</v>
      </c>
      <c r="P30" s="79">
        <f>[1]December!N9</f>
        <v>3.5746666666666664</v>
      </c>
      <c r="Q30" s="83"/>
      <c r="R30" s="83"/>
      <c r="S30" s="83"/>
      <c r="T30" s="132"/>
      <c r="U30" s="83"/>
      <c r="V30" s="123"/>
      <c r="W30" s="11" t="str">
        <f t="shared" ref="W30:X58" si="1">B30</f>
        <v>Sunday</v>
      </c>
      <c r="X30" s="37">
        <f t="shared" si="1"/>
        <v>41245</v>
      </c>
      <c r="Y30" s="156">
        <f>[1]December!R9</f>
        <v>7.76</v>
      </c>
      <c r="Z30" s="145">
        <f>[1]December!S9</f>
        <v>7.76</v>
      </c>
      <c r="AA30" s="147">
        <f>[1]December!T9</f>
        <v>7.76</v>
      </c>
      <c r="AB30" s="71">
        <f>[1]December!U9</f>
        <v>0</v>
      </c>
      <c r="AC30" s="67">
        <f>[1]December!V9</f>
        <v>0</v>
      </c>
      <c r="AD30" s="67">
        <f>[1]December!W9</f>
        <v>0</v>
      </c>
      <c r="AE30" s="83">
        <f>[1]December!X9</f>
        <v>4.2389999999999999</v>
      </c>
      <c r="AF30" s="105">
        <f>[1]December!Y9</f>
        <v>0</v>
      </c>
      <c r="AG30" s="93"/>
    </row>
    <row r="31" spans="1:33">
      <c r="A31" s="123"/>
      <c r="B31" s="11" t="s">
        <v>9</v>
      </c>
      <c r="C31" s="12">
        <f t="shared" ref="C31:C59" si="2">C30+1</f>
        <v>41246</v>
      </c>
      <c r="D31" s="100">
        <f>[1]December!C10</f>
        <v>0</v>
      </c>
      <c r="E31" s="67">
        <f>[1]December!D10</f>
        <v>0</v>
      </c>
      <c r="F31" s="67">
        <f>[1]December!E10</f>
        <v>0</v>
      </c>
      <c r="G31" s="101"/>
      <c r="H31" s="79"/>
      <c r="I31" s="93"/>
      <c r="J31" s="5"/>
      <c r="K31" s="123"/>
      <c r="L31" s="11" t="str">
        <f t="shared" si="0"/>
        <v>Monday</v>
      </c>
      <c r="M31" s="12">
        <f t="shared" si="0"/>
        <v>41246</v>
      </c>
      <c r="N31" s="67">
        <f>[1]December!L10</f>
        <v>24.247999999999998</v>
      </c>
      <c r="O31" s="67">
        <f>[1]December!M10</f>
        <v>3.7519999999999998</v>
      </c>
      <c r="P31" s="79">
        <f>[1]December!N10</f>
        <v>5.6385000000000005</v>
      </c>
      <c r="Q31" s="83"/>
      <c r="R31" s="83"/>
      <c r="S31" s="83"/>
      <c r="T31" s="132"/>
      <c r="U31" s="83"/>
      <c r="V31" s="123"/>
      <c r="W31" s="11" t="str">
        <f t="shared" si="1"/>
        <v>Monday</v>
      </c>
      <c r="X31" s="37">
        <f t="shared" si="1"/>
        <v>41246</v>
      </c>
      <c r="Y31" s="156">
        <f>[1]December!R10</f>
        <v>8.06</v>
      </c>
      <c r="Z31" s="145">
        <f>[1]December!S10</f>
        <v>7.65</v>
      </c>
      <c r="AA31" s="147">
        <f>[1]December!T10</f>
        <v>7.8725000000000005</v>
      </c>
      <c r="AB31" s="71">
        <f>[1]December!U10</f>
        <v>0</v>
      </c>
      <c r="AC31" s="67">
        <f>[1]December!V10</f>
        <v>0</v>
      </c>
      <c r="AD31" s="67">
        <f>[1]December!W10</f>
        <v>0</v>
      </c>
      <c r="AE31" s="83">
        <f>[1]December!X10</f>
        <v>19.384</v>
      </c>
      <c r="AF31" s="105">
        <f>[1]December!Y10</f>
        <v>0</v>
      </c>
      <c r="AG31" s="93"/>
    </row>
    <row r="32" spans="1:33">
      <c r="A32" s="123"/>
      <c r="B32" s="11" t="s">
        <v>10</v>
      </c>
      <c r="C32" s="12">
        <f t="shared" si="2"/>
        <v>41247</v>
      </c>
      <c r="D32" s="100">
        <f>[1]December!C11</f>
        <v>1.5680000000000001</v>
      </c>
      <c r="E32" s="67">
        <f>[1]December!D11</f>
        <v>0</v>
      </c>
      <c r="F32" s="67">
        <f>[1]December!E11</f>
        <v>0.1085</v>
      </c>
      <c r="G32" s="101"/>
      <c r="H32" s="79"/>
      <c r="I32" s="93"/>
      <c r="J32" s="5"/>
      <c r="K32" s="123"/>
      <c r="L32" s="11" t="str">
        <f t="shared" si="0"/>
        <v>Tuesday</v>
      </c>
      <c r="M32" s="12">
        <f t="shared" si="0"/>
        <v>41247</v>
      </c>
      <c r="N32" s="67">
        <f>[1]December!L11</f>
        <v>5.4319999999999995</v>
      </c>
      <c r="O32" s="67">
        <f>[1]December!M11</f>
        <v>0</v>
      </c>
      <c r="P32" s="79">
        <f>[1]December!N11</f>
        <v>2.0953333333333335</v>
      </c>
      <c r="Q32" s="83"/>
      <c r="R32" s="83"/>
      <c r="S32" s="83"/>
      <c r="T32" s="132"/>
      <c r="U32" s="83"/>
      <c r="V32" s="123"/>
      <c r="W32" s="11" t="str">
        <f t="shared" si="1"/>
        <v>Tuesday</v>
      </c>
      <c r="X32" s="37">
        <f t="shared" si="1"/>
        <v>41247</v>
      </c>
      <c r="Y32" s="156">
        <f>[1]December!R11</f>
        <v>8.23</v>
      </c>
      <c r="Z32" s="145">
        <f>[1]December!S11</f>
        <v>8.07</v>
      </c>
      <c r="AA32" s="147">
        <f>[1]December!T11</f>
        <v>8.15</v>
      </c>
      <c r="AB32" s="71">
        <f>[1]December!U11</f>
        <v>0</v>
      </c>
      <c r="AC32" s="67">
        <f>[1]December!V11</f>
        <v>0</v>
      </c>
      <c r="AD32" s="67">
        <f>[1]December!W11</f>
        <v>0</v>
      </c>
      <c r="AE32" s="83">
        <f>[1]December!X11</f>
        <v>9.827</v>
      </c>
      <c r="AF32" s="105">
        <f>[1]December!Y11</f>
        <v>0</v>
      </c>
      <c r="AG32" s="93"/>
    </row>
    <row r="33" spans="1:33">
      <c r="A33" s="123"/>
      <c r="B33" s="11" t="s">
        <v>4</v>
      </c>
      <c r="C33" s="12">
        <f t="shared" si="2"/>
        <v>41248</v>
      </c>
      <c r="D33" s="100">
        <f>[1]December!C12</f>
        <v>0.78400000000000003</v>
      </c>
      <c r="E33" s="67">
        <f>[1]December!D12</f>
        <v>0</v>
      </c>
      <c r="F33" s="67">
        <f>[1]December!E12</f>
        <v>0.14233333333333334</v>
      </c>
      <c r="G33" s="101"/>
      <c r="H33" s="79"/>
      <c r="I33" s="93"/>
      <c r="J33" s="5"/>
      <c r="K33" s="123"/>
      <c r="L33" s="11" t="str">
        <f t="shared" si="0"/>
        <v>Wednesday</v>
      </c>
      <c r="M33" s="12">
        <f t="shared" si="0"/>
        <v>41248</v>
      </c>
      <c r="N33" s="67">
        <f>[1]December!L12</f>
        <v>39.675999999999995</v>
      </c>
      <c r="O33" s="67">
        <f>[1]December!M12</f>
        <v>0</v>
      </c>
      <c r="P33" s="79">
        <f>[1]December!N12</f>
        <v>3.7776666666666667</v>
      </c>
      <c r="Q33" s="83"/>
      <c r="R33" s="83"/>
      <c r="S33" s="83"/>
      <c r="T33" s="132"/>
      <c r="U33" s="83"/>
      <c r="V33" s="123"/>
      <c r="W33" s="11" t="str">
        <f t="shared" si="1"/>
        <v>Wednesday</v>
      </c>
      <c r="X33" s="37">
        <f t="shared" si="1"/>
        <v>41248</v>
      </c>
      <c r="Y33" s="156">
        <f>[1]December!R12</f>
        <v>8.14</v>
      </c>
      <c r="Z33" s="145">
        <f>[1]December!S12</f>
        <v>8.11</v>
      </c>
      <c r="AA33" s="147">
        <f>[1]December!T12</f>
        <v>8.1266666666666669</v>
      </c>
      <c r="AB33" s="71">
        <f>[1]December!U12</f>
        <v>0</v>
      </c>
      <c r="AC33" s="67">
        <f>[1]December!V12</f>
        <v>0</v>
      </c>
      <c r="AD33" s="67">
        <f>[1]December!W12</f>
        <v>0</v>
      </c>
      <c r="AE33" s="83">
        <f>[1]December!X12</f>
        <v>14.479999999999999</v>
      </c>
      <c r="AF33" s="105">
        <f>[1]December!Y12</f>
        <v>0</v>
      </c>
      <c r="AG33" s="93"/>
    </row>
    <row r="34" spans="1:33">
      <c r="A34" s="123"/>
      <c r="B34" s="11" t="s">
        <v>5</v>
      </c>
      <c r="C34" s="12">
        <f t="shared" si="2"/>
        <v>41249</v>
      </c>
      <c r="D34" s="100">
        <f>[1]December!C13</f>
        <v>1.5680000000000001</v>
      </c>
      <c r="E34" s="67">
        <f>[1]December!D13</f>
        <v>0</v>
      </c>
      <c r="F34" s="67">
        <f>[1]December!E13</f>
        <v>0.3838333333333333</v>
      </c>
      <c r="G34" s="101"/>
      <c r="H34" s="79"/>
      <c r="I34" s="93"/>
      <c r="J34" s="5"/>
      <c r="K34" s="123"/>
      <c r="L34" s="11" t="str">
        <f t="shared" si="0"/>
        <v>Thursday</v>
      </c>
      <c r="M34" s="12">
        <f t="shared" si="0"/>
        <v>41249</v>
      </c>
      <c r="N34" s="67">
        <f>[1]December!L13</f>
        <v>36.931999999999995</v>
      </c>
      <c r="O34" s="67">
        <f>[1]December!M13</f>
        <v>0.16799999999999998</v>
      </c>
      <c r="P34" s="79">
        <f>[1]December!N13</f>
        <v>8.5924999999999976</v>
      </c>
      <c r="Q34" s="83"/>
      <c r="R34" s="83"/>
      <c r="S34" s="83"/>
      <c r="T34" s="132"/>
      <c r="U34" s="83"/>
      <c r="V34" s="123"/>
      <c r="W34" s="11" t="str">
        <f t="shared" si="1"/>
        <v>Thursday</v>
      </c>
      <c r="X34" s="37">
        <f t="shared" si="1"/>
        <v>41249</v>
      </c>
      <c r="Y34" s="156">
        <f>[1]December!R13</f>
        <v>8.23</v>
      </c>
      <c r="Z34" s="145">
        <f>[1]December!S13</f>
        <v>8.08</v>
      </c>
      <c r="AA34" s="147">
        <f>[1]December!T13</f>
        <v>8.1516666666666691</v>
      </c>
      <c r="AB34" s="71">
        <f>[1]December!U13</f>
        <v>0</v>
      </c>
      <c r="AC34" s="67">
        <f>[1]December!V13</f>
        <v>0</v>
      </c>
      <c r="AD34" s="67">
        <f>[1]December!W13</f>
        <v>0</v>
      </c>
      <c r="AE34" s="83">
        <f>[1]December!X13</f>
        <v>29.257000000000005</v>
      </c>
      <c r="AF34" s="105">
        <f>[1]December!Y13</f>
        <v>0</v>
      </c>
      <c r="AG34" s="93"/>
    </row>
    <row r="35" spans="1:33">
      <c r="A35" s="123"/>
      <c r="B35" s="11" t="s">
        <v>6</v>
      </c>
      <c r="C35" s="12">
        <f t="shared" si="2"/>
        <v>41250</v>
      </c>
      <c r="D35" s="100">
        <f>[1]December!C14</f>
        <v>2.0999999999999996</v>
      </c>
      <c r="E35" s="67">
        <f>[1]December!D14</f>
        <v>0</v>
      </c>
      <c r="F35" s="67">
        <f>[1]December!E14</f>
        <v>0.6801666666666667</v>
      </c>
      <c r="G35" s="101"/>
      <c r="H35" s="79"/>
      <c r="I35" s="93"/>
      <c r="J35" s="5"/>
      <c r="K35" s="123"/>
      <c r="L35" s="11" t="str">
        <f t="shared" si="0"/>
        <v>Friday</v>
      </c>
      <c r="M35" s="12">
        <f t="shared" si="0"/>
        <v>41250</v>
      </c>
      <c r="N35" s="67">
        <f>[1]December!L14</f>
        <v>8.3439999999999994</v>
      </c>
      <c r="O35" s="67">
        <f>[1]December!M14</f>
        <v>3.1639999999999997</v>
      </c>
      <c r="P35" s="79">
        <f>[1]December!N14</f>
        <v>4.996833333333333</v>
      </c>
      <c r="Q35" s="83"/>
      <c r="R35" s="83"/>
      <c r="S35" s="83"/>
      <c r="T35" s="132"/>
      <c r="U35" s="83"/>
      <c r="V35" s="123"/>
      <c r="W35" s="11" t="str">
        <f t="shared" si="1"/>
        <v>Friday</v>
      </c>
      <c r="X35" s="37">
        <f t="shared" si="1"/>
        <v>41250</v>
      </c>
      <c r="Y35" s="156">
        <f>[1]December!R14</f>
        <v>8.2200000000000006</v>
      </c>
      <c r="Z35" s="145">
        <f>[1]December!S14</f>
        <v>8.02</v>
      </c>
      <c r="AA35" s="147">
        <f>[1]December!T14</f>
        <v>8.1216666666666679</v>
      </c>
      <c r="AB35" s="71">
        <f>[1]December!U14</f>
        <v>0</v>
      </c>
      <c r="AC35" s="67">
        <f>[1]December!V14</f>
        <v>0</v>
      </c>
      <c r="AD35" s="67">
        <f>[1]December!W14</f>
        <v>0</v>
      </c>
      <c r="AE35" s="83">
        <f>[1]December!X14</f>
        <v>29.558</v>
      </c>
      <c r="AF35" s="105">
        <f>[1]December!Y14</f>
        <v>0</v>
      </c>
      <c r="AG35" s="93"/>
    </row>
    <row r="36" spans="1:33">
      <c r="A36" s="123"/>
      <c r="B36" s="11" t="s">
        <v>7</v>
      </c>
      <c r="C36" s="12">
        <f t="shared" si="2"/>
        <v>41251</v>
      </c>
      <c r="D36" s="100">
        <f>[1]December!C15</f>
        <v>6.8319999999999999</v>
      </c>
      <c r="E36" s="67">
        <f>[1]December!D15</f>
        <v>0.252</v>
      </c>
      <c r="F36" s="67">
        <f>[1]December!E15</f>
        <v>3.1733333333333329</v>
      </c>
      <c r="G36" s="101"/>
      <c r="H36" s="79"/>
      <c r="I36" s="93"/>
      <c r="J36" s="5"/>
      <c r="K36" s="123"/>
      <c r="L36" s="11" t="str">
        <f t="shared" si="0"/>
        <v>Saturday</v>
      </c>
      <c r="M36" s="12">
        <f t="shared" si="0"/>
        <v>41251</v>
      </c>
      <c r="N36" s="67">
        <f>[1]December!L15</f>
        <v>12.123999999999999</v>
      </c>
      <c r="O36" s="67">
        <f>[1]December!M15</f>
        <v>6.5519999999999996</v>
      </c>
      <c r="P36" s="79">
        <f>[1]December!N15</f>
        <v>9.011333333333333</v>
      </c>
      <c r="Q36" s="83"/>
      <c r="R36" s="83"/>
      <c r="S36" s="83"/>
      <c r="T36" s="132"/>
      <c r="U36" s="83"/>
      <c r="V36" s="123"/>
      <c r="W36" s="11" t="str">
        <f t="shared" si="1"/>
        <v>Saturday</v>
      </c>
      <c r="X36" s="37">
        <f t="shared" si="1"/>
        <v>41251</v>
      </c>
      <c r="Y36" s="156">
        <f>[1]December!R15</f>
        <v>8.25</v>
      </c>
      <c r="Z36" s="145">
        <f>[1]December!S15</f>
        <v>8.23</v>
      </c>
      <c r="AA36" s="147">
        <f>[1]December!T15</f>
        <v>8.2420000000000009</v>
      </c>
      <c r="AB36" s="71">
        <f>[1]December!U15</f>
        <v>0</v>
      </c>
      <c r="AC36" s="67">
        <f>[1]December!V15</f>
        <v>0</v>
      </c>
      <c r="AD36" s="67">
        <f>[1]December!W15</f>
        <v>0</v>
      </c>
      <c r="AE36" s="83">
        <f>[1]December!X15</f>
        <v>23.215999999999998</v>
      </c>
      <c r="AF36" s="105">
        <f>[1]December!Y15</f>
        <v>0</v>
      </c>
      <c r="AG36" s="93"/>
    </row>
    <row r="37" spans="1:33">
      <c r="A37" s="123"/>
      <c r="B37" s="11" t="s">
        <v>8</v>
      </c>
      <c r="C37" s="12">
        <f t="shared" si="2"/>
        <v>41252</v>
      </c>
      <c r="D37" s="100">
        <f>[1]December!C16</f>
        <v>0</v>
      </c>
      <c r="E37" s="67">
        <f>[1]December!D16</f>
        <v>0</v>
      </c>
      <c r="F37" s="67">
        <f>[1]December!E16</f>
        <v>0</v>
      </c>
      <c r="G37" s="101"/>
      <c r="H37" s="79"/>
      <c r="I37" s="93"/>
      <c r="J37" s="5"/>
      <c r="K37" s="123"/>
      <c r="L37" s="11" t="str">
        <f t="shared" si="0"/>
        <v>Sunday</v>
      </c>
      <c r="M37" s="12">
        <f t="shared" si="0"/>
        <v>41252</v>
      </c>
      <c r="N37" s="67">
        <f>[1]December!L16</f>
        <v>11.675999999999998</v>
      </c>
      <c r="O37" s="67">
        <f>[1]December!M16</f>
        <v>4.6759999999999993</v>
      </c>
      <c r="P37" s="79">
        <f>[1]December!N16</f>
        <v>7.5459999999999994</v>
      </c>
      <c r="Q37" s="83"/>
      <c r="R37" s="83"/>
      <c r="S37" s="83"/>
      <c r="T37" s="132"/>
      <c r="U37" s="83"/>
      <c r="V37" s="123"/>
      <c r="W37" s="11" t="str">
        <f t="shared" si="1"/>
        <v>Sunday</v>
      </c>
      <c r="X37" s="37">
        <f t="shared" si="1"/>
        <v>41252</v>
      </c>
      <c r="Y37" s="156">
        <f>[1]December!R16</f>
        <v>8.26</v>
      </c>
      <c r="Z37" s="145">
        <f>[1]December!S16</f>
        <v>8.25</v>
      </c>
      <c r="AA37" s="147">
        <f>[1]December!T16</f>
        <v>8.2533333333333321</v>
      </c>
      <c r="AB37" s="71">
        <f>[1]December!U16</f>
        <v>0</v>
      </c>
      <c r="AC37" s="67">
        <f>[1]December!V16</f>
        <v>0</v>
      </c>
      <c r="AD37" s="67">
        <f>[1]December!W16</f>
        <v>0</v>
      </c>
      <c r="AE37" s="83">
        <f>[1]December!X16</f>
        <v>28.006</v>
      </c>
      <c r="AF37" s="105">
        <f>[1]December!Y16</f>
        <v>0</v>
      </c>
      <c r="AG37" s="93"/>
    </row>
    <row r="38" spans="1:33">
      <c r="A38" s="123"/>
      <c r="B38" s="11" t="s">
        <v>9</v>
      </c>
      <c r="C38" s="12">
        <f t="shared" si="2"/>
        <v>41253</v>
      </c>
      <c r="D38" s="100">
        <f>[1]December!C17</f>
        <v>0</v>
      </c>
      <c r="E38" s="67">
        <f>[1]December!D17</f>
        <v>0</v>
      </c>
      <c r="F38" s="67">
        <f>[1]December!E17</f>
        <v>0</v>
      </c>
      <c r="G38" s="101"/>
      <c r="H38" s="79"/>
      <c r="I38" s="93"/>
      <c r="J38" s="5"/>
      <c r="K38" s="123"/>
      <c r="L38" s="11" t="str">
        <f t="shared" si="0"/>
        <v>Monday</v>
      </c>
      <c r="M38" s="12">
        <f t="shared" si="0"/>
        <v>41253</v>
      </c>
      <c r="N38" s="67">
        <f>[1]December!L17</f>
        <v>8.2319999999999993</v>
      </c>
      <c r="O38" s="67">
        <f>[1]December!M17</f>
        <v>4.76</v>
      </c>
      <c r="P38" s="79">
        <f>[1]December!N17</f>
        <v>6.1518333333333333</v>
      </c>
      <c r="Q38" s="83"/>
      <c r="R38" s="83"/>
      <c r="S38" s="83"/>
      <c r="T38" s="132"/>
      <c r="U38" s="83"/>
      <c r="V38" s="123"/>
      <c r="W38" s="11" t="str">
        <f t="shared" si="1"/>
        <v>Monday</v>
      </c>
      <c r="X38" s="37">
        <f t="shared" si="1"/>
        <v>41253</v>
      </c>
      <c r="Y38" s="156">
        <f>[1]December!R17</f>
        <v>8.26</v>
      </c>
      <c r="Z38" s="145">
        <f>[1]December!S17</f>
        <v>7.35</v>
      </c>
      <c r="AA38" s="147">
        <f>[1]December!T17</f>
        <v>8.1242857142857137</v>
      </c>
      <c r="AB38" s="71">
        <f>[1]December!U17</f>
        <v>0</v>
      </c>
      <c r="AC38" s="67">
        <f>[1]December!V17</f>
        <v>0</v>
      </c>
      <c r="AD38" s="67">
        <f>[1]December!W17</f>
        <v>0</v>
      </c>
      <c r="AE38" s="83">
        <f>[1]December!X17</f>
        <v>31.91</v>
      </c>
      <c r="AF38" s="105">
        <f>[1]December!Y17</f>
        <v>0</v>
      </c>
      <c r="AG38" s="93"/>
    </row>
    <row r="39" spans="1:33">
      <c r="A39" s="123"/>
      <c r="B39" s="11" t="s">
        <v>10</v>
      </c>
      <c r="C39" s="12">
        <f t="shared" si="2"/>
        <v>41254</v>
      </c>
      <c r="D39" s="100">
        <f>[1]December!C18</f>
        <v>0</v>
      </c>
      <c r="E39" s="67">
        <f>[1]December!D18</f>
        <v>0</v>
      </c>
      <c r="F39" s="67">
        <f>[1]December!E18</f>
        <v>0</v>
      </c>
      <c r="G39" s="101"/>
      <c r="H39" s="79"/>
      <c r="I39" s="93"/>
      <c r="J39" s="5"/>
      <c r="K39" s="123"/>
      <c r="L39" s="11" t="str">
        <f t="shared" si="0"/>
        <v>Tuesday</v>
      </c>
      <c r="M39" s="12">
        <f t="shared" si="0"/>
        <v>41254</v>
      </c>
      <c r="N39" s="67">
        <f>[1]December!L18</f>
        <v>5.7399999999999993</v>
      </c>
      <c r="O39" s="67">
        <f>[1]December!M18</f>
        <v>4.6759999999999993</v>
      </c>
      <c r="P39" s="79">
        <f>[1]December!N18</f>
        <v>5.232499999999999</v>
      </c>
      <c r="Q39" s="83"/>
      <c r="R39" s="83"/>
      <c r="S39" s="83"/>
      <c r="T39" s="132"/>
      <c r="U39" s="83"/>
      <c r="V39" s="123"/>
      <c r="W39" s="11" t="str">
        <f t="shared" si="1"/>
        <v>Tuesday</v>
      </c>
      <c r="X39" s="37">
        <f t="shared" si="1"/>
        <v>41254</v>
      </c>
      <c r="Y39" s="156">
        <f>[1]December!R18</f>
        <v>8.25</v>
      </c>
      <c r="Z39" s="145">
        <f>[1]December!S18</f>
        <v>8.25</v>
      </c>
      <c r="AA39" s="147">
        <f>[1]December!T18</f>
        <v>8.25</v>
      </c>
      <c r="AB39" s="71">
        <f>[1]December!U18</f>
        <v>0</v>
      </c>
      <c r="AC39" s="67">
        <f>[1]December!V18</f>
        <v>0</v>
      </c>
      <c r="AD39" s="67">
        <f>[1]December!W18</f>
        <v>0</v>
      </c>
      <c r="AE39" s="83">
        <f>[1]December!X18</f>
        <v>31.898999999999997</v>
      </c>
      <c r="AF39" s="105">
        <f>[1]December!Y18</f>
        <v>0</v>
      </c>
      <c r="AG39" s="93"/>
    </row>
    <row r="40" spans="1:33">
      <c r="A40" s="123"/>
      <c r="B40" s="11" t="s">
        <v>4</v>
      </c>
      <c r="C40" s="12">
        <f t="shared" si="2"/>
        <v>41255</v>
      </c>
      <c r="D40" s="100">
        <f>[1]December!C19</f>
        <v>97.664000000000001</v>
      </c>
      <c r="E40" s="67">
        <f>[1]December!D19</f>
        <v>0</v>
      </c>
      <c r="F40" s="67">
        <f>[1]December!E19</f>
        <v>17.271333333333331</v>
      </c>
      <c r="G40" s="101"/>
      <c r="H40" s="79"/>
      <c r="I40" s="93"/>
      <c r="J40" s="5"/>
      <c r="K40" s="123"/>
      <c r="L40" s="11" t="str">
        <f t="shared" si="0"/>
        <v>Wednesday</v>
      </c>
      <c r="M40" s="12">
        <f t="shared" si="0"/>
        <v>41255</v>
      </c>
      <c r="N40" s="67">
        <f>[1]December!L19</f>
        <v>8.7079999999999984</v>
      </c>
      <c r="O40" s="67">
        <f>[1]December!M19</f>
        <v>5.6559999999999997</v>
      </c>
      <c r="P40" s="79">
        <f>[1]December!N19</f>
        <v>7.1085000000000003</v>
      </c>
      <c r="Q40" s="83"/>
      <c r="R40" s="83"/>
      <c r="S40" s="83"/>
      <c r="T40" s="132"/>
      <c r="U40" s="83"/>
      <c r="V40" s="123"/>
      <c r="W40" s="11" t="str">
        <f t="shared" si="1"/>
        <v>Wednesday</v>
      </c>
      <c r="X40" s="37">
        <f t="shared" si="1"/>
        <v>41255</v>
      </c>
      <c r="Y40" s="156">
        <f>[1]December!R19</f>
        <v>8.24</v>
      </c>
      <c r="Z40" s="145">
        <f>[1]December!S19</f>
        <v>7.81</v>
      </c>
      <c r="AA40" s="147">
        <f>[1]December!T19</f>
        <v>8.1300000000000008</v>
      </c>
      <c r="AB40" s="71">
        <f>[1]December!U19</f>
        <v>0</v>
      </c>
      <c r="AC40" s="67">
        <f>[1]December!V19</f>
        <v>0</v>
      </c>
      <c r="AD40" s="67">
        <f>[1]December!W19</f>
        <v>0</v>
      </c>
      <c r="AE40" s="83">
        <f>[1]December!X19</f>
        <v>19.698</v>
      </c>
      <c r="AF40" s="105">
        <f>[1]December!Y19</f>
        <v>0</v>
      </c>
      <c r="AG40" s="93"/>
    </row>
    <row r="41" spans="1:33">
      <c r="A41" s="123"/>
      <c r="B41" s="11" t="s">
        <v>5</v>
      </c>
      <c r="C41" s="12">
        <f t="shared" si="2"/>
        <v>41256</v>
      </c>
      <c r="D41" s="100">
        <f>[1]December!C20</f>
        <v>1355.5639999999999</v>
      </c>
      <c r="E41" s="67">
        <f>[1]December!D20</f>
        <v>0</v>
      </c>
      <c r="F41" s="67">
        <f>[1]December!E20</f>
        <v>379.48866666666663</v>
      </c>
      <c r="G41" s="101"/>
      <c r="H41" s="79"/>
      <c r="I41" s="93"/>
      <c r="J41" s="5"/>
      <c r="K41" s="123"/>
      <c r="L41" s="11" t="str">
        <f t="shared" si="0"/>
        <v>Thursday</v>
      </c>
      <c r="M41" s="12">
        <f t="shared" si="0"/>
        <v>41256</v>
      </c>
      <c r="N41" s="67">
        <f>[1]December!L20</f>
        <v>8.1760000000000002</v>
      </c>
      <c r="O41" s="67">
        <f>[1]December!M20</f>
        <v>5.3479999999999999</v>
      </c>
      <c r="P41" s="79">
        <f>[1]December!N20</f>
        <v>6.6896666666666667</v>
      </c>
      <c r="Q41" s="83"/>
      <c r="R41" s="83"/>
      <c r="S41" s="83"/>
      <c r="T41" s="132"/>
      <c r="U41" s="83"/>
      <c r="V41" s="123"/>
      <c r="W41" s="11" t="str">
        <f t="shared" si="1"/>
        <v>Thursday</v>
      </c>
      <c r="X41" s="37">
        <f t="shared" si="1"/>
        <v>41256</v>
      </c>
      <c r="Y41" s="156">
        <f>[1]December!R20</f>
        <v>8.24</v>
      </c>
      <c r="Z41" s="145">
        <f>[1]December!S20</f>
        <v>8.19</v>
      </c>
      <c r="AA41" s="147">
        <f>[1]December!T20</f>
        <v>8.2199999999999989</v>
      </c>
      <c r="AB41" s="71">
        <f>[1]December!U20</f>
        <v>0</v>
      </c>
      <c r="AC41" s="67">
        <f>[1]December!V20</f>
        <v>0</v>
      </c>
      <c r="AD41" s="67">
        <f>[1]December!W20</f>
        <v>0</v>
      </c>
      <c r="AE41" s="83">
        <f>[1]December!X20</f>
        <v>39.516000000000005</v>
      </c>
      <c r="AF41" s="105">
        <f>[1]December!Y20</f>
        <v>0</v>
      </c>
      <c r="AG41" s="93"/>
    </row>
    <row r="42" spans="1:33">
      <c r="A42" s="123"/>
      <c r="B42" s="11" t="s">
        <v>6</v>
      </c>
      <c r="C42" s="12">
        <f t="shared" si="2"/>
        <v>41257</v>
      </c>
      <c r="D42" s="100">
        <f>[1]December!C21</f>
        <v>829.24800000000005</v>
      </c>
      <c r="E42" s="67">
        <f>[1]December!D21</f>
        <v>0</v>
      </c>
      <c r="F42" s="67">
        <f>[1]December!E21</f>
        <v>52.084666666666664</v>
      </c>
      <c r="G42" s="101"/>
      <c r="H42" s="79"/>
      <c r="I42" s="93"/>
      <c r="J42" s="5"/>
      <c r="K42" s="123"/>
      <c r="L42" s="11" t="str">
        <f t="shared" si="0"/>
        <v>Friday</v>
      </c>
      <c r="M42" s="12">
        <f t="shared" si="0"/>
        <v>41257</v>
      </c>
      <c r="N42" s="67">
        <f>[1]December!L21</f>
        <v>9.2399999999999984</v>
      </c>
      <c r="O42" s="67">
        <f>[1]December!M21</f>
        <v>8.0920000000000005</v>
      </c>
      <c r="P42" s="79">
        <f>[1]December!N21</f>
        <v>8.4466666666666654</v>
      </c>
      <c r="Q42" s="83"/>
      <c r="R42" s="83"/>
      <c r="S42" s="83"/>
      <c r="T42" s="132"/>
      <c r="U42" s="83"/>
      <c r="V42" s="123"/>
      <c r="W42" s="11" t="str">
        <f t="shared" si="1"/>
        <v>Friday</v>
      </c>
      <c r="X42" s="37">
        <f t="shared" si="1"/>
        <v>41257</v>
      </c>
      <c r="Y42" s="156">
        <f>[1]December!R21</f>
        <v>8.24</v>
      </c>
      <c r="Z42" s="145">
        <f>[1]December!S21</f>
        <v>8.19</v>
      </c>
      <c r="AA42" s="147">
        <f>[1]December!T21</f>
        <v>8.2114285714285717</v>
      </c>
      <c r="AB42" s="71">
        <f>[1]December!U21</f>
        <v>0</v>
      </c>
      <c r="AC42" s="67">
        <f>[1]December!V21</f>
        <v>0</v>
      </c>
      <c r="AD42" s="67">
        <f>[1]December!W21</f>
        <v>0</v>
      </c>
      <c r="AE42" s="83">
        <f>[1]December!X21</f>
        <v>32.259</v>
      </c>
      <c r="AF42" s="105">
        <f>[1]December!Y21</f>
        <v>0</v>
      </c>
      <c r="AG42" s="93"/>
    </row>
    <row r="43" spans="1:33">
      <c r="A43" s="123"/>
      <c r="B43" s="11" t="s">
        <v>7</v>
      </c>
      <c r="C43" s="12">
        <f t="shared" si="2"/>
        <v>41258</v>
      </c>
      <c r="D43" s="100">
        <f>[1]December!C22</f>
        <v>0</v>
      </c>
      <c r="E43" s="67">
        <f>[1]December!D22</f>
        <v>0</v>
      </c>
      <c r="F43" s="67">
        <f>[1]December!E22</f>
        <v>0</v>
      </c>
      <c r="G43" s="101"/>
      <c r="H43" s="79"/>
      <c r="I43" s="93"/>
      <c r="J43" s="5"/>
      <c r="K43" s="123"/>
      <c r="L43" s="11" t="str">
        <f t="shared" si="0"/>
        <v>Saturday</v>
      </c>
      <c r="M43" s="12">
        <f t="shared" si="0"/>
        <v>41258</v>
      </c>
      <c r="N43" s="67">
        <f>[1]December!L22</f>
        <v>8.9599999999999991</v>
      </c>
      <c r="O43" s="67">
        <f>[1]December!M22</f>
        <v>8.1760000000000002</v>
      </c>
      <c r="P43" s="79">
        <f>[1]December!N22</f>
        <v>8.668333333333333</v>
      </c>
      <c r="Q43" s="83"/>
      <c r="R43" s="83"/>
      <c r="S43" s="83"/>
      <c r="T43" s="132"/>
      <c r="U43" s="83"/>
      <c r="V43" s="123"/>
      <c r="W43" s="11" t="str">
        <f t="shared" si="1"/>
        <v>Saturday</v>
      </c>
      <c r="X43" s="37">
        <f t="shared" si="1"/>
        <v>41258</v>
      </c>
      <c r="Y43" s="156">
        <f>[1]December!R22</f>
        <v>8.2200000000000006</v>
      </c>
      <c r="Z43" s="145">
        <f>[1]December!S22</f>
        <v>8.18</v>
      </c>
      <c r="AA43" s="147">
        <f>[1]December!T22</f>
        <v>8.1950000000000003</v>
      </c>
      <c r="AB43" s="71">
        <f>[1]December!U22</f>
        <v>0</v>
      </c>
      <c r="AC43" s="67">
        <f>[1]December!V22</f>
        <v>0</v>
      </c>
      <c r="AD43" s="67">
        <f>[1]December!W22</f>
        <v>0</v>
      </c>
      <c r="AE43" s="83">
        <f>[1]December!X22</f>
        <v>19.733000000000001</v>
      </c>
      <c r="AF43" s="105">
        <f>[1]December!Y22</f>
        <v>0</v>
      </c>
      <c r="AG43" s="93"/>
    </row>
    <row r="44" spans="1:33">
      <c r="A44" s="123"/>
      <c r="B44" s="11" t="s">
        <v>8</v>
      </c>
      <c r="C44" s="12">
        <f t="shared" si="2"/>
        <v>41259</v>
      </c>
      <c r="D44" s="100">
        <f>[1]December!C23</f>
        <v>0</v>
      </c>
      <c r="E44" s="67">
        <f>[1]December!D23</f>
        <v>0</v>
      </c>
      <c r="F44" s="67">
        <f>[1]December!E23</f>
        <v>0</v>
      </c>
      <c r="G44" s="101"/>
      <c r="H44" s="79"/>
      <c r="I44" s="93"/>
      <c r="J44" s="5"/>
      <c r="K44" s="123"/>
      <c r="L44" s="11" t="str">
        <f t="shared" si="0"/>
        <v>Sunday</v>
      </c>
      <c r="M44" s="12">
        <f t="shared" si="0"/>
        <v>41259</v>
      </c>
      <c r="N44" s="67">
        <f>[1]December!L23</f>
        <v>20.832000000000001</v>
      </c>
      <c r="O44" s="67">
        <f>[1]December!M23</f>
        <v>5.9639999999999995</v>
      </c>
      <c r="P44" s="79">
        <f>[1]December!N23</f>
        <v>7.8295000000000012</v>
      </c>
      <c r="Q44" s="83"/>
      <c r="R44" s="83"/>
      <c r="S44" s="83"/>
      <c r="T44" s="132"/>
      <c r="U44" s="83"/>
      <c r="V44" s="123"/>
      <c r="W44" s="11" t="str">
        <f t="shared" si="1"/>
        <v>Sunday</v>
      </c>
      <c r="X44" s="37">
        <f t="shared" si="1"/>
        <v>41259</v>
      </c>
      <c r="Y44" s="156">
        <f>[1]December!R23</f>
        <v>8.2100000000000009</v>
      </c>
      <c r="Z44" s="145">
        <f>[1]December!S23</f>
        <v>8.0500000000000007</v>
      </c>
      <c r="AA44" s="147">
        <f>[1]December!T23</f>
        <v>8.1183333333333341</v>
      </c>
      <c r="AB44" s="71">
        <f>[1]December!U23</f>
        <v>0</v>
      </c>
      <c r="AC44" s="67">
        <f>[1]December!V23</f>
        <v>0</v>
      </c>
      <c r="AD44" s="67">
        <f>[1]December!W23</f>
        <v>0</v>
      </c>
      <c r="AE44" s="83">
        <f>[1]December!X23</f>
        <v>27.995000000000005</v>
      </c>
      <c r="AF44" s="105">
        <f>[1]December!Y23</f>
        <v>0</v>
      </c>
      <c r="AG44" s="93"/>
    </row>
    <row r="45" spans="1:33">
      <c r="A45" s="123"/>
      <c r="B45" s="11" t="s">
        <v>9</v>
      </c>
      <c r="C45" s="12">
        <f t="shared" si="2"/>
        <v>41260</v>
      </c>
      <c r="D45" s="100">
        <f>[1]December!C24</f>
        <v>1706.2639999999999</v>
      </c>
      <c r="E45" s="67">
        <f>[1]December!D24</f>
        <v>0</v>
      </c>
      <c r="F45" s="67">
        <f>[1]December!E24</f>
        <v>377.9591666666667</v>
      </c>
      <c r="G45" s="101"/>
      <c r="H45" s="79"/>
      <c r="I45" s="93"/>
      <c r="J45" s="5"/>
      <c r="K45" s="123"/>
      <c r="L45" s="11" t="str">
        <f t="shared" si="0"/>
        <v>Monday</v>
      </c>
      <c r="M45" s="12">
        <f t="shared" si="0"/>
        <v>41260</v>
      </c>
      <c r="N45" s="67">
        <f>[1]December!L24</f>
        <v>6.468</v>
      </c>
      <c r="O45" s="67">
        <f>[1]December!M24</f>
        <v>3.8079999999999998</v>
      </c>
      <c r="P45" s="79">
        <f>[1]December!N24</f>
        <v>4.9816666666666665</v>
      </c>
      <c r="Q45" s="83"/>
      <c r="R45" s="83"/>
      <c r="S45" s="83"/>
      <c r="T45" s="132"/>
      <c r="U45" s="83"/>
      <c r="V45" s="123"/>
      <c r="W45" s="11" t="str">
        <f t="shared" si="1"/>
        <v>Monday</v>
      </c>
      <c r="X45" s="37">
        <f t="shared" si="1"/>
        <v>41260</v>
      </c>
      <c r="Y45" s="156">
        <f>[1]December!R24</f>
        <v>8.24</v>
      </c>
      <c r="Z45" s="145">
        <f>[1]December!S24</f>
        <v>7.99</v>
      </c>
      <c r="AA45" s="147">
        <f>[1]December!T24</f>
        <v>8.1119999999999983</v>
      </c>
      <c r="AB45" s="71">
        <f>[1]December!U24</f>
        <v>0</v>
      </c>
      <c r="AC45" s="67">
        <f>[1]December!V24</f>
        <v>0</v>
      </c>
      <c r="AD45" s="67">
        <f>[1]December!W24</f>
        <v>0</v>
      </c>
      <c r="AE45" s="83">
        <f>[1]December!X24</f>
        <v>20.587000000000003</v>
      </c>
      <c r="AF45" s="105">
        <f>[1]December!Y24</f>
        <v>0</v>
      </c>
      <c r="AG45" s="93"/>
    </row>
    <row r="46" spans="1:33">
      <c r="A46" s="123"/>
      <c r="B46" s="11" t="s">
        <v>10</v>
      </c>
      <c r="C46" s="12">
        <f t="shared" si="2"/>
        <v>41261</v>
      </c>
      <c r="D46" s="100">
        <f>[1]December!C25</f>
        <v>2242.7999999999997</v>
      </c>
      <c r="E46" s="67">
        <f>[1]December!D25</f>
        <v>512.93200000000002</v>
      </c>
      <c r="F46" s="67">
        <f>[1]December!E25</f>
        <v>1930.5148333333334</v>
      </c>
      <c r="G46" s="101"/>
      <c r="H46" s="79"/>
      <c r="I46" s="93"/>
      <c r="J46" s="5"/>
      <c r="K46" s="123"/>
      <c r="L46" s="11" t="str">
        <f t="shared" si="0"/>
        <v>Tuesday</v>
      </c>
      <c r="M46" s="12">
        <f t="shared" si="0"/>
        <v>41261</v>
      </c>
      <c r="N46" s="67">
        <f>[1]December!L25</f>
        <v>8.5399999999999991</v>
      </c>
      <c r="O46" s="67">
        <f>[1]December!M25</f>
        <v>5.1520000000000001</v>
      </c>
      <c r="P46" s="79">
        <f>[1]December!N25</f>
        <v>6.6150000000000002</v>
      </c>
      <c r="Q46" s="83"/>
      <c r="R46" s="83"/>
      <c r="S46" s="83"/>
      <c r="T46" s="132"/>
      <c r="U46" s="83"/>
      <c r="V46" s="123"/>
      <c r="W46" s="11" t="str">
        <f t="shared" si="1"/>
        <v>Tuesday</v>
      </c>
      <c r="X46" s="37">
        <f t="shared" si="1"/>
        <v>41261</v>
      </c>
      <c r="Y46" s="156">
        <f>[1]December!R25</f>
        <v>8.26</v>
      </c>
      <c r="Z46" s="145">
        <f>[1]December!S25</f>
        <v>8.19</v>
      </c>
      <c r="AA46" s="147">
        <f>[1]December!T25</f>
        <v>8.2427272727272722</v>
      </c>
      <c r="AB46" s="71">
        <f>[1]December!U25</f>
        <v>0</v>
      </c>
      <c r="AC46" s="67">
        <f>[1]December!V25</f>
        <v>0</v>
      </c>
      <c r="AD46" s="67">
        <f>[1]December!W25</f>
        <v>0</v>
      </c>
      <c r="AE46" s="83">
        <f>[1]December!X25</f>
        <v>53.297999999999995</v>
      </c>
      <c r="AF46" s="105">
        <f>[1]December!Y25</f>
        <v>0</v>
      </c>
      <c r="AG46" s="93"/>
    </row>
    <row r="47" spans="1:33">
      <c r="A47" s="123"/>
      <c r="B47" s="11" t="s">
        <v>4</v>
      </c>
      <c r="C47" s="12">
        <f t="shared" si="2"/>
        <v>41262</v>
      </c>
      <c r="D47" s="100">
        <f>[1]December!C26</f>
        <v>2293.9839999999999</v>
      </c>
      <c r="E47" s="67">
        <f>[1]December!D26</f>
        <v>1700.7479999999998</v>
      </c>
      <c r="F47" s="67">
        <f>[1]December!E26</f>
        <v>2010.1398333333334</v>
      </c>
      <c r="G47" s="101"/>
      <c r="H47" s="79"/>
      <c r="I47" s="93"/>
      <c r="J47" s="5"/>
      <c r="K47" s="123"/>
      <c r="L47" s="11" t="str">
        <f t="shared" si="0"/>
        <v>Wednesday</v>
      </c>
      <c r="M47" s="12">
        <f t="shared" si="0"/>
        <v>41262</v>
      </c>
      <c r="N47" s="67">
        <f>[1]December!L26</f>
        <v>9.6319999999999997</v>
      </c>
      <c r="O47" s="67">
        <f>[1]December!M26</f>
        <v>7.5319999999999991</v>
      </c>
      <c r="P47" s="79">
        <f>[1]December!N26</f>
        <v>8.5411666666666637</v>
      </c>
      <c r="Q47" s="83"/>
      <c r="R47" s="83"/>
      <c r="S47" s="83"/>
      <c r="T47" s="132"/>
      <c r="U47" s="83"/>
      <c r="V47" s="123"/>
      <c r="W47" s="11" t="str">
        <f t="shared" si="1"/>
        <v>Wednesday</v>
      </c>
      <c r="X47" s="37">
        <f t="shared" si="1"/>
        <v>41262</v>
      </c>
      <c r="Y47" s="156">
        <f>[1]December!R26</f>
        <v>8.25</v>
      </c>
      <c r="Z47" s="145">
        <f>[1]December!S26</f>
        <v>8.2100000000000009</v>
      </c>
      <c r="AA47" s="147">
        <f>[1]December!T26</f>
        <v>8.23</v>
      </c>
      <c r="AB47" s="71">
        <f>[1]December!U26</f>
        <v>0</v>
      </c>
      <c r="AC47" s="67">
        <f>[1]December!V26</f>
        <v>0</v>
      </c>
      <c r="AD47" s="67">
        <f>[1]December!W26</f>
        <v>0</v>
      </c>
      <c r="AE47" s="83">
        <f>[1]December!X26</f>
        <v>34.312000000000005</v>
      </c>
      <c r="AF47" s="105">
        <f>[1]December!Y26</f>
        <v>0</v>
      </c>
      <c r="AG47" s="93"/>
    </row>
    <row r="48" spans="1:33">
      <c r="A48" s="123"/>
      <c r="B48" s="11" t="s">
        <v>5</v>
      </c>
      <c r="C48" s="12">
        <f t="shared" si="2"/>
        <v>41263</v>
      </c>
      <c r="D48" s="100">
        <f>[1]December!C27</f>
        <v>2366.6999999999998</v>
      </c>
      <c r="E48" s="67">
        <f>[1]December!D27</f>
        <v>1730.652</v>
      </c>
      <c r="F48" s="67">
        <f>[1]December!E27</f>
        <v>2032.7451666666666</v>
      </c>
      <c r="G48" s="101"/>
      <c r="H48" s="79"/>
      <c r="I48" s="93"/>
      <c r="J48" s="5"/>
      <c r="K48" s="123"/>
      <c r="L48" s="11" t="str">
        <f t="shared" si="0"/>
        <v>Thursday</v>
      </c>
      <c r="M48" s="12">
        <f t="shared" si="0"/>
        <v>41263</v>
      </c>
      <c r="N48" s="67">
        <f>[1]December!L27</f>
        <v>10.584</v>
      </c>
      <c r="O48" s="67">
        <f>[1]December!M27</f>
        <v>5.2639999999999993</v>
      </c>
      <c r="P48" s="79">
        <f>[1]December!N27</f>
        <v>8.1118333333333315</v>
      </c>
      <c r="Q48" s="83"/>
      <c r="R48" s="83"/>
      <c r="S48" s="83"/>
      <c r="T48" s="132"/>
      <c r="U48" s="83"/>
      <c r="V48" s="123"/>
      <c r="W48" s="11" t="str">
        <f t="shared" si="1"/>
        <v>Thursday</v>
      </c>
      <c r="X48" s="37">
        <f t="shared" si="1"/>
        <v>41263</v>
      </c>
      <c r="Y48" s="156">
        <f>[1]December!R27</f>
        <v>8.2200000000000006</v>
      </c>
      <c r="Z48" s="145">
        <f>[1]December!S27</f>
        <v>7.97</v>
      </c>
      <c r="AA48" s="147">
        <f>[1]December!T27</f>
        <v>8.1274999999999995</v>
      </c>
      <c r="AB48" s="71">
        <f>[1]December!U27</f>
        <v>0</v>
      </c>
      <c r="AC48" s="67">
        <f>[1]December!V27</f>
        <v>0</v>
      </c>
      <c r="AD48" s="67">
        <f>[1]December!W27</f>
        <v>0</v>
      </c>
      <c r="AE48" s="83">
        <f>[1]December!X27</f>
        <v>39.198999999999998</v>
      </c>
      <c r="AF48" s="105">
        <f>[1]December!Y27</f>
        <v>0</v>
      </c>
      <c r="AG48" s="93"/>
    </row>
    <row r="49" spans="1:37">
      <c r="A49" s="123"/>
      <c r="B49" s="11" t="s">
        <v>6</v>
      </c>
      <c r="C49" s="12">
        <f t="shared" si="2"/>
        <v>41264</v>
      </c>
      <c r="D49" s="100">
        <f>[1]December!C28</f>
        <v>2179.0160000000001</v>
      </c>
      <c r="E49" s="67">
        <f>[1]December!D28</f>
        <v>1710.4639999999999</v>
      </c>
      <c r="F49" s="67">
        <f>[1]December!E28</f>
        <v>1931.837833333333</v>
      </c>
      <c r="G49" s="101"/>
      <c r="H49" s="79"/>
      <c r="I49" s="93"/>
      <c r="J49" s="5"/>
      <c r="K49" s="123"/>
      <c r="L49" s="11" t="str">
        <f t="shared" si="0"/>
        <v>Friday</v>
      </c>
      <c r="M49" s="12">
        <f t="shared" si="0"/>
        <v>41264</v>
      </c>
      <c r="N49" s="67">
        <f>[1]December!L28</f>
        <v>7.8679999999999994</v>
      </c>
      <c r="O49" s="67">
        <f>[1]December!M28</f>
        <v>5.2080000000000002</v>
      </c>
      <c r="P49" s="79">
        <f>[1]December!N28</f>
        <v>6.3513333333333319</v>
      </c>
      <c r="Q49" s="83"/>
      <c r="R49" s="83"/>
      <c r="S49" s="83"/>
      <c r="T49" s="132"/>
      <c r="U49" s="83"/>
      <c r="V49" s="123"/>
      <c r="W49" s="11" t="str">
        <f t="shared" si="1"/>
        <v>Friday</v>
      </c>
      <c r="X49" s="37">
        <f t="shared" si="1"/>
        <v>41264</v>
      </c>
      <c r="Y49" s="156">
        <f>[1]December!R28</f>
        <v>8.2200000000000006</v>
      </c>
      <c r="Z49" s="145">
        <f>[1]December!S28</f>
        <v>7.08</v>
      </c>
      <c r="AA49" s="147">
        <f>[1]December!T28</f>
        <v>7.8620000000000001</v>
      </c>
      <c r="AB49" s="71">
        <f>[1]December!U28</f>
        <v>0</v>
      </c>
      <c r="AC49" s="67">
        <f>[1]December!V28</f>
        <v>0</v>
      </c>
      <c r="AD49" s="67">
        <f>[1]December!W28</f>
        <v>0</v>
      </c>
      <c r="AE49" s="83">
        <f>[1]December!X28</f>
        <v>54.107000000000006</v>
      </c>
      <c r="AF49" s="105">
        <f>[1]December!Y28</f>
        <v>0</v>
      </c>
      <c r="AG49" s="93"/>
    </row>
    <row r="50" spans="1:37">
      <c r="A50" s="123"/>
      <c r="B50" s="11" t="s">
        <v>7</v>
      </c>
      <c r="C50" s="12">
        <f t="shared" si="2"/>
        <v>41265</v>
      </c>
      <c r="D50" s="100">
        <f>[1]December!C29</f>
        <v>2166.1639999999998</v>
      </c>
      <c r="E50" s="67">
        <f>[1]December!D29</f>
        <v>1857.1839999999997</v>
      </c>
      <c r="F50" s="67">
        <f>[1]December!E29</f>
        <v>2056.4926666666665</v>
      </c>
      <c r="G50" s="101"/>
      <c r="H50" s="79"/>
      <c r="I50" s="93"/>
      <c r="J50" s="5"/>
      <c r="K50" s="123"/>
      <c r="L50" s="11" t="str">
        <f t="shared" si="0"/>
        <v>Saturday</v>
      </c>
      <c r="M50" s="12">
        <f t="shared" si="0"/>
        <v>41265</v>
      </c>
      <c r="N50" s="67">
        <f>[1]December!L29</f>
        <v>11.032</v>
      </c>
      <c r="O50" s="67">
        <f>[1]December!M29</f>
        <v>8.2319999999999993</v>
      </c>
      <c r="P50" s="79">
        <f>[1]December!N29</f>
        <v>9.5211666666666659</v>
      </c>
      <c r="Q50" s="83"/>
      <c r="R50" s="83"/>
      <c r="S50" s="83"/>
      <c r="T50" s="132"/>
      <c r="U50" s="83"/>
      <c r="V50" s="123"/>
      <c r="W50" s="11" t="str">
        <f t="shared" si="1"/>
        <v>Saturday</v>
      </c>
      <c r="X50" s="37">
        <f t="shared" si="1"/>
        <v>41265</v>
      </c>
      <c r="Y50" s="156">
        <f>[1]December!R29</f>
        <v>7.66</v>
      </c>
      <c r="Z50" s="145">
        <f>[1]December!S29</f>
        <v>7.02</v>
      </c>
      <c r="AA50" s="147">
        <f>[1]December!T29</f>
        <v>7.3521428571428569</v>
      </c>
      <c r="AB50" s="71">
        <f>[1]December!U29</f>
        <v>0</v>
      </c>
      <c r="AC50" s="67">
        <f>[1]December!V29</f>
        <v>0</v>
      </c>
      <c r="AD50" s="67">
        <f>[1]December!W29</f>
        <v>0</v>
      </c>
      <c r="AE50" s="83">
        <f>[1]December!X29</f>
        <v>62.652000000000008</v>
      </c>
      <c r="AF50" s="105">
        <f>[1]December!Y29</f>
        <v>0</v>
      </c>
      <c r="AG50" s="93"/>
    </row>
    <row r="51" spans="1:37">
      <c r="A51" s="123"/>
      <c r="B51" s="11" t="s">
        <v>8</v>
      </c>
      <c r="C51" s="12">
        <f t="shared" si="2"/>
        <v>41266</v>
      </c>
      <c r="D51" s="100">
        <f>[1]December!C30</f>
        <v>2271.4159999999997</v>
      </c>
      <c r="E51" s="67">
        <f>[1]December!D30</f>
        <v>1458.7159999999999</v>
      </c>
      <c r="F51" s="67">
        <f>[1]December!E30</f>
        <v>2126.0679999999998</v>
      </c>
      <c r="G51" s="101"/>
      <c r="H51" s="79"/>
      <c r="I51" s="93"/>
      <c r="J51" s="5"/>
      <c r="K51" s="123"/>
      <c r="L51" s="11" t="str">
        <f t="shared" si="0"/>
        <v>Sunday</v>
      </c>
      <c r="M51" s="12">
        <f t="shared" si="0"/>
        <v>41266</v>
      </c>
      <c r="N51" s="67">
        <f>[1]December!L30</f>
        <v>11.815999999999999</v>
      </c>
      <c r="O51" s="67">
        <f>[1]December!M30</f>
        <v>10.192</v>
      </c>
      <c r="P51" s="79">
        <f>[1]December!N30</f>
        <v>10.965499999999997</v>
      </c>
      <c r="Q51" s="83"/>
      <c r="R51" s="83"/>
      <c r="S51" s="83"/>
      <c r="T51" s="132"/>
      <c r="U51" s="83"/>
      <c r="V51" s="123"/>
      <c r="W51" s="11" t="str">
        <f t="shared" si="1"/>
        <v>Sunday</v>
      </c>
      <c r="X51" s="37">
        <f t="shared" si="1"/>
        <v>41266</v>
      </c>
      <c r="Y51" s="156">
        <f>[1]December!R30</f>
        <v>7.95</v>
      </c>
      <c r="Z51" s="145">
        <f>[1]December!S30</f>
        <v>7.17</v>
      </c>
      <c r="AA51" s="147">
        <f>[1]December!T30</f>
        <v>7.7230000000000008</v>
      </c>
      <c r="AB51" s="71">
        <f>[1]December!U30</f>
        <v>0</v>
      </c>
      <c r="AC51" s="67">
        <f>[1]December!V30</f>
        <v>0</v>
      </c>
      <c r="AD51" s="67">
        <f>[1]December!W30</f>
        <v>0</v>
      </c>
      <c r="AE51" s="83">
        <f>[1]December!X30</f>
        <v>47.232999999999997</v>
      </c>
      <c r="AF51" s="105">
        <f>[1]December!Y30</f>
        <v>2</v>
      </c>
      <c r="AG51" s="93"/>
    </row>
    <row r="52" spans="1:37">
      <c r="A52" s="123"/>
      <c r="B52" s="11" t="s">
        <v>9</v>
      </c>
      <c r="C52" s="12">
        <f t="shared" si="2"/>
        <v>41267</v>
      </c>
      <c r="D52" s="100">
        <f>[1]December!C31</f>
        <v>2378.2639999999997</v>
      </c>
      <c r="E52" s="67">
        <f>[1]December!D31</f>
        <v>1854.0479999999998</v>
      </c>
      <c r="F52" s="67">
        <f>[1]December!E31</f>
        <v>2139.1906666666659</v>
      </c>
      <c r="G52" s="101"/>
      <c r="H52" s="135"/>
      <c r="I52" s="93"/>
      <c r="J52" s="5"/>
      <c r="K52" s="123"/>
      <c r="L52" s="11" t="str">
        <f t="shared" si="0"/>
        <v>Monday</v>
      </c>
      <c r="M52" s="12">
        <f t="shared" si="0"/>
        <v>41267</v>
      </c>
      <c r="N52" s="67">
        <f>[1]December!L31</f>
        <v>11.367999999999999</v>
      </c>
      <c r="O52" s="67">
        <f>[1]December!M31</f>
        <v>9.4919999999999991</v>
      </c>
      <c r="P52" s="79">
        <f>[1]December!N31</f>
        <v>10.764833333333332</v>
      </c>
      <c r="Q52" s="83"/>
      <c r="R52" s="83"/>
      <c r="S52" s="83"/>
      <c r="T52" s="132"/>
      <c r="U52" s="83"/>
      <c r="V52" s="123"/>
      <c r="W52" s="11" t="str">
        <f t="shared" si="1"/>
        <v>Monday</v>
      </c>
      <c r="X52" s="37">
        <f t="shared" si="1"/>
        <v>41267</v>
      </c>
      <c r="Y52" s="156">
        <f>[1]December!R31</f>
        <v>7.7</v>
      </c>
      <c r="Z52" s="145">
        <f>[1]December!S31</f>
        <v>6.94</v>
      </c>
      <c r="AA52" s="147">
        <f>[1]December!T31</f>
        <v>7.2726315789473688</v>
      </c>
      <c r="AB52" s="71">
        <f>[1]December!U31</f>
        <v>0</v>
      </c>
      <c r="AC52" s="67">
        <f>[1]December!V31</f>
        <v>0</v>
      </c>
      <c r="AD52" s="67">
        <f>[1]December!W31</f>
        <v>0</v>
      </c>
      <c r="AE52" s="83">
        <f>[1]December!X31</f>
        <v>78.268999999999991</v>
      </c>
      <c r="AF52" s="105">
        <f>[1]December!Y31</f>
        <v>30</v>
      </c>
      <c r="AG52" s="93"/>
    </row>
    <row r="53" spans="1:37">
      <c r="A53" s="123"/>
      <c r="B53" s="11" t="s">
        <v>10</v>
      </c>
      <c r="C53" s="12">
        <f t="shared" si="2"/>
        <v>41268</v>
      </c>
      <c r="D53" s="100">
        <f>[1]December!C32</f>
        <v>2516.864</v>
      </c>
      <c r="E53" s="67">
        <f>[1]December!D32</f>
        <v>1939.616</v>
      </c>
      <c r="F53" s="67">
        <f>[1]December!E32</f>
        <v>2118.6736666666666</v>
      </c>
      <c r="G53" s="101"/>
      <c r="H53" s="79"/>
      <c r="I53" s="93"/>
      <c r="J53" s="5"/>
      <c r="K53" s="123"/>
      <c r="L53" s="11" t="str">
        <f t="shared" si="0"/>
        <v>Tuesday</v>
      </c>
      <c r="M53" s="12">
        <f t="shared" si="0"/>
        <v>41268</v>
      </c>
      <c r="N53" s="67">
        <f>[1]December!L32</f>
        <v>11.032</v>
      </c>
      <c r="O53" s="67">
        <f>[1]December!M32</f>
        <v>6.944</v>
      </c>
      <c r="P53" s="79">
        <f>[1]December!N32</f>
        <v>8.7231666666666658</v>
      </c>
      <c r="Q53" s="83"/>
      <c r="R53" s="83"/>
      <c r="S53" s="83"/>
      <c r="T53" s="132"/>
      <c r="U53" s="83"/>
      <c r="V53" s="123"/>
      <c r="W53" s="11" t="str">
        <f t="shared" si="1"/>
        <v>Tuesday</v>
      </c>
      <c r="X53" s="37">
        <f t="shared" si="1"/>
        <v>41268</v>
      </c>
      <c r="Y53" s="156">
        <f>[1]December!R32</f>
        <v>7.82</v>
      </c>
      <c r="Z53" s="145">
        <f>[1]December!S32</f>
        <v>6.94</v>
      </c>
      <c r="AA53" s="147">
        <f>[1]December!T32</f>
        <v>7.2754999999999992</v>
      </c>
      <c r="AB53" s="71">
        <f>[1]December!U32</f>
        <v>0</v>
      </c>
      <c r="AC53" s="67">
        <f>[1]December!V32</f>
        <v>0</v>
      </c>
      <c r="AD53" s="67">
        <f>[1]December!W32</f>
        <v>0</v>
      </c>
      <c r="AE53" s="83">
        <f>[1]December!X32</f>
        <v>94.708999999999989</v>
      </c>
      <c r="AF53" s="105">
        <f>[1]December!Y32</f>
        <v>3</v>
      </c>
      <c r="AG53" s="93"/>
    </row>
    <row r="54" spans="1:37">
      <c r="A54" s="123"/>
      <c r="B54" s="11" t="s">
        <v>4</v>
      </c>
      <c r="C54" s="12">
        <f t="shared" si="2"/>
        <v>41269</v>
      </c>
      <c r="D54" s="100">
        <f>[1]December!C33</f>
        <v>2113.1320000000001</v>
      </c>
      <c r="E54" s="67">
        <f>[1]December!D33</f>
        <v>1818.3479999999997</v>
      </c>
      <c r="F54" s="67">
        <f>[1]December!E33</f>
        <v>1954.9051666666667</v>
      </c>
      <c r="G54" s="101"/>
      <c r="H54" s="79"/>
      <c r="I54" s="93"/>
      <c r="J54" s="5"/>
      <c r="K54" s="123"/>
      <c r="L54" s="11" t="str">
        <f t="shared" si="0"/>
        <v>Wednesday</v>
      </c>
      <c r="M54" s="12">
        <f t="shared" si="0"/>
        <v>41269</v>
      </c>
      <c r="N54" s="67">
        <f>[1]December!L33</f>
        <v>8.1479999999999997</v>
      </c>
      <c r="O54" s="67">
        <f>[1]December!M33</f>
        <v>4.6479999999999997</v>
      </c>
      <c r="P54" s="79">
        <f>[1]December!N33</f>
        <v>6.2346666666666675</v>
      </c>
      <c r="Q54" s="83"/>
      <c r="R54" s="83"/>
      <c r="S54" s="83"/>
      <c r="T54" s="132"/>
      <c r="U54" s="83"/>
      <c r="V54" s="123"/>
      <c r="W54" s="11" t="str">
        <f t="shared" si="1"/>
        <v>Wednesday</v>
      </c>
      <c r="X54" s="37">
        <f t="shared" si="1"/>
        <v>41269</v>
      </c>
      <c r="Y54" s="156">
        <f>[1]December!R33</f>
        <v>7.85</v>
      </c>
      <c r="Z54" s="145">
        <f>[1]December!S33</f>
        <v>7.02</v>
      </c>
      <c r="AA54" s="147">
        <f>[1]December!T33</f>
        <v>7.2635714285714288</v>
      </c>
      <c r="AB54" s="71">
        <f>[1]December!U33</f>
        <v>0</v>
      </c>
      <c r="AC54" s="67">
        <f>[1]December!V33</f>
        <v>0</v>
      </c>
      <c r="AD54" s="67">
        <f>[1]December!W33</f>
        <v>0</v>
      </c>
      <c r="AE54" s="83">
        <f>[1]December!X33</f>
        <v>63.372999999999998</v>
      </c>
      <c r="AF54" s="105">
        <f>[1]December!Y33</f>
        <v>0</v>
      </c>
      <c r="AG54" s="93"/>
    </row>
    <row r="55" spans="1:37">
      <c r="A55" s="123"/>
      <c r="B55" s="11" t="s">
        <v>5</v>
      </c>
      <c r="C55" s="12">
        <f t="shared" si="2"/>
        <v>41270</v>
      </c>
      <c r="D55" s="100">
        <f>[1]December!C34</f>
        <v>2417.6320000000001</v>
      </c>
      <c r="E55" s="67">
        <f>[1]December!D34</f>
        <v>2002.0839999999998</v>
      </c>
      <c r="F55" s="67">
        <f>[1]December!E34</f>
        <v>2204.2976666666664</v>
      </c>
      <c r="G55" s="101"/>
      <c r="H55" s="79"/>
      <c r="I55" s="93"/>
      <c r="J55" s="5"/>
      <c r="K55" s="123"/>
      <c r="L55" s="11" t="str">
        <f t="shared" si="0"/>
        <v>Thursday</v>
      </c>
      <c r="M55" s="12">
        <f t="shared" si="0"/>
        <v>41270</v>
      </c>
      <c r="N55" s="67">
        <f>[1]December!L34</f>
        <v>7.5319999999999991</v>
      </c>
      <c r="O55" s="67">
        <f>[1]December!M34</f>
        <v>4.4239999999999995</v>
      </c>
      <c r="P55" s="79">
        <f>[1]December!N34</f>
        <v>6.0328333333333326</v>
      </c>
      <c r="Q55" s="83"/>
      <c r="R55" s="83"/>
      <c r="S55" s="83"/>
      <c r="T55" s="132"/>
      <c r="U55" s="83"/>
      <c r="V55" s="123"/>
      <c r="W55" s="11" t="str">
        <f t="shared" si="1"/>
        <v>Thursday</v>
      </c>
      <c r="X55" s="37">
        <f t="shared" si="1"/>
        <v>41270</v>
      </c>
      <c r="Y55" s="156">
        <f>[1]December!R34</f>
        <v>7.53</v>
      </c>
      <c r="Z55" s="145">
        <f>[1]December!S34</f>
        <v>6.99</v>
      </c>
      <c r="AA55" s="147">
        <f>[1]December!T34</f>
        <v>7.2409090909090903</v>
      </c>
      <c r="AB55" s="71">
        <f>[1]December!U34</f>
        <v>0</v>
      </c>
      <c r="AC55" s="67">
        <f>[1]December!V34</f>
        <v>0</v>
      </c>
      <c r="AD55" s="67">
        <f>[1]December!W34</f>
        <v>0</v>
      </c>
      <c r="AE55" s="83">
        <f>[1]December!X34</f>
        <v>51.568999999999996</v>
      </c>
      <c r="AF55" s="105">
        <f>[1]December!Y34</f>
        <v>0</v>
      </c>
      <c r="AG55" s="93"/>
    </row>
    <row r="56" spans="1:37">
      <c r="A56" s="123"/>
      <c r="B56" s="11" t="s">
        <v>6</v>
      </c>
      <c r="C56" s="12">
        <f t="shared" si="2"/>
        <v>41271</v>
      </c>
      <c r="D56" s="100">
        <f>[1]December!C35</f>
        <v>2350.6839999999997</v>
      </c>
      <c r="E56" s="67">
        <f>[1]December!D35</f>
        <v>1949.5839999999998</v>
      </c>
      <c r="F56" s="67">
        <f>[1]December!E35</f>
        <v>2106.3738499999999</v>
      </c>
      <c r="G56" s="101"/>
      <c r="H56" s="79"/>
      <c r="I56" s="93"/>
      <c r="J56" s="5"/>
      <c r="K56" s="123"/>
      <c r="L56" s="11" t="str">
        <f t="shared" si="0"/>
        <v>Friday</v>
      </c>
      <c r="M56" s="12">
        <f t="shared" si="0"/>
        <v>41271</v>
      </c>
      <c r="N56" s="170">
        <f>[1]December!L35</f>
        <v>8.5679999999999996</v>
      </c>
      <c r="O56" s="67">
        <f>[1]December!M35</f>
        <v>5.7679999999999998</v>
      </c>
      <c r="P56" s="79">
        <f>[1]December!N35</f>
        <v>7.1306666666666656</v>
      </c>
      <c r="Q56" s="83"/>
      <c r="R56" s="83"/>
      <c r="S56" s="83"/>
      <c r="T56" s="132"/>
      <c r="U56" s="83"/>
      <c r="V56" s="123"/>
      <c r="W56" s="11" t="str">
        <f t="shared" si="1"/>
        <v>Friday</v>
      </c>
      <c r="X56" s="37">
        <f t="shared" si="1"/>
        <v>41271</v>
      </c>
      <c r="Y56" s="156">
        <f>[1]December!R35</f>
        <v>7.8</v>
      </c>
      <c r="Z56" s="145">
        <f>[1]December!S35</f>
        <v>6.94</v>
      </c>
      <c r="AA56" s="147">
        <f>[1]December!T35</f>
        <v>7.2036363636363641</v>
      </c>
      <c r="AB56" s="71">
        <f>[1]December!U35</f>
        <v>0</v>
      </c>
      <c r="AC56" s="67">
        <f>[1]December!V35</f>
        <v>0</v>
      </c>
      <c r="AD56" s="67">
        <f>[1]December!W35</f>
        <v>0</v>
      </c>
      <c r="AE56" s="83">
        <f>[1]December!X35</f>
        <v>51.544999999999995</v>
      </c>
      <c r="AF56" s="105">
        <f>[1]December!Y35</f>
        <v>0</v>
      </c>
      <c r="AG56" s="93"/>
    </row>
    <row r="57" spans="1:37">
      <c r="A57" s="123"/>
      <c r="B57" s="11" t="s">
        <v>7</v>
      </c>
      <c r="C57" s="12">
        <f t="shared" si="2"/>
        <v>41272</v>
      </c>
      <c r="D57" s="100">
        <f>[1]December!C36</f>
        <v>2173.752</v>
      </c>
      <c r="E57" s="67">
        <f>[1]December!D36</f>
        <v>1733.5639999999999</v>
      </c>
      <c r="F57" s="67">
        <f>[1]December!E36</f>
        <v>2003.2798333333328</v>
      </c>
      <c r="G57" s="101"/>
      <c r="H57" s="79"/>
      <c r="I57" s="93"/>
      <c r="J57" s="5"/>
      <c r="K57" s="123"/>
      <c r="L57" s="11" t="str">
        <f t="shared" si="0"/>
        <v>Saturday</v>
      </c>
      <c r="M57" s="12">
        <f t="shared" si="0"/>
        <v>41272</v>
      </c>
      <c r="N57" s="171">
        <f>[1]December!L36</f>
        <v>7.6159999999999997</v>
      </c>
      <c r="O57" s="67">
        <f>[1]December!M36</f>
        <v>4.6759999999999993</v>
      </c>
      <c r="P57" s="79">
        <f>[1]December!N36</f>
        <v>5.9149999999999983</v>
      </c>
      <c r="Q57" s="83"/>
      <c r="R57" s="83"/>
      <c r="S57" s="83"/>
      <c r="T57" s="132"/>
      <c r="U57" s="83"/>
      <c r="V57" s="123"/>
      <c r="W57" s="11" t="str">
        <f t="shared" si="1"/>
        <v>Saturday</v>
      </c>
      <c r="X57" s="37">
        <f t="shared" si="1"/>
        <v>41272</v>
      </c>
      <c r="Y57" s="156">
        <f>[1]December!R36</f>
        <v>7.81</v>
      </c>
      <c r="Z57" s="145">
        <f>[1]December!S36</f>
        <v>6.91</v>
      </c>
      <c r="AA57" s="147">
        <f>[1]December!T36</f>
        <v>7.3485714285714296</v>
      </c>
      <c r="AB57" s="71">
        <f>[1]December!U36</f>
        <v>0</v>
      </c>
      <c r="AC57" s="67">
        <f>[1]December!V36</f>
        <v>0</v>
      </c>
      <c r="AD57" s="67">
        <f>[1]December!W36</f>
        <v>0</v>
      </c>
      <c r="AE57" s="83">
        <f>[1]December!X36</f>
        <v>55.796999999999997</v>
      </c>
      <c r="AF57" s="105">
        <f>[1]December!Y36</f>
        <v>0</v>
      </c>
      <c r="AG57" s="93"/>
    </row>
    <row r="58" spans="1:37">
      <c r="A58" s="123"/>
      <c r="B58" s="11" t="s">
        <v>8</v>
      </c>
      <c r="C58" s="12">
        <f t="shared" si="2"/>
        <v>41273</v>
      </c>
      <c r="D58" s="100">
        <f>[1]December!C37</f>
        <v>2175.0679999999998</v>
      </c>
      <c r="E58" s="67">
        <f>[1]December!D37</f>
        <v>2010.7639999999999</v>
      </c>
      <c r="F58" s="67">
        <f>[1]December!E37</f>
        <v>2102.9703333333337</v>
      </c>
      <c r="G58" s="101"/>
      <c r="H58" s="79"/>
      <c r="I58" s="93"/>
      <c r="J58" s="5"/>
      <c r="K58" s="123"/>
      <c r="L58" s="11" t="str">
        <f t="shared" si="0"/>
        <v>Sunday</v>
      </c>
      <c r="M58" s="12">
        <f t="shared" si="0"/>
        <v>41273</v>
      </c>
      <c r="N58" s="67">
        <f>[1]December!L37</f>
        <v>8.0079999999999991</v>
      </c>
      <c r="O58" s="67">
        <f>[1]December!M37</f>
        <v>5.516</v>
      </c>
      <c r="P58" s="79">
        <f>[1]December!N37</f>
        <v>6.5473333333333317</v>
      </c>
      <c r="Q58" s="83"/>
      <c r="R58" s="83"/>
      <c r="S58" s="83"/>
      <c r="T58" s="132"/>
      <c r="U58" s="83"/>
      <c r="V58" s="123"/>
      <c r="W58" s="11" t="str">
        <f t="shared" si="1"/>
        <v>Sunday</v>
      </c>
      <c r="X58" s="37">
        <f t="shared" si="1"/>
        <v>41273</v>
      </c>
      <c r="Y58" s="156">
        <f>[1]December!R37</f>
        <v>7.4</v>
      </c>
      <c r="Z58" s="145">
        <f>[1]December!S37</f>
        <v>6.99</v>
      </c>
      <c r="AA58" s="147">
        <f>[1]December!T37</f>
        <v>7.1800000000000006</v>
      </c>
      <c r="AB58" s="71">
        <f>[1]December!U37</f>
        <v>0</v>
      </c>
      <c r="AC58" s="67">
        <f>[1]December!V37</f>
        <v>0</v>
      </c>
      <c r="AD58" s="67">
        <f>[1]December!W37</f>
        <v>0</v>
      </c>
      <c r="AE58" s="83">
        <f>[1]December!X37</f>
        <v>48.89</v>
      </c>
      <c r="AF58" s="105">
        <f>[1]December!Y37</f>
        <v>0</v>
      </c>
      <c r="AG58" s="93"/>
    </row>
    <row r="59" spans="1:37" ht="15" thickBot="1">
      <c r="A59" s="123"/>
      <c r="B59" s="11" t="s">
        <v>9</v>
      </c>
      <c r="C59" s="14">
        <f t="shared" si="2"/>
        <v>41274</v>
      </c>
      <c r="D59" s="136">
        <f>[1]December!C38</f>
        <v>2163</v>
      </c>
      <c r="E59" s="77">
        <f>[1]December!D38</f>
        <v>1007.216</v>
      </c>
      <c r="F59" s="78">
        <f>[1]December!E38</f>
        <v>1655.3809999999999</v>
      </c>
      <c r="G59" s="102"/>
      <c r="H59" s="80"/>
      <c r="I59" s="93"/>
      <c r="J59" s="5"/>
      <c r="K59" s="123"/>
      <c r="L59" s="11" t="str">
        <f t="shared" ref="L59" si="3">B59</f>
        <v>Monday</v>
      </c>
      <c r="M59" s="12">
        <f t="shared" ref="M59" si="4">C59</f>
        <v>41274</v>
      </c>
      <c r="N59" s="77">
        <f>[1]December!L38</f>
        <v>9.8559999999999999</v>
      </c>
      <c r="O59" s="77">
        <f>[1]December!M38</f>
        <v>6.468</v>
      </c>
      <c r="P59" s="80">
        <f>[1]December!N38</f>
        <v>8.2051666666666652</v>
      </c>
      <c r="Q59" s="83"/>
      <c r="R59" s="83"/>
      <c r="S59" s="83"/>
      <c r="T59" s="132"/>
      <c r="U59" s="83"/>
      <c r="V59" s="123"/>
      <c r="W59" s="11" t="str">
        <f t="shared" ref="W59" si="5">B59</f>
        <v>Monday</v>
      </c>
      <c r="X59" s="37">
        <f t="shared" ref="X59" si="6">C59</f>
        <v>41274</v>
      </c>
      <c r="Y59" s="157">
        <f>[1]December!R38</f>
        <v>8.1</v>
      </c>
      <c r="Z59" s="158">
        <f>[1]December!S38</f>
        <v>6.95</v>
      </c>
      <c r="AA59" s="159">
        <f>[1]December!T38</f>
        <v>7.243846153846154</v>
      </c>
      <c r="AB59" s="84">
        <f>[1]December!U38</f>
        <v>0</v>
      </c>
      <c r="AC59" s="77">
        <f>[1]December!V38</f>
        <v>0</v>
      </c>
      <c r="AD59" s="77">
        <f>[1]December!W38</f>
        <v>0</v>
      </c>
      <c r="AE59" s="78">
        <f>[1]December!X38</f>
        <v>57.64</v>
      </c>
      <c r="AF59" s="106">
        <f>[1]December!Y38</f>
        <v>0</v>
      </c>
      <c r="AG59" s="93"/>
    </row>
    <row r="60" spans="1:37" ht="15.6" thickTop="1" thickBot="1">
      <c r="A60" s="123"/>
      <c r="B60" s="15" t="s">
        <v>11</v>
      </c>
      <c r="C60" s="16"/>
      <c r="D60" s="68">
        <f>[1]December!C39</f>
        <v>2516.864</v>
      </c>
      <c r="E60" s="68">
        <f>[1]December!D39</f>
        <v>0</v>
      </c>
      <c r="F60" s="68">
        <f>[1]December!E39</f>
        <v>942.09629086021516</v>
      </c>
      <c r="G60" s="103" t="str">
        <f>[2]December!F39</f>
        <v/>
      </c>
      <c r="H60" s="86"/>
      <c r="I60" s="93"/>
      <c r="J60" s="5"/>
      <c r="K60" s="123"/>
      <c r="L60" s="15" t="s">
        <v>11</v>
      </c>
      <c r="M60" s="16"/>
      <c r="N60" s="81">
        <f>[1]December!L39</f>
        <v>39.675999999999995</v>
      </c>
      <c r="O60" s="81">
        <f>[1]December!M39</f>
        <v>0</v>
      </c>
      <c r="P60" s="82">
        <f>[1]December!N39</f>
        <v>6.9811451612903221</v>
      </c>
      <c r="Q60" s="117"/>
      <c r="R60" s="117"/>
      <c r="S60" s="117"/>
      <c r="T60" s="133"/>
      <c r="U60" s="117"/>
      <c r="V60" s="123"/>
      <c r="W60" s="15" t="s">
        <v>11</v>
      </c>
      <c r="X60" s="38"/>
      <c r="Y60" s="160">
        <f>[1]December!R39</f>
        <v>8.26</v>
      </c>
      <c r="Z60" s="161">
        <f>[1]December!S39</f>
        <v>6.91</v>
      </c>
      <c r="AA60" s="162">
        <f>[1]December!T39</f>
        <v>7.8606424879591277</v>
      </c>
      <c r="AB60" s="74">
        <f>[1]December!U39</f>
        <v>0</v>
      </c>
      <c r="AC60" s="68">
        <f>[1]December!V39</f>
        <v>0</v>
      </c>
      <c r="AD60" s="68">
        <f>[1]December!W39</f>
        <v>0</v>
      </c>
      <c r="AE60" s="85">
        <f>[1]December!X39</f>
        <v>1184.182</v>
      </c>
      <c r="AF60" s="107">
        <f>[1]December!Y39</f>
        <v>36</v>
      </c>
      <c r="AG60" s="93"/>
    </row>
    <row r="61" spans="1:37" ht="15" thickBot="1">
      <c r="A61" s="126"/>
      <c r="B61" s="127"/>
      <c r="C61" s="127"/>
      <c r="D61" s="127"/>
      <c r="E61" s="127"/>
      <c r="F61" s="127"/>
      <c r="G61" s="127"/>
      <c r="H61" s="127"/>
      <c r="I61" s="128"/>
      <c r="J61" s="5"/>
      <c r="K61" s="126"/>
      <c r="L61" s="127"/>
      <c r="M61" s="127"/>
      <c r="N61" s="127"/>
      <c r="O61" s="127"/>
      <c r="P61" s="127"/>
      <c r="Q61" s="127"/>
      <c r="R61" s="127"/>
      <c r="S61" s="127"/>
      <c r="T61" s="128"/>
      <c r="V61" s="126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8"/>
      <c r="AK61" t="str">
        <f>IF(SUM(E61:AH61)=0,"",SUM(E61:AH61))</f>
        <v/>
      </c>
    </row>
    <row r="62" spans="1:37" ht="15.6" thickTop="1" thickBot="1"/>
    <row r="63" spans="1:37" ht="15" thickBot="1">
      <c r="K63" s="227" t="s">
        <v>108</v>
      </c>
      <c r="L63" s="221"/>
      <c r="M63" s="221"/>
      <c r="N63" s="221"/>
      <c r="O63" s="221"/>
      <c r="P63" s="222"/>
      <c r="Q63" s="228" t="s">
        <v>116</v>
      </c>
      <c r="R63" s="229"/>
      <c r="S63" s="229" t="s">
        <v>118</v>
      </c>
      <c r="T63" s="230"/>
    </row>
    <row r="64" spans="1:37" ht="15" thickTop="1">
      <c r="K64" s="179" t="s">
        <v>109</v>
      </c>
      <c r="L64" s="180"/>
      <c r="M64" s="5"/>
      <c r="N64" s="5"/>
      <c r="O64" s="5"/>
      <c r="P64" s="6"/>
      <c r="Q64" s="183" t="s">
        <v>117</v>
      </c>
      <c r="R64" s="8" t="s">
        <v>110</v>
      </c>
      <c r="S64" s="8" t="s">
        <v>117</v>
      </c>
      <c r="T64" s="9" t="s">
        <v>110</v>
      </c>
    </row>
    <row r="65" spans="11:20">
      <c r="K65" s="4" t="s">
        <v>115</v>
      </c>
      <c r="L65" s="5"/>
      <c r="M65" s="5"/>
      <c r="N65" s="5"/>
      <c r="O65" s="172">
        <v>764</v>
      </c>
      <c r="P65" s="173" t="s">
        <v>110</v>
      </c>
      <c r="Q65" s="184">
        <v>273</v>
      </c>
      <c r="R65" s="8">
        <f>Q65*2.8</f>
        <v>764.4</v>
      </c>
      <c r="S65" s="185">
        <v>2.73</v>
      </c>
      <c r="T65" s="9">
        <f>S65*2.8</f>
        <v>7.6439999999999992</v>
      </c>
    </row>
    <row r="66" spans="11:20">
      <c r="K66" s="4" t="s">
        <v>112</v>
      </c>
      <c r="L66" s="5"/>
      <c r="M66" s="5"/>
      <c r="N66" s="5"/>
      <c r="O66" s="172">
        <v>8</v>
      </c>
      <c r="P66" s="173" t="s">
        <v>110</v>
      </c>
      <c r="Q66" s="4"/>
      <c r="R66" s="5"/>
      <c r="S66" s="5"/>
      <c r="T66" s="6"/>
    </row>
    <row r="67" spans="11:20">
      <c r="K67" s="4" t="s">
        <v>113</v>
      </c>
      <c r="L67" s="5"/>
      <c r="M67" s="5"/>
      <c r="N67" s="5"/>
      <c r="O67" s="5"/>
      <c r="P67" s="6"/>
      <c r="Q67" s="4"/>
      <c r="R67" s="5"/>
      <c r="S67" s="5"/>
      <c r="T67" s="6"/>
    </row>
    <row r="68" spans="11:20">
      <c r="K68" s="176"/>
      <c r="L68" s="177"/>
      <c r="M68" s="177"/>
      <c r="N68" s="177"/>
      <c r="O68" s="177"/>
      <c r="P68" s="178"/>
      <c r="Q68" s="231" t="s">
        <v>116</v>
      </c>
      <c r="R68" s="232"/>
      <c r="S68" s="232" t="s">
        <v>118</v>
      </c>
      <c r="T68" s="233"/>
    </row>
    <row r="69" spans="11:20">
      <c r="K69" s="181" t="s">
        <v>114</v>
      </c>
      <c r="L69" s="182"/>
      <c r="M69" s="5"/>
      <c r="N69" s="5"/>
      <c r="O69" s="5"/>
      <c r="P69" s="6"/>
      <c r="Q69" s="183" t="s">
        <v>117</v>
      </c>
      <c r="R69" s="8" t="s">
        <v>110</v>
      </c>
      <c r="S69" s="8" t="s">
        <v>117</v>
      </c>
      <c r="T69" s="9" t="s">
        <v>110</v>
      </c>
    </row>
    <row r="70" spans="11:20">
      <c r="K70" s="4" t="s">
        <v>111</v>
      </c>
      <c r="L70" s="5"/>
      <c r="M70" s="5"/>
      <c r="N70" s="5"/>
      <c r="O70" s="174">
        <v>762</v>
      </c>
      <c r="P70" s="175" t="s">
        <v>110</v>
      </c>
      <c r="Q70" s="186">
        <v>272</v>
      </c>
      <c r="R70" s="8">
        <f>Q70*2.8</f>
        <v>761.59999999999991</v>
      </c>
      <c r="S70" s="187">
        <v>2.72</v>
      </c>
      <c r="T70" s="9">
        <f>S70*2.8</f>
        <v>7.6159999999999997</v>
      </c>
    </row>
    <row r="71" spans="11:20">
      <c r="K71" s="4" t="s">
        <v>112</v>
      </c>
      <c r="L71" s="5"/>
      <c r="M71" s="5"/>
      <c r="N71" s="5"/>
      <c r="O71" s="174">
        <v>8</v>
      </c>
      <c r="P71" s="175" t="s">
        <v>110</v>
      </c>
      <c r="Q71" s="4"/>
      <c r="R71" s="5"/>
      <c r="S71" s="5"/>
      <c r="T71" s="6"/>
    </row>
    <row r="72" spans="11:20" ht="15" thickBot="1">
      <c r="K72" s="109" t="s">
        <v>113</v>
      </c>
      <c r="L72" s="110"/>
      <c r="M72" s="110"/>
      <c r="N72" s="110"/>
      <c r="O72" s="110"/>
      <c r="P72" s="111"/>
      <c r="Q72" s="109"/>
      <c r="R72" s="110"/>
      <c r="S72" s="110"/>
      <c r="T72" s="111"/>
    </row>
  </sheetData>
  <mergeCells count="17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  <mergeCell ref="K63:P63"/>
    <mergeCell ref="Q63:R63"/>
    <mergeCell ref="S63:T63"/>
    <mergeCell ref="Q68:R68"/>
    <mergeCell ref="S68:T68"/>
  </mergeCells>
  <conditionalFormatting sqref="D29:D58">
    <cfRule type="cellIs" dxfId="35" priority="12" operator="between">
      <formula>2800</formula>
      <formula>5000</formula>
    </cfRule>
  </conditionalFormatting>
  <conditionalFormatting sqref="N29:N58">
    <cfRule type="cellIs" dxfId="34" priority="11" operator="between">
      <formula>560</formula>
      <formula>5000</formula>
    </cfRule>
  </conditionalFormatting>
  <conditionalFormatting sqref="D29:D58">
    <cfRule type="cellIs" dxfId="33" priority="10" operator="between">
      <formula>2800</formula>
      <formula>5000</formula>
    </cfRule>
  </conditionalFormatting>
  <conditionalFormatting sqref="D59">
    <cfRule type="cellIs" dxfId="32" priority="9" operator="between">
      <formula>2800</formula>
      <formula>5000</formula>
    </cfRule>
  </conditionalFormatting>
  <conditionalFormatting sqref="N29:N58">
    <cfRule type="cellIs" dxfId="31" priority="8" operator="between">
      <formula>560</formula>
      <formula>5000</formula>
    </cfRule>
  </conditionalFormatting>
  <conditionalFormatting sqref="N59">
    <cfRule type="cellIs" dxfId="30" priority="7" operator="between">
      <formula>560</formula>
      <formula>5000</formula>
    </cfRule>
  </conditionalFormatting>
  <conditionalFormatting sqref="Z29:Z58">
    <cfRule type="cellIs" dxfId="29" priority="6" operator="between">
      <formula>1</formula>
      <formula>6.49</formula>
    </cfRule>
  </conditionalFormatting>
  <conditionalFormatting sqref="Y29:Y58">
    <cfRule type="cellIs" dxfId="28" priority="5" operator="between">
      <formula>8.51</formula>
      <formula>14</formula>
    </cfRule>
  </conditionalFormatting>
  <conditionalFormatting sqref="AB29:AB59">
    <cfRule type="cellIs" dxfId="27" priority="4" operator="between">
      <formula>41</formula>
      <formula>200</formula>
    </cfRule>
  </conditionalFormatting>
  <conditionalFormatting sqref="Z59">
    <cfRule type="cellIs" dxfId="26" priority="3" operator="between">
      <formula>1</formula>
      <formula>6.49</formula>
    </cfRule>
  </conditionalFormatting>
  <conditionalFormatting sqref="Y59">
    <cfRule type="cellIs" dxfId="25" priority="2" operator="between">
      <formula>8.51</formula>
      <formula>14</formula>
    </cfRule>
  </conditionalFormatting>
  <conditionalFormatting sqref="AE29:AE59">
    <cfRule type="cellIs" dxfId="24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2"/>
  <sheetViews>
    <sheetView topLeftCell="U35" workbookViewId="0">
      <selection activeCell="AB37" sqref="AB37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6.33203125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3.88671875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2" t="s">
        <v>56</v>
      </c>
      <c r="C3" s="113"/>
      <c r="D3" s="113"/>
      <c r="E3" s="5"/>
      <c r="F3" s="5"/>
      <c r="G3" s="5"/>
      <c r="H3" s="6"/>
    </row>
    <row r="4" spans="1:33">
      <c r="B4" s="112" t="s">
        <v>55</v>
      </c>
      <c r="C4" s="5"/>
      <c r="D4" s="5"/>
      <c r="E4" s="5"/>
      <c r="F4" s="5"/>
      <c r="G4" s="5"/>
      <c r="H4" s="6"/>
    </row>
    <row r="5" spans="1:33" ht="15" thickBot="1">
      <c r="B5" s="109" t="s">
        <v>61</v>
      </c>
      <c r="C5" s="110"/>
      <c r="D5" s="110"/>
      <c r="E5" s="110"/>
      <c r="F5" s="110"/>
      <c r="G5" s="110"/>
      <c r="H5" s="111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20"/>
      <c r="B7" s="121"/>
      <c r="C7" s="121"/>
      <c r="D7" s="121"/>
      <c r="E7" s="121"/>
      <c r="F7" s="121"/>
      <c r="G7" s="121"/>
      <c r="H7" s="121"/>
      <c r="I7" s="122"/>
      <c r="J7" s="5"/>
      <c r="K7" s="120"/>
      <c r="L7" s="121"/>
      <c r="M7" s="121"/>
      <c r="N7" s="121"/>
      <c r="O7" s="121"/>
      <c r="P7" s="121"/>
      <c r="Q7" s="121"/>
      <c r="R7" s="121"/>
      <c r="S7" s="121"/>
      <c r="T7" s="122"/>
      <c r="V7" s="120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2"/>
    </row>
    <row r="8" spans="1:33" ht="15" thickBot="1">
      <c r="A8" s="123"/>
      <c r="B8" s="5"/>
      <c r="C8" s="5"/>
      <c r="D8" s="5"/>
      <c r="E8" s="5"/>
      <c r="F8" s="5"/>
      <c r="G8" s="5"/>
      <c r="H8" s="5"/>
      <c r="I8" s="93"/>
      <c r="J8" s="5"/>
      <c r="K8" s="123"/>
      <c r="L8" s="5"/>
      <c r="M8" s="5"/>
      <c r="N8" s="5"/>
      <c r="O8" s="5"/>
      <c r="P8" s="5"/>
      <c r="Q8" s="5"/>
      <c r="R8" s="5"/>
      <c r="S8" s="5"/>
      <c r="T8" s="93"/>
      <c r="V8" s="123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3"/>
      <c r="B9" s="201" t="s">
        <v>57</v>
      </c>
      <c r="C9" s="202"/>
      <c r="D9" s="202"/>
      <c r="E9" s="202"/>
      <c r="F9" s="202"/>
      <c r="G9" s="202"/>
      <c r="H9" s="203"/>
      <c r="I9" s="93"/>
      <c r="J9" s="5"/>
      <c r="K9" s="123"/>
      <c r="L9" s="201" t="s">
        <v>68</v>
      </c>
      <c r="M9" s="202"/>
      <c r="N9" s="202"/>
      <c r="O9" s="202"/>
      <c r="P9" s="202"/>
      <c r="Q9" s="202"/>
      <c r="R9" s="202"/>
      <c r="S9" s="203"/>
      <c r="T9" s="129"/>
      <c r="U9" s="8"/>
      <c r="V9" s="123"/>
      <c r="W9" s="201" t="s">
        <v>74</v>
      </c>
      <c r="X9" s="202"/>
      <c r="Y9" s="202"/>
      <c r="Z9" s="202"/>
      <c r="AA9" s="202"/>
      <c r="AB9" s="202"/>
      <c r="AC9" s="202"/>
      <c r="AD9" s="202"/>
      <c r="AE9" s="202"/>
      <c r="AF9" s="203"/>
      <c r="AG9" s="93"/>
    </row>
    <row r="10" spans="1:33" ht="15" thickTop="1">
      <c r="A10" s="123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3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3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3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3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3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3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3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3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3"/>
      <c r="B13" s="4" t="s">
        <v>94</v>
      </c>
      <c r="C13" s="5"/>
      <c r="D13" s="5"/>
      <c r="E13" s="5"/>
      <c r="F13" s="5"/>
      <c r="G13" s="5"/>
      <c r="H13" s="6"/>
      <c r="I13" s="93"/>
      <c r="J13" s="5"/>
      <c r="K13" s="123"/>
      <c r="L13" s="4" t="s">
        <v>94</v>
      </c>
      <c r="M13" s="5"/>
      <c r="N13" s="5"/>
      <c r="O13" s="5"/>
      <c r="P13" s="5"/>
      <c r="Q13" s="5"/>
      <c r="R13" s="5"/>
      <c r="S13" s="6"/>
      <c r="T13" s="93"/>
      <c r="U13" s="5"/>
      <c r="V13" s="123"/>
      <c r="W13" s="118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3"/>
      <c r="B14" s="4" t="s">
        <v>102</v>
      </c>
      <c r="C14" s="5"/>
      <c r="D14" s="5"/>
      <c r="E14" s="5"/>
      <c r="F14" s="5"/>
      <c r="G14" s="5"/>
      <c r="H14" s="6"/>
      <c r="I14" s="93"/>
      <c r="J14" s="5"/>
      <c r="K14" s="123"/>
      <c r="L14" s="4"/>
      <c r="M14" s="5"/>
      <c r="N14" s="5"/>
      <c r="O14" s="5"/>
      <c r="P14" s="5"/>
      <c r="Q14" s="5"/>
      <c r="R14" s="5"/>
      <c r="S14" s="6"/>
      <c r="T14" s="93"/>
      <c r="U14" s="5"/>
      <c r="V14" s="123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3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3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3"/>
      <c r="W15" s="4" t="s">
        <v>93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3"/>
      <c r="B16" s="4" t="s">
        <v>97</v>
      </c>
      <c r="C16" s="5"/>
      <c r="D16" s="5"/>
      <c r="E16" s="5"/>
      <c r="F16" s="5"/>
      <c r="G16" s="5"/>
      <c r="H16" s="6"/>
      <c r="I16" s="93"/>
      <c r="J16" s="5"/>
      <c r="K16" s="123"/>
      <c r="L16" s="4"/>
      <c r="M16" s="5"/>
      <c r="N16" s="5"/>
      <c r="O16" s="5"/>
      <c r="P16" s="5"/>
      <c r="Q16" s="5"/>
      <c r="R16" s="5"/>
      <c r="S16" s="6"/>
      <c r="T16" s="93"/>
      <c r="U16" s="5"/>
      <c r="V16" s="123"/>
      <c r="W16" s="112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3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3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3"/>
      <c r="W17" s="112" t="s">
        <v>89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3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3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3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3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3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3"/>
      <c r="W19" s="118" t="s">
        <v>88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3"/>
      <c r="B20" s="4" t="s">
        <v>90</v>
      </c>
      <c r="C20" s="5"/>
      <c r="D20" s="5"/>
      <c r="E20" s="5"/>
      <c r="F20" s="5"/>
      <c r="G20" s="5"/>
      <c r="H20" s="6"/>
      <c r="I20" s="93"/>
      <c r="J20" s="5"/>
      <c r="K20" s="123"/>
      <c r="L20" s="4"/>
      <c r="M20" s="5"/>
      <c r="N20" s="5"/>
      <c r="O20" s="5"/>
      <c r="P20" s="5"/>
      <c r="Q20" s="5"/>
      <c r="R20" s="5"/>
      <c r="S20" s="6"/>
      <c r="T20" s="93"/>
      <c r="U20" s="5"/>
      <c r="V20" s="123"/>
      <c r="W20" s="118" t="s">
        <v>106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3"/>
      <c r="B21" s="109" t="s">
        <v>59</v>
      </c>
      <c r="C21" s="110"/>
      <c r="D21" s="110"/>
      <c r="E21" s="110"/>
      <c r="F21" s="110"/>
      <c r="G21" s="110"/>
      <c r="H21" s="111"/>
      <c r="I21" s="93"/>
      <c r="J21" s="5"/>
      <c r="K21" s="123"/>
      <c r="L21" s="109"/>
      <c r="M21" s="110"/>
      <c r="N21" s="110"/>
      <c r="O21" s="110"/>
      <c r="P21" s="110"/>
      <c r="Q21" s="110"/>
      <c r="R21" s="110"/>
      <c r="S21" s="111"/>
      <c r="T21" s="93"/>
      <c r="U21" s="5"/>
      <c r="V21" s="123"/>
      <c r="W21" s="118" t="s">
        <v>95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3"/>
      <c r="B22" s="5"/>
      <c r="C22" s="5"/>
      <c r="D22" s="5"/>
      <c r="E22" s="5"/>
      <c r="F22" s="5"/>
      <c r="G22" s="5"/>
      <c r="H22" s="5"/>
      <c r="I22" s="93"/>
      <c r="J22" s="5"/>
      <c r="K22" s="123"/>
      <c r="L22" s="5"/>
      <c r="M22" s="5"/>
      <c r="N22" s="5"/>
      <c r="O22" s="5"/>
      <c r="P22" s="5"/>
      <c r="Q22" s="5"/>
      <c r="R22" s="5"/>
      <c r="S22" s="5"/>
      <c r="T22" s="93"/>
      <c r="U22" s="5"/>
      <c r="V22" s="123"/>
      <c r="W22" s="118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3"/>
      <c r="B23" s="5"/>
      <c r="C23" s="5"/>
      <c r="D23" s="5"/>
      <c r="E23" s="5"/>
      <c r="F23" s="5"/>
      <c r="G23" s="5"/>
      <c r="H23" s="5"/>
      <c r="I23" s="93"/>
      <c r="J23" s="5"/>
      <c r="K23" s="123"/>
      <c r="L23" s="5"/>
      <c r="M23" s="5"/>
      <c r="N23" s="5"/>
      <c r="O23" s="5"/>
      <c r="P23" s="5"/>
      <c r="Q23" s="5"/>
      <c r="R23" s="5"/>
      <c r="S23" s="5"/>
      <c r="T23" s="93"/>
      <c r="U23" s="5"/>
      <c r="V23" s="123"/>
      <c r="W23" s="119" t="s">
        <v>84</v>
      </c>
      <c r="X23" s="110"/>
      <c r="Y23" s="110"/>
      <c r="Z23" s="110"/>
      <c r="AA23" s="110"/>
      <c r="AB23" s="110"/>
      <c r="AC23" s="110"/>
      <c r="AD23" s="110"/>
      <c r="AE23" s="110"/>
      <c r="AF23" s="111"/>
      <c r="AG23" s="93"/>
    </row>
    <row r="24" spans="1:33" ht="15" thickBot="1">
      <c r="A24" s="123"/>
      <c r="B24" s="5"/>
      <c r="C24" s="5"/>
      <c r="D24" s="5"/>
      <c r="E24" s="5"/>
      <c r="F24" s="5"/>
      <c r="G24" s="5"/>
      <c r="H24" s="5"/>
      <c r="I24" s="93"/>
      <c r="J24" s="5"/>
      <c r="K24" s="123"/>
      <c r="L24" s="5"/>
      <c r="M24" s="5"/>
      <c r="N24" s="5"/>
      <c r="O24" s="5"/>
      <c r="P24" s="5"/>
      <c r="Q24" s="5"/>
      <c r="R24" s="5"/>
      <c r="S24" s="5"/>
      <c r="T24" s="93"/>
      <c r="U24" s="5"/>
      <c r="V24" s="123"/>
      <c r="W24" s="110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3"/>
      <c r="B25" s="5"/>
      <c r="C25" s="5"/>
      <c r="D25" s="5"/>
      <c r="E25" s="5"/>
      <c r="F25" s="5"/>
      <c r="G25" s="5"/>
      <c r="H25" s="5"/>
      <c r="I25" s="93"/>
      <c r="J25" s="5"/>
      <c r="K25" s="123"/>
      <c r="L25" s="5"/>
      <c r="M25" s="5"/>
      <c r="N25" s="5"/>
      <c r="O25" s="5"/>
      <c r="P25" s="5"/>
      <c r="Q25" s="5"/>
      <c r="R25" s="5"/>
      <c r="S25" s="5"/>
      <c r="T25" s="93"/>
      <c r="V25" s="123"/>
      <c r="W25" s="211" t="s">
        <v>15</v>
      </c>
      <c r="X25" s="212"/>
      <c r="Y25" s="212"/>
      <c r="Z25" s="212"/>
      <c r="AA25" s="212"/>
      <c r="AB25" s="212"/>
      <c r="AC25" s="212"/>
      <c r="AD25" s="212"/>
      <c r="AE25" s="212"/>
      <c r="AF25" s="213"/>
      <c r="AG25" s="93"/>
    </row>
    <row r="26" spans="1:33" ht="15" thickBot="1">
      <c r="A26" s="123"/>
      <c r="B26" s="214" t="s">
        <v>12</v>
      </c>
      <c r="C26" s="215"/>
      <c r="D26" s="215"/>
      <c r="E26" s="215"/>
      <c r="F26" s="215"/>
      <c r="G26" s="215"/>
      <c r="H26" s="216"/>
      <c r="I26" s="93"/>
      <c r="J26" s="5"/>
      <c r="K26" s="123"/>
      <c r="L26" s="214" t="s">
        <v>13</v>
      </c>
      <c r="M26" s="212"/>
      <c r="N26" s="212"/>
      <c r="O26" s="212"/>
      <c r="P26" s="213"/>
      <c r="Q26" s="114"/>
      <c r="R26" s="114"/>
      <c r="S26" s="114"/>
      <c r="T26" s="130"/>
      <c r="U26" s="114"/>
      <c r="V26" s="123"/>
      <c r="W26" s="7" t="s">
        <v>2</v>
      </c>
      <c r="X26" s="44">
        <f>M27</f>
        <v>41214</v>
      </c>
      <c r="Y26" s="217" t="s">
        <v>16</v>
      </c>
      <c r="Z26" s="218"/>
      <c r="AA26" s="219"/>
      <c r="AB26" s="220" t="s">
        <v>25</v>
      </c>
      <c r="AC26" s="221"/>
      <c r="AD26" s="221"/>
      <c r="AE26" s="222"/>
      <c r="AF26" s="29"/>
      <c r="AG26" s="93"/>
    </row>
    <row r="27" spans="1:33" s="19" customFormat="1" ht="30" customHeight="1">
      <c r="A27" s="124"/>
      <c r="B27" s="24" t="s">
        <v>2</v>
      </c>
      <c r="C27" s="42">
        <v>41214</v>
      </c>
      <c r="D27" s="204" t="s">
        <v>50</v>
      </c>
      <c r="E27" s="205"/>
      <c r="F27" s="206"/>
      <c r="G27" s="225" t="s">
        <v>98</v>
      </c>
      <c r="H27" s="226"/>
      <c r="I27" s="125"/>
      <c r="J27" s="115"/>
      <c r="K27" s="124"/>
      <c r="L27" s="24" t="s">
        <v>2</v>
      </c>
      <c r="M27" s="42">
        <f>C27</f>
        <v>41214</v>
      </c>
      <c r="N27" s="207" t="s">
        <v>51</v>
      </c>
      <c r="O27" s="205"/>
      <c r="P27" s="206"/>
      <c r="Q27" s="115"/>
      <c r="R27" s="115"/>
      <c r="S27" s="115"/>
      <c r="T27" s="125"/>
      <c r="U27" s="115"/>
      <c r="V27" s="124"/>
      <c r="W27" s="39" t="s">
        <v>20</v>
      </c>
      <c r="X27" s="33"/>
      <c r="Y27" s="40" t="s">
        <v>21</v>
      </c>
      <c r="Z27" s="41" t="s">
        <v>22</v>
      </c>
      <c r="AA27" s="33"/>
      <c r="AB27" s="208" t="s">
        <v>44</v>
      </c>
      <c r="AC27" s="209"/>
      <c r="AD27" s="209"/>
      <c r="AE27" s="210"/>
      <c r="AF27" s="30" t="s">
        <v>24</v>
      </c>
      <c r="AG27" s="125"/>
    </row>
    <row r="28" spans="1:33" s="19" customFormat="1" ht="101.4" thickBot="1">
      <c r="A28" s="124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99</v>
      </c>
      <c r="H28" s="20" t="s">
        <v>100</v>
      </c>
      <c r="I28" s="125"/>
      <c r="J28" s="115"/>
      <c r="K28" s="124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6"/>
      <c r="R28" s="116"/>
      <c r="S28" s="116"/>
      <c r="T28" s="131"/>
      <c r="U28" s="116"/>
      <c r="V28" s="124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96</v>
      </c>
      <c r="AF28" s="31" t="s">
        <v>26</v>
      </c>
      <c r="AG28" s="125"/>
    </row>
    <row r="29" spans="1:33" ht="15" thickTop="1">
      <c r="A29" s="123"/>
      <c r="B29" s="11" t="s">
        <v>5</v>
      </c>
      <c r="C29" s="12">
        <v>41214</v>
      </c>
      <c r="D29" s="100">
        <f>[1]November!C8</f>
        <v>2229.6679999999997</v>
      </c>
      <c r="E29" s="67">
        <f>[1]November!D8</f>
        <v>1854.3</v>
      </c>
      <c r="F29" s="67">
        <f>[1]November!E8</f>
        <v>2025.8910000000003</v>
      </c>
      <c r="G29" s="101"/>
      <c r="H29" s="79"/>
      <c r="I29" s="93"/>
      <c r="J29" s="5"/>
      <c r="K29" s="123"/>
      <c r="L29" s="11" t="str">
        <f>B29</f>
        <v>Thursday</v>
      </c>
      <c r="M29" s="12">
        <f>C29</f>
        <v>41214</v>
      </c>
      <c r="N29" s="67">
        <f>[1]November!L8</f>
        <v>3.1080000000000001</v>
      </c>
      <c r="O29" s="67">
        <f>[1]November!M8</f>
        <v>1.1479999999999999</v>
      </c>
      <c r="P29" s="79">
        <f>[1]November!N8</f>
        <v>2.1291666666666669</v>
      </c>
      <c r="Q29" s="83"/>
      <c r="R29" s="83"/>
      <c r="S29" s="83"/>
      <c r="T29" s="132"/>
      <c r="U29" s="83"/>
      <c r="V29" s="123"/>
      <c r="W29" s="11" t="str">
        <f>B29</f>
        <v>Thursday</v>
      </c>
      <c r="X29" s="37">
        <f>C29</f>
        <v>41214</v>
      </c>
      <c r="Y29" s="156">
        <f>[1]November!R8</f>
        <v>7.74</v>
      </c>
      <c r="Z29" s="145">
        <f>[1]November!S8</f>
        <v>7.41</v>
      </c>
      <c r="AA29" s="147">
        <f>[1]November!T8</f>
        <v>7.5462500000000006</v>
      </c>
      <c r="AB29" s="71">
        <f>[1]November!U8</f>
        <v>0</v>
      </c>
      <c r="AC29" s="67">
        <f>[1]November!V8</f>
        <v>0</v>
      </c>
      <c r="AD29" s="67">
        <f>[1]November!W8</f>
        <v>0</v>
      </c>
      <c r="AE29" s="83">
        <f>[1]November!X8</f>
        <v>38.948999999999998</v>
      </c>
      <c r="AF29" s="104">
        <f>[1]November!Y8</f>
        <v>0</v>
      </c>
      <c r="AG29" s="93"/>
    </row>
    <row r="30" spans="1:33">
      <c r="A30" s="123"/>
      <c r="B30" s="11" t="s">
        <v>6</v>
      </c>
      <c r="C30" s="12">
        <f>C29+1</f>
        <v>41215</v>
      </c>
      <c r="D30" s="100">
        <f>[1]November!C9</f>
        <v>2214.9679999999998</v>
      </c>
      <c r="E30" s="67">
        <f>[1]November!D9</f>
        <v>1789.732</v>
      </c>
      <c r="F30" s="67">
        <f>[1]November!E9</f>
        <v>1990.2224999999996</v>
      </c>
      <c r="G30" s="101"/>
      <c r="H30" s="79"/>
      <c r="I30" s="93"/>
      <c r="J30" s="5"/>
      <c r="K30" s="123"/>
      <c r="L30" s="11" t="str">
        <f t="shared" ref="L30:M58" si="0">B30</f>
        <v>Friday</v>
      </c>
      <c r="M30" s="12">
        <f t="shared" si="0"/>
        <v>41215</v>
      </c>
      <c r="N30" s="67">
        <f>[1]November!L9</f>
        <v>2.8839999999999999</v>
      </c>
      <c r="O30" s="67">
        <f>[1]November!M9</f>
        <v>1.0919999999999999</v>
      </c>
      <c r="P30" s="79">
        <f>[1]November!N9</f>
        <v>1.6228333333333336</v>
      </c>
      <c r="Q30" s="83"/>
      <c r="R30" s="83"/>
      <c r="S30" s="83"/>
      <c r="T30" s="132"/>
      <c r="U30" s="83"/>
      <c r="V30" s="123"/>
      <c r="W30" s="11" t="str">
        <f t="shared" ref="W30:X58" si="1">B30</f>
        <v>Friday</v>
      </c>
      <c r="X30" s="37">
        <f t="shared" si="1"/>
        <v>41215</v>
      </c>
      <c r="Y30" s="156">
        <f>[1]November!R9</f>
        <v>7.7</v>
      </c>
      <c r="Z30" s="145">
        <f>[1]November!S9</f>
        <v>7.39</v>
      </c>
      <c r="AA30" s="147">
        <f>[1]November!T9</f>
        <v>7.5650000000000004</v>
      </c>
      <c r="AB30" s="71">
        <f>[1]November!U9</f>
        <v>0</v>
      </c>
      <c r="AC30" s="67">
        <f>[1]November!V9</f>
        <v>0</v>
      </c>
      <c r="AD30" s="67">
        <f>[1]November!W9</f>
        <v>0</v>
      </c>
      <c r="AE30" s="83">
        <f>[1]November!X9</f>
        <v>28.013999999999999</v>
      </c>
      <c r="AF30" s="105">
        <f>[1]November!Y9</f>
        <v>1</v>
      </c>
      <c r="AG30" s="93"/>
    </row>
    <row r="31" spans="1:33">
      <c r="A31" s="123"/>
      <c r="B31" s="11" t="s">
        <v>7</v>
      </c>
      <c r="C31" s="12">
        <f t="shared" ref="C31:C58" si="2">C30+1</f>
        <v>41216</v>
      </c>
      <c r="D31" s="100">
        <f>[1]November!C10</f>
        <v>2222.864</v>
      </c>
      <c r="E31" s="67">
        <f>[1]November!D10</f>
        <v>1429.316</v>
      </c>
      <c r="F31" s="67">
        <f>[1]November!E10</f>
        <v>1844.2083333333326</v>
      </c>
      <c r="G31" s="101"/>
      <c r="H31" s="79"/>
      <c r="I31" s="93"/>
      <c r="J31" s="5"/>
      <c r="K31" s="123"/>
      <c r="L31" s="11" t="str">
        <f t="shared" si="0"/>
        <v>Saturday</v>
      </c>
      <c r="M31" s="12">
        <f t="shared" si="0"/>
        <v>41216</v>
      </c>
      <c r="N31" s="67">
        <f>[1]November!L10</f>
        <v>2.1559999999999997</v>
      </c>
      <c r="O31" s="67">
        <f>[1]November!M10</f>
        <v>0.308</v>
      </c>
      <c r="P31" s="79">
        <f>[1]November!N10</f>
        <v>1.2214999999999998</v>
      </c>
      <c r="Q31" s="83"/>
      <c r="R31" s="83"/>
      <c r="S31" s="83"/>
      <c r="T31" s="132"/>
      <c r="U31" s="83"/>
      <c r="V31" s="123"/>
      <c r="W31" s="11" t="str">
        <f t="shared" si="1"/>
        <v>Saturday</v>
      </c>
      <c r="X31" s="37">
        <f t="shared" si="1"/>
        <v>41216</v>
      </c>
      <c r="Y31" s="156">
        <f>[1]November!R10</f>
        <v>8.25</v>
      </c>
      <c r="Z31" s="145">
        <f>[1]November!S10</f>
        <v>7.03</v>
      </c>
      <c r="AA31" s="147">
        <f>[1]November!T10</f>
        <v>7.6366666666666676</v>
      </c>
      <c r="AB31" s="71">
        <f>[1]November!U10</f>
        <v>1</v>
      </c>
      <c r="AC31" s="67">
        <f>[1]November!V10</f>
        <v>0</v>
      </c>
      <c r="AD31" s="67">
        <f>[1]November!W10</f>
        <v>8.3333333333333329E-2</v>
      </c>
      <c r="AE31" s="83">
        <f>[1]November!X10</f>
        <v>74.48599999999999</v>
      </c>
      <c r="AF31" s="105">
        <f>[1]November!Y10</f>
        <v>0</v>
      </c>
      <c r="AG31" s="93"/>
    </row>
    <row r="32" spans="1:33">
      <c r="A32" s="123"/>
      <c r="B32" s="11" t="s">
        <v>8</v>
      </c>
      <c r="C32" s="12">
        <f t="shared" si="2"/>
        <v>41217</v>
      </c>
      <c r="D32" s="100">
        <f>[1]November!C11</f>
        <v>2289.7839999999997</v>
      </c>
      <c r="E32" s="67">
        <f>[1]November!D11</f>
        <v>1892.1</v>
      </c>
      <c r="F32" s="67">
        <f>[1]November!E11</f>
        <v>2072.1633333333334</v>
      </c>
      <c r="G32" s="101"/>
      <c r="H32" s="79"/>
      <c r="I32" s="93"/>
      <c r="J32" s="5"/>
      <c r="K32" s="123"/>
      <c r="L32" s="11" t="str">
        <f t="shared" si="0"/>
        <v>Sunday</v>
      </c>
      <c r="M32" s="12">
        <f t="shared" si="0"/>
        <v>41217</v>
      </c>
      <c r="N32" s="67">
        <f>[1]November!L11</f>
        <v>134.39999999999998</v>
      </c>
      <c r="O32" s="67">
        <f>[1]November!M11</f>
        <v>1.1479999999999999</v>
      </c>
      <c r="P32" s="79">
        <f>[1]November!N11</f>
        <v>7.4234999999999989</v>
      </c>
      <c r="Q32" s="83"/>
      <c r="R32" s="83"/>
      <c r="S32" s="83"/>
      <c r="T32" s="132"/>
      <c r="U32" s="83"/>
      <c r="V32" s="123"/>
      <c r="W32" s="11" t="str">
        <f t="shared" si="1"/>
        <v>Sunday</v>
      </c>
      <c r="X32" s="37">
        <f t="shared" si="1"/>
        <v>41217</v>
      </c>
      <c r="Y32" s="156">
        <f>[1]November!R11</f>
        <v>8.25</v>
      </c>
      <c r="Z32" s="145">
        <f>[1]November!S11</f>
        <v>8.2200000000000006</v>
      </c>
      <c r="AA32" s="147">
        <f>[1]November!T11</f>
        <v>8.2349999999999994</v>
      </c>
      <c r="AB32" s="71">
        <f>[1]November!U11</f>
        <v>0</v>
      </c>
      <c r="AC32" s="67">
        <f>[1]November!V11</f>
        <v>0</v>
      </c>
      <c r="AD32" s="67">
        <f>[1]November!W11</f>
        <v>0</v>
      </c>
      <c r="AE32" s="83">
        <f>[1]November!X11</f>
        <v>66.341000000000008</v>
      </c>
      <c r="AF32" s="105">
        <f>[1]November!Y11</f>
        <v>0</v>
      </c>
      <c r="AG32" s="93"/>
    </row>
    <row r="33" spans="1:33">
      <c r="A33" s="123"/>
      <c r="B33" s="11" t="s">
        <v>9</v>
      </c>
      <c r="C33" s="12">
        <f t="shared" si="2"/>
        <v>41218</v>
      </c>
      <c r="D33" s="100">
        <f>[1]November!C12</f>
        <v>2167.1999999999998</v>
      </c>
      <c r="E33" s="67">
        <f>[1]November!D12</f>
        <v>1884.4839999999997</v>
      </c>
      <c r="F33" s="67">
        <f>[1]November!E12</f>
        <v>2013.0121666666664</v>
      </c>
      <c r="G33" s="101"/>
      <c r="H33" s="79"/>
      <c r="I33" s="93"/>
      <c r="J33" s="5"/>
      <c r="K33" s="123"/>
      <c r="L33" s="11" t="str">
        <f t="shared" si="0"/>
        <v>Monday</v>
      </c>
      <c r="M33" s="12">
        <f t="shared" si="0"/>
        <v>41218</v>
      </c>
      <c r="N33" s="67">
        <f>[1]November!L12</f>
        <v>3.5</v>
      </c>
      <c r="O33" s="67">
        <f>[1]November!M12</f>
        <v>2.1839999999999997</v>
      </c>
      <c r="P33" s="79">
        <f>[1]November!N12</f>
        <v>2.6681666666666666</v>
      </c>
      <c r="Q33" s="83"/>
      <c r="R33" s="83"/>
      <c r="S33" s="83"/>
      <c r="T33" s="132"/>
      <c r="U33" s="83"/>
      <c r="V33" s="123"/>
      <c r="W33" s="11" t="str">
        <f t="shared" si="1"/>
        <v>Monday</v>
      </c>
      <c r="X33" s="37">
        <f t="shared" si="1"/>
        <v>41218</v>
      </c>
      <c r="Y33" s="156">
        <f>[1]November!R12</f>
        <v>8.1999999999999993</v>
      </c>
      <c r="Z33" s="145">
        <f>[1]November!S12</f>
        <v>7.94</v>
      </c>
      <c r="AA33" s="147">
        <f>[1]November!T12</f>
        <v>8.0729999999999986</v>
      </c>
      <c r="AB33" s="71">
        <f>[1]November!U12</f>
        <v>0</v>
      </c>
      <c r="AC33" s="67">
        <f>[1]November!V12</f>
        <v>0</v>
      </c>
      <c r="AD33" s="67">
        <f>[1]November!W12</f>
        <v>0</v>
      </c>
      <c r="AE33" s="83">
        <f>[1]November!X12</f>
        <v>45.499000000000002</v>
      </c>
      <c r="AF33" s="105">
        <f>[1]November!Y12</f>
        <v>0</v>
      </c>
      <c r="AG33" s="93"/>
    </row>
    <row r="34" spans="1:33">
      <c r="A34" s="123"/>
      <c r="B34" s="11" t="s">
        <v>10</v>
      </c>
      <c r="C34" s="12">
        <f t="shared" si="2"/>
        <v>41219</v>
      </c>
      <c r="D34" s="100">
        <f>[1]November!C13</f>
        <v>2071.9160000000002</v>
      </c>
      <c r="E34" s="67">
        <f>[1]November!D13</f>
        <v>1852.452</v>
      </c>
      <c r="F34" s="67">
        <f>[1]November!E13</f>
        <v>1978.6363333333329</v>
      </c>
      <c r="G34" s="101"/>
      <c r="H34" s="79"/>
      <c r="I34" s="93"/>
      <c r="J34" s="5"/>
      <c r="K34" s="123"/>
      <c r="L34" s="11" t="str">
        <f t="shared" si="0"/>
        <v>Tuesday</v>
      </c>
      <c r="M34" s="12">
        <f t="shared" si="0"/>
        <v>41219</v>
      </c>
      <c r="N34" s="67">
        <f>[1]November!L13</f>
        <v>3.1919999999999997</v>
      </c>
      <c r="O34" s="67">
        <f>[1]November!M13</f>
        <v>2.016</v>
      </c>
      <c r="P34" s="79">
        <f>[1]November!N13</f>
        <v>2.5806666666666662</v>
      </c>
      <c r="Q34" s="83"/>
      <c r="R34" s="83"/>
      <c r="S34" s="83"/>
      <c r="T34" s="132"/>
      <c r="U34" s="83"/>
      <c r="V34" s="123"/>
      <c r="W34" s="11" t="str">
        <f t="shared" si="1"/>
        <v>Tuesday</v>
      </c>
      <c r="X34" s="37">
        <f t="shared" si="1"/>
        <v>41219</v>
      </c>
      <c r="Y34" s="156">
        <f>[1]November!R13</f>
        <v>8.17</v>
      </c>
      <c r="Z34" s="145">
        <f>[1]November!S13</f>
        <v>7.88</v>
      </c>
      <c r="AA34" s="147">
        <f>[1]November!T13</f>
        <v>8.0277777777777786</v>
      </c>
      <c r="AB34" s="71">
        <f>[1]November!U13</f>
        <v>0</v>
      </c>
      <c r="AC34" s="67">
        <f>[1]November!V13</f>
        <v>0</v>
      </c>
      <c r="AD34" s="67">
        <f>[1]November!W13</f>
        <v>0</v>
      </c>
      <c r="AE34" s="83">
        <f>[1]November!X13</f>
        <v>42.504999999999995</v>
      </c>
      <c r="AF34" s="105">
        <f>[1]November!Y13</f>
        <v>0</v>
      </c>
      <c r="AG34" s="93"/>
    </row>
    <row r="35" spans="1:33">
      <c r="A35" s="123"/>
      <c r="B35" s="11" t="s">
        <v>4</v>
      </c>
      <c r="C35" s="12">
        <f t="shared" si="2"/>
        <v>41220</v>
      </c>
      <c r="D35" s="100">
        <f>[1]November!C14</f>
        <v>2124.6679999999997</v>
      </c>
      <c r="E35" s="67">
        <f>[1]November!D14</f>
        <v>1779.4839999999999</v>
      </c>
      <c r="F35" s="67">
        <f>[1]November!E14</f>
        <v>2020.517333333333</v>
      </c>
      <c r="G35" s="101"/>
      <c r="H35" s="79"/>
      <c r="I35" s="93"/>
      <c r="J35" s="5"/>
      <c r="K35" s="123"/>
      <c r="L35" s="11" t="str">
        <f t="shared" si="0"/>
        <v>Wednesday</v>
      </c>
      <c r="M35" s="12">
        <f t="shared" si="0"/>
        <v>41220</v>
      </c>
      <c r="N35" s="67">
        <f>[1]November!L14</f>
        <v>2.968</v>
      </c>
      <c r="O35" s="67">
        <f>[1]November!M14</f>
        <v>1.8759999999999999</v>
      </c>
      <c r="P35" s="79">
        <f>[1]November!N14</f>
        <v>2.3951666666666669</v>
      </c>
      <c r="Q35" s="83"/>
      <c r="R35" s="83"/>
      <c r="S35" s="83"/>
      <c r="T35" s="132"/>
      <c r="U35" s="83"/>
      <c r="V35" s="123"/>
      <c r="W35" s="11" t="str">
        <f t="shared" si="1"/>
        <v>Wednesday</v>
      </c>
      <c r="X35" s="37">
        <f t="shared" si="1"/>
        <v>41220</v>
      </c>
      <c r="Y35" s="156">
        <f>[1]November!R14</f>
        <v>7.9</v>
      </c>
      <c r="Z35" s="145">
        <f>[1]November!S14</f>
        <v>7.33</v>
      </c>
      <c r="AA35" s="147">
        <f>[1]November!T14</f>
        <v>7.5862500000000006</v>
      </c>
      <c r="AB35" s="71">
        <f>[1]November!U14</f>
        <v>0</v>
      </c>
      <c r="AC35" s="67">
        <f>[1]November!V14</f>
        <v>0</v>
      </c>
      <c r="AD35" s="67">
        <f>[1]November!W14</f>
        <v>0</v>
      </c>
      <c r="AE35" s="83">
        <f>[1]November!X14</f>
        <v>37.521000000000001</v>
      </c>
      <c r="AF35" s="105">
        <f>[1]November!Y14</f>
        <v>1</v>
      </c>
      <c r="AG35" s="93"/>
    </row>
    <row r="36" spans="1:33">
      <c r="A36" s="123"/>
      <c r="B36" s="11" t="s">
        <v>5</v>
      </c>
      <c r="C36" s="12">
        <f t="shared" si="2"/>
        <v>41221</v>
      </c>
      <c r="D36" s="100">
        <f>[1]November!C15</f>
        <v>2222.444</v>
      </c>
      <c r="E36" s="67">
        <f>[1]November!D15</f>
        <v>1882.8320000000001</v>
      </c>
      <c r="F36" s="67">
        <f>[1]November!E15</f>
        <v>2090.8276666666666</v>
      </c>
      <c r="G36" s="101"/>
      <c r="H36" s="79"/>
      <c r="I36" s="93"/>
      <c r="J36" s="5"/>
      <c r="K36" s="123"/>
      <c r="L36" s="11" t="str">
        <f t="shared" si="0"/>
        <v>Thursday</v>
      </c>
      <c r="M36" s="12">
        <f t="shared" si="0"/>
        <v>41221</v>
      </c>
      <c r="N36" s="67">
        <f>[1]November!L15</f>
        <v>11.620000000000001</v>
      </c>
      <c r="O36" s="67">
        <f>[1]November!M15</f>
        <v>1.1199999999999999</v>
      </c>
      <c r="P36" s="79">
        <f>[1]November!N15</f>
        <v>6.1039999999999974</v>
      </c>
      <c r="Q36" s="83"/>
      <c r="R36" s="83"/>
      <c r="S36" s="83"/>
      <c r="T36" s="132"/>
      <c r="U36" s="83"/>
      <c r="V36" s="123"/>
      <c r="W36" s="11" t="str">
        <f t="shared" si="1"/>
        <v>Thursday</v>
      </c>
      <c r="X36" s="37">
        <f t="shared" si="1"/>
        <v>41221</v>
      </c>
      <c r="Y36" s="156">
        <f>[1]November!R15</f>
        <v>7.57</v>
      </c>
      <c r="Z36" s="145">
        <f>[1]November!S15</f>
        <v>6.79</v>
      </c>
      <c r="AA36" s="147">
        <f>[1]November!T15</f>
        <v>7.1676923076923069</v>
      </c>
      <c r="AB36" s="71">
        <f>[1]November!U15</f>
        <v>0</v>
      </c>
      <c r="AC36" s="67">
        <f>[1]November!V15</f>
        <v>0</v>
      </c>
      <c r="AD36" s="67">
        <f>[1]November!W15</f>
        <v>0</v>
      </c>
      <c r="AE36" s="83">
        <f>[1]November!X15</f>
        <v>51.885000000000019</v>
      </c>
      <c r="AF36" s="105">
        <f>[1]November!Y15</f>
        <v>0</v>
      </c>
      <c r="AG36" s="93"/>
    </row>
    <row r="37" spans="1:33">
      <c r="A37" s="123"/>
      <c r="B37" s="11" t="s">
        <v>6</v>
      </c>
      <c r="C37" s="12">
        <f t="shared" si="2"/>
        <v>41222</v>
      </c>
      <c r="D37" s="100">
        <f>[1]November!C16</f>
        <v>2216.5639999999999</v>
      </c>
      <c r="E37" s="67">
        <f>[1]November!D16</f>
        <v>1745.8839999999998</v>
      </c>
      <c r="F37" s="67">
        <f>[1]November!E16</f>
        <v>2002.3359999999998</v>
      </c>
      <c r="G37" s="101"/>
      <c r="H37" s="79"/>
      <c r="I37" s="93"/>
      <c r="J37" s="5"/>
      <c r="K37" s="123"/>
      <c r="L37" s="11" t="str">
        <f t="shared" si="0"/>
        <v>Friday</v>
      </c>
      <c r="M37" s="12">
        <f t="shared" si="0"/>
        <v>41222</v>
      </c>
      <c r="N37" s="67">
        <f>[1]November!L16</f>
        <v>13.299999999999999</v>
      </c>
      <c r="O37" s="67">
        <f>[1]November!M16</f>
        <v>6.6639999999999997</v>
      </c>
      <c r="P37" s="79">
        <f>[1]November!N16</f>
        <v>10.656333333333331</v>
      </c>
      <c r="Q37" s="83"/>
      <c r="R37" s="83"/>
      <c r="S37" s="83"/>
      <c r="T37" s="132"/>
      <c r="U37" s="83"/>
      <c r="V37" s="123"/>
      <c r="W37" s="11" t="str">
        <f t="shared" si="1"/>
        <v>Friday</v>
      </c>
      <c r="X37" s="37">
        <f t="shared" si="1"/>
        <v>41222</v>
      </c>
      <c r="Y37" s="156">
        <f>[1]November!R16</f>
        <v>8.32</v>
      </c>
      <c r="Z37" s="145">
        <f>[1]November!S16</f>
        <v>6.91</v>
      </c>
      <c r="AA37" s="147">
        <f>[1]November!T16</f>
        <v>7.290909090909091</v>
      </c>
      <c r="AB37" s="71">
        <f>[1]November!U16</f>
        <v>34</v>
      </c>
      <c r="AC37" s="67">
        <f>[1]November!V16</f>
        <v>0</v>
      </c>
      <c r="AD37" s="67">
        <f>[1]November!W16</f>
        <v>3.2727272727272729</v>
      </c>
      <c r="AE37" s="83">
        <f>[1]November!X16</f>
        <v>41.803000000000004</v>
      </c>
      <c r="AF37" s="105">
        <f>[1]November!Y16</f>
        <v>0</v>
      </c>
      <c r="AG37" s="93"/>
    </row>
    <row r="38" spans="1:33">
      <c r="A38" s="123"/>
      <c r="B38" s="11" t="s">
        <v>7</v>
      </c>
      <c r="C38" s="12">
        <f t="shared" si="2"/>
        <v>41223</v>
      </c>
      <c r="D38" s="100">
        <f>[1]November!C17</f>
        <v>2028.0679999999998</v>
      </c>
      <c r="E38" s="67">
        <f>[1]November!D17</f>
        <v>1137.4159999999999</v>
      </c>
      <c r="F38" s="67">
        <f>[1]November!E17</f>
        <v>1651.1156666666666</v>
      </c>
      <c r="G38" s="101"/>
      <c r="H38" s="79"/>
      <c r="I38" s="93"/>
      <c r="J38" s="5"/>
      <c r="K38" s="123"/>
      <c r="L38" s="11" t="str">
        <f t="shared" si="0"/>
        <v>Saturday</v>
      </c>
      <c r="M38" s="12">
        <f t="shared" si="0"/>
        <v>41223</v>
      </c>
      <c r="N38" s="67">
        <f>[1]November!L17</f>
        <v>6.2439999999999998</v>
      </c>
      <c r="O38" s="67">
        <f>[1]November!M17</f>
        <v>2.7159999999999997</v>
      </c>
      <c r="P38" s="79">
        <f>[1]November!N17</f>
        <v>4.0739999999999998</v>
      </c>
      <c r="Q38" s="83"/>
      <c r="R38" s="83"/>
      <c r="S38" s="83"/>
      <c r="T38" s="132"/>
      <c r="U38" s="83"/>
      <c r="V38" s="123"/>
      <c r="W38" s="11" t="str">
        <f t="shared" si="1"/>
        <v>Saturday</v>
      </c>
      <c r="X38" s="37">
        <f t="shared" si="1"/>
        <v>41223</v>
      </c>
      <c r="Y38" s="156">
        <f>[1]November!R17</f>
        <v>7.95</v>
      </c>
      <c r="Z38" s="145">
        <f>[1]November!S17</f>
        <v>6.95</v>
      </c>
      <c r="AA38" s="147">
        <f>[1]November!T17</f>
        <v>7.3633333333333342</v>
      </c>
      <c r="AB38" s="71">
        <f>[1]November!U17</f>
        <v>0</v>
      </c>
      <c r="AC38" s="67">
        <f>[1]November!V17</f>
        <v>0</v>
      </c>
      <c r="AD38" s="67">
        <f>[1]November!W17</f>
        <v>0</v>
      </c>
      <c r="AE38" s="83">
        <f>[1]November!X17</f>
        <v>54.629000000000005</v>
      </c>
      <c r="AF38" s="105">
        <f>[1]November!Y17</f>
        <v>0</v>
      </c>
      <c r="AG38" s="93"/>
    </row>
    <row r="39" spans="1:33">
      <c r="A39" s="123"/>
      <c r="B39" s="11" t="s">
        <v>8</v>
      </c>
      <c r="C39" s="12">
        <f t="shared" si="2"/>
        <v>41224</v>
      </c>
      <c r="D39" s="100">
        <f>[1]November!C18</f>
        <v>2111.8159999999998</v>
      </c>
      <c r="E39" s="67">
        <f>[1]November!D18</f>
        <v>1724.6320000000001</v>
      </c>
      <c r="F39" s="67">
        <f>[1]November!E18</f>
        <v>1889.7923333333329</v>
      </c>
      <c r="G39" s="101"/>
      <c r="H39" s="79"/>
      <c r="I39" s="93"/>
      <c r="J39" s="5"/>
      <c r="K39" s="123"/>
      <c r="L39" s="11" t="str">
        <f t="shared" si="0"/>
        <v>Sunday</v>
      </c>
      <c r="M39" s="12">
        <f t="shared" si="0"/>
        <v>41224</v>
      </c>
      <c r="N39" s="67">
        <f>[1]November!L18</f>
        <v>4.984</v>
      </c>
      <c r="O39" s="67">
        <f>[1]November!M18</f>
        <v>2.3519999999999999</v>
      </c>
      <c r="P39" s="79">
        <f>[1]November!N18</f>
        <v>3.3844999999999996</v>
      </c>
      <c r="Q39" s="83"/>
      <c r="R39" s="83"/>
      <c r="S39" s="83"/>
      <c r="T39" s="132"/>
      <c r="U39" s="83"/>
      <c r="V39" s="123"/>
      <c r="W39" s="11" t="str">
        <f t="shared" si="1"/>
        <v>Sunday</v>
      </c>
      <c r="X39" s="37">
        <f t="shared" si="1"/>
        <v>41224</v>
      </c>
      <c r="Y39" s="156">
        <f>[1]November!R18</f>
        <v>7.72</v>
      </c>
      <c r="Z39" s="145">
        <f>[1]November!S18</f>
        <v>7.02</v>
      </c>
      <c r="AA39" s="147">
        <f>[1]November!T18</f>
        <v>7.2853846153846149</v>
      </c>
      <c r="AB39" s="71">
        <f>[1]November!U18</f>
        <v>0</v>
      </c>
      <c r="AC39" s="67">
        <f>[1]November!V18</f>
        <v>0</v>
      </c>
      <c r="AD39" s="67">
        <f>[1]November!W18</f>
        <v>0</v>
      </c>
      <c r="AE39" s="83">
        <f>[1]November!X18</f>
        <v>56.522999999999996</v>
      </c>
      <c r="AF39" s="105">
        <f>[1]November!Y18</f>
        <v>0</v>
      </c>
      <c r="AG39" s="93"/>
    </row>
    <row r="40" spans="1:33">
      <c r="A40" s="123"/>
      <c r="B40" s="11" t="s">
        <v>9</v>
      </c>
      <c r="C40" s="12">
        <f t="shared" si="2"/>
        <v>41225</v>
      </c>
      <c r="D40" s="100">
        <f>[1]November!C19</f>
        <v>2392.9639999999999</v>
      </c>
      <c r="E40" s="67">
        <f>[1]November!D19</f>
        <v>1917.3</v>
      </c>
      <c r="F40" s="67">
        <f>[1]November!E19</f>
        <v>2122.3929999999996</v>
      </c>
      <c r="G40" s="101"/>
      <c r="H40" s="79"/>
      <c r="I40" s="93"/>
      <c r="J40" s="5"/>
      <c r="K40" s="123"/>
      <c r="L40" s="11" t="str">
        <f t="shared" si="0"/>
        <v>Monday</v>
      </c>
      <c r="M40" s="12">
        <f t="shared" si="0"/>
        <v>41225</v>
      </c>
      <c r="N40" s="67">
        <f>[1]November!L19</f>
        <v>7.1679999999999993</v>
      </c>
      <c r="O40" s="67">
        <f>[1]November!M19</f>
        <v>3.4159999999999999</v>
      </c>
      <c r="P40" s="79">
        <f>[1]November!N19</f>
        <v>5.0446666666666671</v>
      </c>
      <c r="Q40" s="83"/>
      <c r="R40" s="83"/>
      <c r="S40" s="83"/>
      <c r="T40" s="132"/>
      <c r="U40" s="83"/>
      <c r="V40" s="123"/>
      <c r="W40" s="11" t="str">
        <f t="shared" si="1"/>
        <v>Monday</v>
      </c>
      <c r="X40" s="37">
        <f t="shared" si="1"/>
        <v>41225</v>
      </c>
      <c r="Y40" s="156">
        <f>[1]November!R19</f>
        <v>7.24</v>
      </c>
      <c r="Z40" s="145">
        <f>[1]November!S19</f>
        <v>7.02</v>
      </c>
      <c r="AA40" s="147">
        <f>[1]November!T19</f>
        <v>7.1127272727272732</v>
      </c>
      <c r="AB40" s="71">
        <f>[1]November!U19</f>
        <v>0</v>
      </c>
      <c r="AC40" s="67">
        <f>[1]November!V19</f>
        <v>0</v>
      </c>
      <c r="AD40" s="67">
        <f>[1]November!W19</f>
        <v>0</v>
      </c>
      <c r="AE40" s="83">
        <f>[1]November!X19</f>
        <v>52.747999999999998</v>
      </c>
      <c r="AF40" s="105">
        <f>[1]November!Y19</f>
        <v>0</v>
      </c>
      <c r="AG40" s="93"/>
    </row>
    <row r="41" spans="1:33">
      <c r="A41" s="123"/>
      <c r="B41" s="11" t="s">
        <v>10</v>
      </c>
      <c r="C41" s="12">
        <f t="shared" si="2"/>
        <v>41226</v>
      </c>
      <c r="D41" s="100">
        <f>[1]November!C20</f>
        <v>2246.2159999999999</v>
      </c>
      <c r="E41" s="67">
        <f>[1]November!D20</f>
        <v>1876.0839999999998</v>
      </c>
      <c r="F41" s="67">
        <f>[1]November!E20</f>
        <v>2028.2628333333332</v>
      </c>
      <c r="G41" s="101"/>
      <c r="H41" s="79"/>
      <c r="I41" s="93"/>
      <c r="J41" s="5"/>
      <c r="K41" s="123"/>
      <c r="L41" s="11" t="str">
        <f t="shared" si="0"/>
        <v>Tuesday</v>
      </c>
      <c r="M41" s="12">
        <f t="shared" si="0"/>
        <v>41226</v>
      </c>
      <c r="N41" s="67">
        <f>[1]November!L20</f>
        <v>7.4479999999999995</v>
      </c>
      <c r="O41" s="67">
        <f>[1]November!M20</f>
        <v>3.7239999999999998</v>
      </c>
      <c r="P41" s="79">
        <f>[1]November!N20</f>
        <v>5.1181666666666663</v>
      </c>
      <c r="Q41" s="83"/>
      <c r="R41" s="83"/>
      <c r="S41" s="83"/>
      <c r="T41" s="132"/>
      <c r="U41" s="83"/>
      <c r="V41" s="123"/>
      <c r="W41" s="11" t="str">
        <f t="shared" si="1"/>
        <v>Tuesday</v>
      </c>
      <c r="X41" s="37">
        <f t="shared" si="1"/>
        <v>41226</v>
      </c>
      <c r="Y41" s="156">
        <f>[1]November!R20</f>
        <v>7.51</v>
      </c>
      <c r="Z41" s="145">
        <f>[1]November!S20</f>
        <v>7.1</v>
      </c>
      <c r="AA41" s="147">
        <f>[1]November!T20</f>
        <v>7.2889999999999997</v>
      </c>
      <c r="AB41" s="71">
        <f>[1]November!U20</f>
        <v>0</v>
      </c>
      <c r="AC41" s="67">
        <f>[1]November!V20</f>
        <v>0</v>
      </c>
      <c r="AD41" s="67">
        <f>[1]November!W20</f>
        <v>0</v>
      </c>
      <c r="AE41" s="83">
        <f>[1]November!X20</f>
        <v>48.656000000000006</v>
      </c>
      <c r="AF41" s="105">
        <f>[1]November!Y20</f>
        <v>0</v>
      </c>
      <c r="AG41" s="93"/>
    </row>
    <row r="42" spans="1:33">
      <c r="A42" s="123"/>
      <c r="B42" s="11" t="s">
        <v>4</v>
      </c>
      <c r="C42" s="12">
        <f t="shared" si="2"/>
        <v>41227</v>
      </c>
      <c r="D42" s="100">
        <f>[1]November!C21</f>
        <v>2123.884</v>
      </c>
      <c r="E42" s="67">
        <f>[1]November!D21</f>
        <v>1919.3999999999999</v>
      </c>
      <c r="F42" s="67">
        <f>[1]November!E21</f>
        <v>2003.4664999999998</v>
      </c>
      <c r="G42" s="101"/>
      <c r="H42" s="79"/>
      <c r="I42" s="93"/>
      <c r="J42" s="5"/>
      <c r="K42" s="123"/>
      <c r="L42" s="11" t="str">
        <f t="shared" si="0"/>
        <v>Wednesday</v>
      </c>
      <c r="M42" s="12">
        <f t="shared" si="0"/>
        <v>41227</v>
      </c>
      <c r="N42" s="67">
        <f>[1]November!L21</f>
        <v>146.85999999999999</v>
      </c>
      <c r="O42" s="67">
        <f>[1]November!M21</f>
        <v>4.8439999999999994</v>
      </c>
      <c r="P42" s="79">
        <f>[1]November!N21</f>
        <v>12.149666666666665</v>
      </c>
      <c r="Q42" s="83"/>
      <c r="R42" s="83"/>
      <c r="S42" s="83"/>
      <c r="T42" s="132"/>
      <c r="U42" s="83"/>
      <c r="V42" s="123"/>
      <c r="W42" s="11" t="str">
        <f t="shared" si="1"/>
        <v>Wednesday</v>
      </c>
      <c r="X42" s="37">
        <f t="shared" si="1"/>
        <v>41227</v>
      </c>
      <c r="Y42" s="156">
        <f>[1]November!R21</f>
        <v>7.87</v>
      </c>
      <c r="Z42" s="145">
        <f>[1]November!S21</f>
        <v>7.19</v>
      </c>
      <c r="AA42" s="147">
        <f>[1]November!T21</f>
        <v>7.5618181818181816</v>
      </c>
      <c r="AB42" s="71">
        <f>[1]November!U21</f>
        <v>27</v>
      </c>
      <c r="AC42" s="67">
        <f>[1]November!V21</f>
        <v>0</v>
      </c>
      <c r="AD42" s="67">
        <f>[1]November!W21</f>
        <v>3.9090909090909092</v>
      </c>
      <c r="AE42" s="83">
        <f>[1]November!X21</f>
        <v>50.673000000000002</v>
      </c>
      <c r="AF42" s="105">
        <f>[1]November!Y21</f>
        <v>0</v>
      </c>
      <c r="AG42" s="93"/>
    </row>
    <row r="43" spans="1:33">
      <c r="A43" s="123"/>
      <c r="B43" s="11" t="s">
        <v>5</v>
      </c>
      <c r="C43" s="12">
        <f t="shared" si="2"/>
        <v>41228</v>
      </c>
      <c r="D43" s="100">
        <f>[1]November!C22</f>
        <v>2074.7999999999997</v>
      </c>
      <c r="E43" s="67">
        <f>[1]November!D22</f>
        <v>1931.9999999999998</v>
      </c>
      <c r="F43" s="67">
        <f>[1]November!E22</f>
        <v>1988.6043333333332</v>
      </c>
      <c r="G43" s="101"/>
      <c r="H43" s="79"/>
      <c r="I43" s="93"/>
      <c r="J43" s="5"/>
      <c r="K43" s="123"/>
      <c r="L43" s="11" t="str">
        <f t="shared" si="0"/>
        <v>Thursday</v>
      </c>
      <c r="M43" s="12">
        <f t="shared" si="0"/>
        <v>41228</v>
      </c>
      <c r="N43" s="67">
        <f>[1]November!L22</f>
        <v>9.548</v>
      </c>
      <c r="O43" s="67">
        <f>[1]November!M22</f>
        <v>6.944</v>
      </c>
      <c r="P43" s="79">
        <f>[1]November!N22</f>
        <v>8.1678333333333342</v>
      </c>
      <c r="Q43" s="83"/>
      <c r="R43" s="83"/>
      <c r="S43" s="83"/>
      <c r="T43" s="132"/>
      <c r="U43" s="83"/>
      <c r="V43" s="123"/>
      <c r="W43" s="11" t="str">
        <f t="shared" si="1"/>
        <v>Thursday</v>
      </c>
      <c r="X43" s="37">
        <f t="shared" si="1"/>
        <v>41228</v>
      </c>
      <c r="Y43" s="156">
        <f>[1]November!R22</f>
        <v>7.63</v>
      </c>
      <c r="Z43" s="145">
        <f>[1]November!S22</f>
        <v>7.48</v>
      </c>
      <c r="AA43" s="147">
        <f>[1]November!T22</f>
        <v>7.544545454545454</v>
      </c>
      <c r="AB43" s="71">
        <f>[1]November!U22</f>
        <v>0</v>
      </c>
      <c r="AC43" s="67">
        <f>[1]November!V22</f>
        <v>0</v>
      </c>
      <c r="AD43" s="67">
        <f>[1]November!W22</f>
        <v>0</v>
      </c>
      <c r="AE43" s="83">
        <f>[1]November!X22</f>
        <v>53.441999999999993</v>
      </c>
      <c r="AF43" s="105">
        <f>[1]November!Y22</f>
        <v>0</v>
      </c>
      <c r="AG43" s="93"/>
    </row>
    <row r="44" spans="1:33">
      <c r="A44" s="123"/>
      <c r="B44" s="11" t="s">
        <v>6</v>
      </c>
      <c r="C44" s="12">
        <f t="shared" si="2"/>
        <v>41229</v>
      </c>
      <c r="D44" s="100">
        <f>[1]November!C23</f>
        <v>2110.5</v>
      </c>
      <c r="E44" s="67">
        <f>[1]November!D23</f>
        <v>1476.5519999999999</v>
      </c>
      <c r="F44" s="67">
        <f>[1]November!E23</f>
        <v>1927.0043333333331</v>
      </c>
      <c r="G44" s="101"/>
      <c r="H44" s="79"/>
      <c r="I44" s="93"/>
      <c r="J44" s="5"/>
      <c r="K44" s="123"/>
      <c r="L44" s="11" t="str">
        <f t="shared" si="0"/>
        <v>Friday</v>
      </c>
      <c r="M44" s="12">
        <f t="shared" si="0"/>
        <v>41229</v>
      </c>
      <c r="N44" s="67">
        <f>[1]November!L23</f>
        <v>8.5399999999999991</v>
      </c>
      <c r="O44" s="67">
        <f>[1]November!M23</f>
        <v>2.5760000000000001</v>
      </c>
      <c r="P44" s="79">
        <f>[1]November!N23</f>
        <v>5.5743333333333336</v>
      </c>
      <c r="Q44" s="83"/>
      <c r="R44" s="83"/>
      <c r="S44" s="83"/>
      <c r="T44" s="132"/>
      <c r="U44" s="83"/>
      <c r="V44" s="123"/>
      <c r="W44" s="11" t="str">
        <f t="shared" si="1"/>
        <v>Friday</v>
      </c>
      <c r="X44" s="37">
        <f t="shared" si="1"/>
        <v>41229</v>
      </c>
      <c r="Y44" s="156">
        <f>[1]November!R23</f>
        <v>7.58</v>
      </c>
      <c r="Z44" s="145">
        <f>[1]November!S23</f>
        <v>7.12</v>
      </c>
      <c r="AA44" s="147">
        <f>[1]November!T23</f>
        <v>7.3529999999999998</v>
      </c>
      <c r="AB44" s="71">
        <f>[1]November!U23</f>
        <v>0</v>
      </c>
      <c r="AC44" s="67">
        <f>[1]November!V23</f>
        <v>0</v>
      </c>
      <c r="AD44" s="67">
        <f>[1]November!W23</f>
        <v>0</v>
      </c>
      <c r="AE44" s="83">
        <f>[1]November!X23</f>
        <v>42.719700000000003</v>
      </c>
      <c r="AF44" s="105">
        <f>[1]November!Y23</f>
        <v>1</v>
      </c>
      <c r="AG44" s="93"/>
    </row>
    <row r="45" spans="1:33">
      <c r="A45" s="123"/>
      <c r="B45" s="11" t="s">
        <v>7</v>
      </c>
      <c r="C45" s="12">
        <f t="shared" si="2"/>
        <v>41230</v>
      </c>
      <c r="D45" s="100">
        <f>[1]November!C24</f>
        <v>1885.0159999999998</v>
      </c>
      <c r="E45" s="67">
        <f>[1]November!D24</f>
        <v>8.6519999999999992</v>
      </c>
      <c r="F45" s="67">
        <f>[1]November!E24</f>
        <v>344.01733333333328</v>
      </c>
      <c r="G45" s="101"/>
      <c r="H45" s="79"/>
      <c r="I45" s="93"/>
      <c r="J45" s="5"/>
      <c r="K45" s="123"/>
      <c r="L45" s="11" t="str">
        <f t="shared" si="0"/>
        <v>Saturday</v>
      </c>
      <c r="M45" s="12">
        <f t="shared" si="0"/>
        <v>41230</v>
      </c>
      <c r="N45" s="67">
        <f>[1]November!L24</f>
        <v>4.8159999999999998</v>
      </c>
      <c r="O45" s="67">
        <f>[1]November!M24</f>
        <v>8.3999999999999991E-2</v>
      </c>
      <c r="P45" s="79">
        <f>[1]November!N24</f>
        <v>2.2924999999999991</v>
      </c>
      <c r="Q45" s="83"/>
      <c r="R45" s="83"/>
      <c r="S45" s="83"/>
      <c r="T45" s="132"/>
      <c r="U45" s="83"/>
      <c r="V45" s="123"/>
      <c r="W45" s="11" t="str">
        <f t="shared" si="1"/>
        <v>Saturday</v>
      </c>
      <c r="X45" s="37">
        <f t="shared" si="1"/>
        <v>41230</v>
      </c>
      <c r="Y45" s="156">
        <f>[1]November!R24</f>
        <v>8.25</v>
      </c>
      <c r="Z45" s="145">
        <f>[1]November!S24</f>
        <v>7.86</v>
      </c>
      <c r="AA45" s="147">
        <f>[1]November!T24</f>
        <v>8.1655555555555548</v>
      </c>
      <c r="AB45" s="71">
        <f>[1]November!U24</f>
        <v>2</v>
      </c>
      <c r="AC45" s="67">
        <f>[1]November!V24</f>
        <v>0</v>
      </c>
      <c r="AD45" s="67">
        <f>[1]November!W24</f>
        <v>0.22222222222222221</v>
      </c>
      <c r="AE45" s="83">
        <f>[1]November!X24</f>
        <v>48.5914</v>
      </c>
      <c r="AF45" s="105">
        <f>[1]November!Y24</f>
        <v>0</v>
      </c>
      <c r="AG45" s="93"/>
    </row>
    <row r="46" spans="1:33">
      <c r="A46" s="123"/>
      <c r="B46" s="11" t="s">
        <v>8</v>
      </c>
      <c r="C46" s="12">
        <f t="shared" si="2"/>
        <v>41231</v>
      </c>
      <c r="D46" s="100">
        <f>[1]November!C25</f>
        <v>2150.3999999999996</v>
      </c>
      <c r="E46" s="67">
        <f>[1]November!D25</f>
        <v>700.08399999999995</v>
      </c>
      <c r="F46" s="67">
        <f>[1]November!E25</f>
        <v>1509.1136666666664</v>
      </c>
      <c r="G46" s="101"/>
      <c r="H46" s="79"/>
      <c r="I46" s="93"/>
      <c r="J46" s="5"/>
      <c r="K46" s="123"/>
      <c r="L46" s="11" t="str">
        <f t="shared" si="0"/>
        <v>Sunday</v>
      </c>
      <c r="M46" s="12">
        <f t="shared" si="0"/>
        <v>41231</v>
      </c>
      <c r="N46" s="67">
        <f>[1]November!L25</f>
        <v>5.8519999999999994</v>
      </c>
      <c r="O46" s="67">
        <f>[1]November!M25</f>
        <v>2.548</v>
      </c>
      <c r="P46" s="79">
        <f>[1]November!N25</f>
        <v>4.1626666666666665</v>
      </c>
      <c r="Q46" s="83"/>
      <c r="R46" s="83"/>
      <c r="S46" s="83"/>
      <c r="T46" s="132"/>
      <c r="U46" s="83"/>
      <c r="V46" s="123"/>
      <c r="W46" s="11" t="str">
        <f t="shared" si="1"/>
        <v>Sunday</v>
      </c>
      <c r="X46" s="37">
        <f t="shared" si="1"/>
        <v>41231</v>
      </c>
      <c r="Y46" s="156">
        <f>[1]November!R25</f>
        <v>8.26</v>
      </c>
      <c r="Z46" s="145">
        <f>[1]November!S25</f>
        <v>8.24</v>
      </c>
      <c r="AA46" s="147">
        <f>[1]November!T25</f>
        <v>8.2509999999999994</v>
      </c>
      <c r="AB46" s="71">
        <f>[1]November!U25</f>
        <v>0</v>
      </c>
      <c r="AC46" s="67">
        <f>[1]November!V25</f>
        <v>0</v>
      </c>
      <c r="AD46" s="67">
        <f>[1]November!W25</f>
        <v>0</v>
      </c>
      <c r="AE46" s="83">
        <f>[1]November!X25</f>
        <v>48.77600000000001</v>
      </c>
      <c r="AF46" s="105">
        <f>[1]November!Y25</f>
        <v>0</v>
      </c>
      <c r="AG46" s="93"/>
    </row>
    <row r="47" spans="1:33">
      <c r="A47" s="123"/>
      <c r="B47" s="11" t="s">
        <v>9</v>
      </c>
      <c r="C47" s="12">
        <f t="shared" si="2"/>
        <v>41232</v>
      </c>
      <c r="D47" s="100">
        <f>[1]November!C26</f>
        <v>2105.2639999999997</v>
      </c>
      <c r="E47" s="67">
        <f>[1]November!D26</f>
        <v>1809.4159999999999</v>
      </c>
      <c r="F47" s="67">
        <f>[1]November!E26</f>
        <v>1915.2349999999997</v>
      </c>
      <c r="G47" s="101"/>
      <c r="H47" s="79"/>
      <c r="I47" s="93"/>
      <c r="J47" s="5"/>
      <c r="K47" s="123"/>
      <c r="L47" s="11" t="str">
        <f t="shared" si="0"/>
        <v>Monday</v>
      </c>
      <c r="M47" s="12">
        <f t="shared" si="0"/>
        <v>41232</v>
      </c>
      <c r="N47" s="67">
        <f>[1]November!L26</f>
        <v>4.76</v>
      </c>
      <c r="O47" s="67">
        <f>[1]November!M26</f>
        <v>0.13999999999999999</v>
      </c>
      <c r="P47" s="79">
        <f>[1]November!N26</f>
        <v>2.5666666666666664</v>
      </c>
      <c r="Q47" s="83"/>
      <c r="R47" s="83"/>
      <c r="S47" s="83"/>
      <c r="T47" s="132"/>
      <c r="U47" s="83"/>
      <c r="V47" s="123"/>
      <c r="W47" s="11" t="str">
        <f t="shared" si="1"/>
        <v>Monday</v>
      </c>
      <c r="X47" s="37">
        <f t="shared" si="1"/>
        <v>41232</v>
      </c>
      <c r="Y47" s="156">
        <f>[1]November!R26</f>
        <v>8.25</v>
      </c>
      <c r="Z47" s="145">
        <f>[1]November!S26</f>
        <v>7.35</v>
      </c>
      <c r="AA47" s="147">
        <f>[1]November!T26</f>
        <v>8.1666666666666661</v>
      </c>
      <c r="AB47" s="71">
        <f>[1]November!U26</f>
        <v>3</v>
      </c>
      <c r="AC47" s="67">
        <f>[1]November!V26</f>
        <v>0</v>
      </c>
      <c r="AD47" s="67">
        <f>[1]November!W26</f>
        <v>0.41666666666666669</v>
      </c>
      <c r="AE47" s="83">
        <f>[1]November!X26</f>
        <v>67.9131</v>
      </c>
      <c r="AF47" s="105">
        <f>[1]November!Y26</f>
        <v>8</v>
      </c>
      <c r="AG47" s="93"/>
    </row>
    <row r="48" spans="1:33">
      <c r="A48" s="123"/>
      <c r="B48" s="11" t="s">
        <v>10</v>
      </c>
      <c r="C48" s="12">
        <f t="shared" si="2"/>
        <v>41233</v>
      </c>
      <c r="D48" s="100">
        <f>[1]November!C27</f>
        <v>2044.616</v>
      </c>
      <c r="E48" s="67">
        <f>[1]November!D27</f>
        <v>0.78400000000000003</v>
      </c>
      <c r="F48" s="67">
        <f>[1]November!E27</f>
        <v>374.85350000000005</v>
      </c>
      <c r="G48" s="101"/>
      <c r="H48" s="79"/>
      <c r="I48" s="93"/>
      <c r="J48" s="5"/>
      <c r="K48" s="123"/>
      <c r="L48" s="11" t="str">
        <f t="shared" si="0"/>
        <v>Tuesday</v>
      </c>
      <c r="M48" s="12">
        <f t="shared" si="0"/>
        <v>41233</v>
      </c>
      <c r="N48" s="67">
        <f>[1]November!L27</f>
        <v>8.3439999999999994</v>
      </c>
      <c r="O48" s="67">
        <f>[1]November!M27</f>
        <v>1.26</v>
      </c>
      <c r="P48" s="79">
        <f>[1]November!N27</f>
        <v>2.7043333333333321</v>
      </c>
      <c r="Q48" s="83"/>
      <c r="R48" s="83"/>
      <c r="S48" s="83"/>
      <c r="T48" s="132"/>
      <c r="U48" s="83"/>
      <c r="V48" s="123"/>
      <c r="W48" s="11" t="str">
        <f t="shared" si="1"/>
        <v>Tuesday</v>
      </c>
      <c r="X48" s="37">
        <f t="shared" si="1"/>
        <v>41233</v>
      </c>
      <c r="Y48" s="156">
        <f>[1]November!R27</f>
        <v>8.23</v>
      </c>
      <c r="Z48" s="145">
        <f>[1]November!S27</f>
        <v>7.9</v>
      </c>
      <c r="AA48" s="147">
        <f>[1]November!T27</f>
        <v>8.1675000000000022</v>
      </c>
      <c r="AB48" s="71">
        <f>[1]November!U27</f>
        <v>0</v>
      </c>
      <c r="AC48" s="67">
        <f>[1]November!V27</f>
        <v>0</v>
      </c>
      <c r="AD48" s="67">
        <f>[1]November!W27</f>
        <v>0</v>
      </c>
      <c r="AE48" s="83">
        <f>[1]November!X27</f>
        <v>59.127000000000002</v>
      </c>
      <c r="AF48" s="105">
        <f>[1]November!Y27</f>
        <v>1</v>
      </c>
      <c r="AG48" s="93"/>
    </row>
    <row r="49" spans="1:37">
      <c r="A49" s="123"/>
      <c r="B49" s="11" t="s">
        <v>4</v>
      </c>
      <c r="C49" s="12">
        <f t="shared" si="2"/>
        <v>41234</v>
      </c>
      <c r="D49" s="100">
        <f>[1]November!C28</f>
        <v>2358.5520000000001</v>
      </c>
      <c r="E49" s="67">
        <f>[1]November!D28</f>
        <v>57.763999999999996</v>
      </c>
      <c r="F49" s="67">
        <f>[1]November!E28</f>
        <v>1624.3721666666663</v>
      </c>
      <c r="G49" s="101"/>
      <c r="H49" s="79"/>
      <c r="I49" s="93"/>
      <c r="J49" s="5"/>
      <c r="K49" s="123"/>
      <c r="L49" s="11" t="str">
        <f t="shared" si="0"/>
        <v>Wednesday</v>
      </c>
      <c r="M49" s="12">
        <f t="shared" si="0"/>
        <v>41234</v>
      </c>
      <c r="N49" s="67">
        <f>[1]November!L28</f>
        <v>5.46</v>
      </c>
      <c r="O49" s="67">
        <f>[1]November!M28</f>
        <v>2.0999999999999996</v>
      </c>
      <c r="P49" s="79">
        <f>[1]November!N28</f>
        <v>3.6563333333333325</v>
      </c>
      <c r="Q49" s="83"/>
      <c r="R49" s="83"/>
      <c r="S49" s="83"/>
      <c r="T49" s="132"/>
      <c r="U49" s="83"/>
      <c r="V49" s="123"/>
      <c r="W49" s="11" t="str">
        <f t="shared" si="1"/>
        <v>Wednesday</v>
      </c>
      <c r="X49" s="37">
        <f t="shared" si="1"/>
        <v>41234</v>
      </c>
      <c r="Y49" s="156">
        <f>[1]November!R28</f>
        <v>8.2200000000000006</v>
      </c>
      <c r="Z49" s="145">
        <f>[1]November!S28</f>
        <v>7.55</v>
      </c>
      <c r="AA49" s="147">
        <f>[1]November!T28</f>
        <v>8.0640000000000018</v>
      </c>
      <c r="AB49" s="71">
        <f>[1]November!U28</f>
        <v>0</v>
      </c>
      <c r="AC49" s="67">
        <f>[1]November!V28</f>
        <v>0</v>
      </c>
      <c r="AD49" s="67">
        <f>[1]November!W28</f>
        <v>0</v>
      </c>
      <c r="AE49" s="83">
        <f>[1]November!X28</f>
        <v>49.485000000000014</v>
      </c>
      <c r="AF49" s="105">
        <f>[1]November!Y28</f>
        <v>0</v>
      </c>
      <c r="AG49" s="93"/>
    </row>
    <row r="50" spans="1:37">
      <c r="A50" s="123"/>
      <c r="B50" s="11" t="s">
        <v>5</v>
      </c>
      <c r="C50" s="12">
        <f t="shared" si="2"/>
        <v>41235</v>
      </c>
      <c r="D50" s="100">
        <f>[1]November!C29</f>
        <v>2347.0160000000001</v>
      </c>
      <c r="E50" s="67">
        <f>[1]November!D29</f>
        <v>2056.6839999999997</v>
      </c>
      <c r="F50" s="67">
        <f>[1]November!E29</f>
        <v>2205.4153333333338</v>
      </c>
      <c r="G50" s="101"/>
      <c r="H50" s="79"/>
      <c r="I50" s="93"/>
      <c r="J50" s="5"/>
      <c r="K50" s="123"/>
      <c r="L50" s="11" t="str">
        <f t="shared" si="0"/>
        <v>Thursday</v>
      </c>
      <c r="M50" s="12">
        <f t="shared" si="0"/>
        <v>41235</v>
      </c>
      <c r="N50" s="67">
        <f>[1]November!L29</f>
        <v>4.032</v>
      </c>
      <c r="O50" s="67">
        <f>[1]November!M29</f>
        <v>0</v>
      </c>
      <c r="P50" s="79">
        <f>[1]November!N29</f>
        <v>1.535333333333333</v>
      </c>
      <c r="Q50" s="83"/>
      <c r="R50" s="83"/>
      <c r="S50" s="83"/>
      <c r="T50" s="132"/>
      <c r="U50" s="83"/>
      <c r="V50" s="123"/>
      <c r="W50" s="11" t="str">
        <f t="shared" si="1"/>
        <v>Thursday</v>
      </c>
      <c r="X50" s="37">
        <f t="shared" si="1"/>
        <v>41235</v>
      </c>
      <c r="Y50" s="156">
        <f>[1]November!R29</f>
        <v>8.24</v>
      </c>
      <c r="Z50" s="145">
        <f>[1]November!S29</f>
        <v>6.96</v>
      </c>
      <c r="AA50" s="147">
        <f>[1]November!T29</f>
        <v>7.9113333333333342</v>
      </c>
      <c r="AB50" s="71">
        <f>[1]November!U29</f>
        <v>0</v>
      </c>
      <c r="AC50" s="67">
        <f>[1]November!V29</f>
        <v>0</v>
      </c>
      <c r="AD50" s="67">
        <f>[1]November!W29</f>
        <v>0</v>
      </c>
      <c r="AE50" s="83">
        <f>[1]November!X29</f>
        <v>71.097000000000008</v>
      </c>
      <c r="AF50" s="105">
        <f>[1]November!Y29</f>
        <v>0</v>
      </c>
      <c r="AG50" s="93"/>
    </row>
    <row r="51" spans="1:37">
      <c r="A51" s="123"/>
      <c r="B51" s="11" t="s">
        <v>6</v>
      </c>
      <c r="C51" s="12">
        <f t="shared" si="2"/>
        <v>41236</v>
      </c>
      <c r="D51" s="100">
        <f>[1]November!C30</f>
        <v>2396.6320000000001</v>
      </c>
      <c r="E51" s="67">
        <f>[1]November!D30</f>
        <v>1387.848</v>
      </c>
      <c r="F51" s="67">
        <f>[1]November!E30</f>
        <v>2157.086166666666</v>
      </c>
      <c r="G51" s="101"/>
      <c r="H51" s="79"/>
      <c r="I51" s="93"/>
      <c r="J51" s="5"/>
      <c r="K51" s="123"/>
      <c r="L51" s="11" t="str">
        <f t="shared" si="0"/>
        <v>Friday</v>
      </c>
      <c r="M51" s="12">
        <f t="shared" si="0"/>
        <v>41236</v>
      </c>
      <c r="N51" s="67">
        <f>[1]November!L30</f>
        <v>0</v>
      </c>
      <c r="O51" s="67">
        <f>[1]November!M30</f>
        <v>0</v>
      </c>
      <c r="P51" s="79">
        <f>[1]November!N30</f>
        <v>0</v>
      </c>
      <c r="Q51" s="83"/>
      <c r="R51" s="83"/>
      <c r="S51" s="83"/>
      <c r="T51" s="132"/>
      <c r="U51" s="83"/>
      <c r="V51" s="123"/>
      <c r="W51" s="11" t="str">
        <f t="shared" si="1"/>
        <v>Friday</v>
      </c>
      <c r="X51" s="37">
        <f t="shared" si="1"/>
        <v>41236</v>
      </c>
      <c r="Y51" s="156">
        <f>[1]November!R30</f>
        <v>8.2200000000000006</v>
      </c>
      <c r="Z51" s="145">
        <f>[1]November!S30</f>
        <v>7.7</v>
      </c>
      <c r="AA51" s="147">
        <f>[1]November!T30</f>
        <v>8.1199999999999992</v>
      </c>
      <c r="AB51" s="71">
        <f>[1]November!U30</f>
        <v>0</v>
      </c>
      <c r="AC51" s="67">
        <f>[1]November!V30</f>
        <v>0</v>
      </c>
      <c r="AD51" s="67">
        <f>[1]November!W30</f>
        <v>0</v>
      </c>
      <c r="AE51" s="83">
        <f>[1]November!X30</f>
        <v>57.776999999999994</v>
      </c>
      <c r="AF51" s="105">
        <f>[1]November!Y30</f>
        <v>0</v>
      </c>
      <c r="AG51" s="93"/>
    </row>
    <row r="52" spans="1:37">
      <c r="A52" s="123"/>
      <c r="B52" s="11" t="s">
        <v>7</v>
      </c>
      <c r="C52" s="12">
        <f t="shared" si="2"/>
        <v>41237</v>
      </c>
      <c r="D52" s="100">
        <f>[1]November!C31</f>
        <v>2250.9479999999999</v>
      </c>
      <c r="E52" s="67">
        <f>[1]November!D31</f>
        <v>52.751999999999995</v>
      </c>
      <c r="F52" s="67">
        <f>[1]November!E31</f>
        <v>1306.848666666667</v>
      </c>
      <c r="G52" s="101"/>
      <c r="H52" s="135"/>
      <c r="I52" s="93"/>
      <c r="J52" s="5"/>
      <c r="K52" s="123"/>
      <c r="L52" s="11" t="str">
        <f t="shared" si="0"/>
        <v>Saturday</v>
      </c>
      <c r="M52" s="12">
        <f t="shared" si="0"/>
        <v>41237</v>
      </c>
      <c r="N52" s="67">
        <f>[1]November!L31</f>
        <v>0.16799999999999998</v>
      </c>
      <c r="O52" s="67">
        <f>[1]November!M31</f>
        <v>0</v>
      </c>
      <c r="P52" s="79">
        <f>[1]November!N31</f>
        <v>6.9999999999999993E-3</v>
      </c>
      <c r="Q52" s="83"/>
      <c r="R52" s="83"/>
      <c r="S52" s="83"/>
      <c r="T52" s="132"/>
      <c r="U52" s="83"/>
      <c r="V52" s="123"/>
      <c r="W52" s="11" t="str">
        <f t="shared" si="1"/>
        <v>Saturday</v>
      </c>
      <c r="X52" s="37">
        <f t="shared" si="1"/>
        <v>41237</v>
      </c>
      <c r="Y52" s="156">
        <f>[1]November!R31</f>
        <v>8.1999999999999993</v>
      </c>
      <c r="Z52" s="145">
        <f>[1]November!S31</f>
        <v>7.25</v>
      </c>
      <c r="AA52" s="147">
        <f>[1]November!T31</f>
        <v>7.8118181818181833</v>
      </c>
      <c r="AB52" s="71">
        <f>[1]November!U31</f>
        <v>0</v>
      </c>
      <c r="AC52" s="67">
        <f>[1]November!V31</f>
        <v>0</v>
      </c>
      <c r="AD52" s="67">
        <f>[1]November!W31</f>
        <v>0</v>
      </c>
      <c r="AE52" s="83">
        <f>[1]November!X31</f>
        <v>52.843999999999994</v>
      </c>
      <c r="AF52" s="105">
        <f>[1]November!Y31</f>
        <v>0</v>
      </c>
      <c r="AG52" s="93"/>
    </row>
    <row r="53" spans="1:37">
      <c r="A53" s="123"/>
      <c r="B53" s="11" t="s">
        <v>8</v>
      </c>
      <c r="C53" s="12">
        <f t="shared" si="2"/>
        <v>41238</v>
      </c>
      <c r="D53" s="100">
        <f>[1]November!C32</f>
        <v>362.85199999999998</v>
      </c>
      <c r="E53" s="67">
        <f>[1]November!D32</f>
        <v>4.9279999999999999</v>
      </c>
      <c r="F53" s="67">
        <f>[1]November!E32</f>
        <v>144.36100000000002</v>
      </c>
      <c r="G53" s="101"/>
      <c r="H53" s="79"/>
      <c r="I53" s="93"/>
      <c r="J53" s="5"/>
      <c r="K53" s="123"/>
      <c r="L53" s="11" t="str">
        <f t="shared" si="0"/>
        <v>Sunday</v>
      </c>
      <c r="M53" s="12">
        <f t="shared" si="0"/>
        <v>41238</v>
      </c>
      <c r="N53" s="67">
        <f>[1]November!L32</f>
        <v>0</v>
      </c>
      <c r="O53" s="67">
        <f>[1]November!M32</f>
        <v>0</v>
      </c>
      <c r="P53" s="79">
        <f>[1]November!N32</f>
        <v>0</v>
      </c>
      <c r="Q53" s="83"/>
      <c r="R53" s="83"/>
      <c r="S53" s="83"/>
      <c r="T53" s="132"/>
      <c r="U53" s="83"/>
      <c r="V53" s="123"/>
      <c r="W53" s="11" t="str">
        <f t="shared" si="1"/>
        <v>Sunday</v>
      </c>
      <c r="X53" s="37">
        <f t="shared" si="1"/>
        <v>41238</v>
      </c>
      <c r="Y53" s="156">
        <f>[1]November!R32</f>
        <v>8.19</v>
      </c>
      <c r="Z53" s="145">
        <f>[1]November!S32</f>
        <v>7.86</v>
      </c>
      <c r="AA53" s="147">
        <f>[1]November!T32</f>
        <v>8.07</v>
      </c>
      <c r="AB53" s="71">
        <f>[1]November!U32</f>
        <v>0</v>
      </c>
      <c r="AC53" s="67">
        <f>[1]November!V32</f>
        <v>0</v>
      </c>
      <c r="AD53" s="67">
        <f>[1]November!W32</f>
        <v>0</v>
      </c>
      <c r="AE53" s="83">
        <f>[1]November!X32</f>
        <v>32.300999999999995</v>
      </c>
      <c r="AF53" s="105">
        <f>[1]November!Y32</f>
        <v>0</v>
      </c>
      <c r="AG53" s="93"/>
    </row>
    <row r="54" spans="1:37">
      <c r="A54" s="123"/>
      <c r="B54" s="11" t="s">
        <v>9</v>
      </c>
      <c r="C54" s="12">
        <f t="shared" si="2"/>
        <v>41239</v>
      </c>
      <c r="D54" s="100">
        <f>[1]November!C33</f>
        <v>8.7359999999999989</v>
      </c>
      <c r="E54" s="67">
        <f>[1]November!D33</f>
        <v>3.1080000000000001</v>
      </c>
      <c r="F54" s="67">
        <f>[1]November!E33</f>
        <v>6.6114999999999995</v>
      </c>
      <c r="G54" s="101"/>
      <c r="H54" s="79"/>
      <c r="I54" s="93"/>
      <c r="J54" s="5"/>
      <c r="K54" s="123"/>
      <c r="L54" s="11" t="str">
        <f t="shared" si="0"/>
        <v>Monday</v>
      </c>
      <c r="M54" s="12">
        <f t="shared" si="0"/>
        <v>41239</v>
      </c>
      <c r="N54" s="67">
        <f>[1]November!L33</f>
        <v>7.2799999999999994</v>
      </c>
      <c r="O54" s="67">
        <f>[1]November!M33</f>
        <v>0</v>
      </c>
      <c r="P54" s="79">
        <f>[1]November!N33</f>
        <v>2.8945000000000003</v>
      </c>
      <c r="Q54" s="83"/>
      <c r="R54" s="83"/>
      <c r="S54" s="83"/>
      <c r="T54" s="132"/>
      <c r="U54" s="83"/>
      <c r="V54" s="123"/>
      <c r="W54" s="11" t="str">
        <f t="shared" si="1"/>
        <v>Monday</v>
      </c>
      <c r="X54" s="37">
        <f t="shared" si="1"/>
        <v>41239</v>
      </c>
      <c r="Y54" s="156">
        <f>[1]November!R33</f>
        <v>8.08</v>
      </c>
      <c r="Z54" s="145">
        <f>[1]November!S33</f>
        <v>8.02</v>
      </c>
      <c r="AA54" s="147">
        <f>[1]November!T33</f>
        <v>8.0549999999999997</v>
      </c>
      <c r="AB54" s="71">
        <f>[1]November!U33</f>
        <v>0</v>
      </c>
      <c r="AC54" s="67">
        <f>[1]November!V33</f>
        <v>0</v>
      </c>
      <c r="AD54" s="67">
        <f>[1]November!W33</f>
        <v>0</v>
      </c>
      <c r="AE54" s="83">
        <f>[1]November!X33</f>
        <v>18.902999999999999</v>
      </c>
      <c r="AF54" s="105">
        <f>[1]November!Y33</f>
        <v>3</v>
      </c>
      <c r="AG54" s="93"/>
    </row>
    <row r="55" spans="1:37">
      <c r="A55" s="123"/>
      <c r="B55" s="11" t="s">
        <v>10</v>
      </c>
      <c r="C55" s="12">
        <f t="shared" si="2"/>
        <v>41240</v>
      </c>
      <c r="D55" s="100">
        <f>[1]November!C34</f>
        <v>6.3</v>
      </c>
      <c r="E55" s="67">
        <f>[1]November!D34</f>
        <v>4.1999999999999993</v>
      </c>
      <c r="F55" s="67">
        <f>[1]November!E34</f>
        <v>5.1426666666666678</v>
      </c>
      <c r="G55" s="101"/>
      <c r="H55" s="79"/>
      <c r="I55" s="93"/>
      <c r="J55" s="5"/>
      <c r="K55" s="123"/>
      <c r="L55" s="11" t="str">
        <f t="shared" si="0"/>
        <v>Tuesday</v>
      </c>
      <c r="M55" s="12">
        <f t="shared" si="0"/>
        <v>41240</v>
      </c>
      <c r="N55" s="67">
        <f>[1]November!L34</f>
        <v>6.86</v>
      </c>
      <c r="O55" s="67">
        <f>[1]November!M34</f>
        <v>4.76</v>
      </c>
      <c r="P55" s="79">
        <f>[1]November!N34</f>
        <v>5.8321666666666667</v>
      </c>
      <c r="Q55" s="83"/>
      <c r="R55" s="83"/>
      <c r="S55" s="83"/>
      <c r="T55" s="132"/>
      <c r="U55" s="83"/>
      <c r="V55" s="123"/>
      <c r="W55" s="11" t="str">
        <f t="shared" si="1"/>
        <v>Tuesday</v>
      </c>
      <c r="X55" s="37">
        <f t="shared" si="1"/>
        <v>41240</v>
      </c>
      <c r="Y55" s="156">
        <f>[1]November!R34</f>
        <v>8.14</v>
      </c>
      <c r="Z55" s="145">
        <f>[1]November!S34</f>
        <v>7.46</v>
      </c>
      <c r="AA55" s="147">
        <f>[1]November!T34</f>
        <v>7.8800000000000008</v>
      </c>
      <c r="AB55" s="71">
        <f>[1]November!U34</f>
        <v>2</v>
      </c>
      <c r="AC55" s="67">
        <f>[1]November!V34</f>
        <v>0</v>
      </c>
      <c r="AD55" s="67">
        <f>[1]November!W34</f>
        <v>0.18181818181818182</v>
      </c>
      <c r="AE55" s="83">
        <f>[1]November!X34</f>
        <v>59.767999999999994</v>
      </c>
      <c r="AF55" s="105">
        <f>[1]November!Y34</f>
        <v>17</v>
      </c>
      <c r="AG55" s="93"/>
    </row>
    <row r="56" spans="1:37">
      <c r="A56" s="123"/>
      <c r="B56" s="11" t="s">
        <v>4</v>
      </c>
      <c r="C56" s="12">
        <f t="shared" si="2"/>
        <v>41241</v>
      </c>
      <c r="D56" s="100">
        <f>[1]November!C35</f>
        <v>4.1999999999999993</v>
      </c>
      <c r="E56" s="67">
        <f>[1]November!D35</f>
        <v>1.8479999999999999</v>
      </c>
      <c r="F56" s="67">
        <f>[1]November!E35</f>
        <v>3.0426666666666673</v>
      </c>
      <c r="G56" s="101"/>
      <c r="H56" s="79"/>
      <c r="I56" s="93"/>
      <c r="J56" s="5"/>
      <c r="K56" s="123"/>
      <c r="L56" s="11" t="str">
        <f t="shared" si="0"/>
        <v>Wednesday</v>
      </c>
      <c r="M56" s="12">
        <f t="shared" si="0"/>
        <v>41241</v>
      </c>
      <c r="N56" s="67">
        <f>[1]November!L35</f>
        <v>6.7759999999999998</v>
      </c>
      <c r="O56" s="67">
        <f>[1]November!M35</f>
        <v>4.0599999999999996</v>
      </c>
      <c r="P56" s="79">
        <f>[1]November!N35</f>
        <v>5.3911666666666669</v>
      </c>
      <c r="Q56" s="83"/>
      <c r="R56" s="83"/>
      <c r="S56" s="83"/>
      <c r="T56" s="132"/>
      <c r="U56" s="83"/>
      <c r="V56" s="123"/>
      <c r="W56" s="11" t="str">
        <f t="shared" si="1"/>
        <v>Wednesday</v>
      </c>
      <c r="X56" s="37">
        <f t="shared" si="1"/>
        <v>41241</v>
      </c>
      <c r="Y56" s="156">
        <f>[1]November!R35</f>
        <v>8.24</v>
      </c>
      <c r="Z56" s="145">
        <f>[1]November!S35</f>
        <v>7.93</v>
      </c>
      <c r="AA56" s="147">
        <f>[1]November!T35</f>
        <v>8.0850000000000009</v>
      </c>
      <c r="AB56" s="71">
        <f>[1]November!U35</f>
        <v>0</v>
      </c>
      <c r="AC56" s="67">
        <f>[1]November!V35</f>
        <v>0</v>
      </c>
      <c r="AD56" s="67">
        <f>[1]November!W35</f>
        <v>0</v>
      </c>
      <c r="AE56" s="83">
        <f>[1]November!X35</f>
        <v>9.3569999999999993</v>
      </c>
      <c r="AF56" s="105">
        <f>[1]November!Y35</f>
        <v>0</v>
      </c>
      <c r="AG56" s="93"/>
    </row>
    <row r="57" spans="1:37">
      <c r="A57" s="123"/>
      <c r="B57" s="11" t="s">
        <v>5</v>
      </c>
      <c r="C57" s="12">
        <f t="shared" si="2"/>
        <v>41242</v>
      </c>
      <c r="D57" s="100">
        <f>[1]November!C36</f>
        <v>2.6319999999999997</v>
      </c>
      <c r="E57" s="67">
        <f>[1]November!D36</f>
        <v>1.3159999999999998</v>
      </c>
      <c r="F57" s="67">
        <f>[1]November!E36</f>
        <v>1.9378333333333326</v>
      </c>
      <c r="G57" s="101"/>
      <c r="H57" s="79"/>
      <c r="I57" s="93"/>
      <c r="J57" s="5"/>
      <c r="K57" s="123"/>
      <c r="L57" s="11" t="str">
        <f t="shared" si="0"/>
        <v>Thursday</v>
      </c>
      <c r="M57" s="12">
        <f t="shared" si="0"/>
        <v>41242</v>
      </c>
      <c r="N57" s="67">
        <f>[1]November!L36</f>
        <v>8.0640000000000001</v>
      </c>
      <c r="O57" s="67">
        <f>[1]November!M36</f>
        <v>4.984</v>
      </c>
      <c r="P57" s="79">
        <f>[1]November!N36</f>
        <v>6.3489999999999984</v>
      </c>
      <c r="Q57" s="83"/>
      <c r="R57" s="83"/>
      <c r="S57" s="83"/>
      <c r="T57" s="132"/>
      <c r="U57" s="83"/>
      <c r="V57" s="123"/>
      <c r="W57" s="11" t="str">
        <f t="shared" si="1"/>
        <v>Thursday</v>
      </c>
      <c r="X57" s="37">
        <f t="shared" si="1"/>
        <v>41242</v>
      </c>
      <c r="Y57" s="156">
        <f>[1]November!R36</f>
        <v>7.98</v>
      </c>
      <c r="Z57" s="145">
        <f>[1]November!S36</f>
        <v>7.98</v>
      </c>
      <c r="AA57" s="147">
        <f>[1]November!T36</f>
        <v>7.98</v>
      </c>
      <c r="AB57" s="71">
        <f>[1]November!U36</f>
        <v>0</v>
      </c>
      <c r="AC57" s="67">
        <f>[1]November!V36</f>
        <v>0</v>
      </c>
      <c r="AD57" s="67">
        <f>[1]November!W36</f>
        <v>0</v>
      </c>
      <c r="AE57" s="83">
        <f>[1]November!X36</f>
        <v>5.6050000000000004</v>
      </c>
      <c r="AF57" s="105">
        <f>[1]November!Y36</f>
        <v>0</v>
      </c>
      <c r="AG57" s="93"/>
    </row>
    <row r="58" spans="1:37">
      <c r="A58" s="123"/>
      <c r="B58" s="11" t="s">
        <v>6</v>
      </c>
      <c r="C58" s="12">
        <f t="shared" si="2"/>
        <v>41243</v>
      </c>
      <c r="D58" s="100">
        <f>[1]November!C37</f>
        <v>1.7864</v>
      </c>
      <c r="E58" s="67">
        <f>[1]November!D37</f>
        <v>0.53199999999999992</v>
      </c>
      <c r="F58" s="67">
        <f>[1]November!E37</f>
        <v>1.042766666666666</v>
      </c>
      <c r="G58" s="101"/>
      <c r="H58" s="79"/>
      <c r="I58" s="93"/>
      <c r="J58" s="5"/>
      <c r="K58" s="123"/>
      <c r="L58" s="11" t="str">
        <f t="shared" si="0"/>
        <v>Friday</v>
      </c>
      <c r="M58" s="12">
        <f t="shared" si="0"/>
        <v>41243</v>
      </c>
      <c r="N58" s="67">
        <f>[1]November!L37</f>
        <v>7.1399999999999988</v>
      </c>
      <c r="O58" s="67">
        <f>[1]November!M37</f>
        <v>5.6839999999999993</v>
      </c>
      <c r="P58" s="79">
        <f>[1]November!N37</f>
        <v>6.5811666666666655</v>
      </c>
      <c r="Q58" s="83"/>
      <c r="R58" s="83"/>
      <c r="S58" s="83"/>
      <c r="T58" s="132"/>
      <c r="U58" s="83"/>
      <c r="V58" s="123"/>
      <c r="W58" s="11" t="str">
        <f t="shared" si="1"/>
        <v>Friday</v>
      </c>
      <c r="X58" s="37">
        <f t="shared" si="1"/>
        <v>41243</v>
      </c>
      <c r="Y58" s="156">
        <f>[1]November!R37</f>
        <v>7.92</v>
      </c>
      <c r="Z58" s="145">
        <f>[1]November!S37</f>
        <v>7.91</v>
      </c>
      <c r="AA58" s="147">
        <f>[1]November!T37</f>
        <v>7.915</v>
      </c>
      <c r="AB58" s="71">
        <f>[1]November!U37</f>
        <v>0</v>
      </c>
      <c r="AC58" s="67">
        <f>[1]November!V37</f>
        <v>0</v>
      </c>
      <c r="AD58" s="67">
        <f>[1]November!W37</f>
        <v>0</v>
      </c>
      <c r="AE58" s="83">
        <f>[1]November!X37</f>
        <v>9.8529999999999998</v>
      </c>
      <c r="AF58" s="105">
        <f>[1]November!Y37</f>
        <v>3</v>
      </c>
      <c r="AG58" s="93"/>
    </row>
    <row r="59" spans="1:37" ht="15" thickBot="1">
      <c r="A59" s="123"/>
      <c r="B59" s="13"/>
      <c r="C59" s="14"/>
      <c r="D59" s="136"/>
      <c r="E59" s="77"/>
      <c r="F59" s="78"/>
      <c r="G59" s="102"/>
      <c r="H59" s="80"/>
      <c r="I59" s="93"/>
      <c r="J59" s="5"/>
      <c r="K59" s="123"/>
      <c r="L59" s="13"/>
      <c r="M59" s="14"/>
      <c r="N59" s="77"/>
      <c r="O59" s="77"/>
      <c r="P59" s="80"/>
      <c r="Q59" s="83"/>
      <c r="R59" s="83"/>
      <c r="S59" s="83"/>
      <c r="T59" s="132"/>
      <c r="U59" s="83"/>
      <c r="V59" s="123"/>
      <c r="W59" s="13"/>
      <c r="X59" s="59"/>
      <c r="Y59" s="157"/>
      <c r="Z59" s="158"/>
      <c r="AA59" s="159"/>
      <c r="AB59" s="84"/>
      <c r="AC59" s="77"/>
      <c r="AD59" s="77"/>
      <c r="AE59" s="78"/>
      <c r="AF59" s="106"/>
      <c r="AG59" s="93"/>
    </row>
    <row r="60" spans="1:37" ht="15.6" thickTop="1" thickBot="1">
      <c r="A60" s="123"/>
      <c r="B60" s="15" t="s">
        <v>11</v>
      </c>
      <c r="C60" s="16"/>
      <c r="D60" s="68">
        <f>[1]November!C39</f>
        <v>2396.6320000000001</v>
      </c>
      <c r="E60" s="68">
        <f>[1]November!D39</f>
        <v>0.53199999999999992</v>
      </c>
      <c r="F60" s="68">
        <f>[1]November!E39</f>
        <v>1441.5844644444439</v>
      </c>
      <c r="G60" s="103" t="str">
        <f>[2]November!F39</f>
        <v/>
      </c>
      <c r="H60" s="86"/>
      <c r="I60" s="93"/>
      <c r="J60" s="5"/>
      <c r="K60" s="123"/>
      <c r="L60" s="15" t="s">
        <v>11</v>
      </c>
      <c r="M60" s="16"/>
      <c r="N60" s="81">
        <f>[1]November!L39</f>
        <v>146.85999999999999</v>
      </c>
      <c r="O60" s="81">
        <f>[1]November!M39</f>
        <v>0</v>
      </c>
      <c r="P60" s="82">
        <f>[1]November!N39</f>
        <v>4.1429111111111103</v>
      </c>
      <c r="Q60" s="117"/>
      <c r="R60" s="117"/>
      <c r="S60" s="117"/>
      <c r="T60" s="133"/>
      <c r="U60" s="117"/>
      <c r="V60" s="123"/>
      <c r="W60" s="15" t="s">
        <v>11</v>
      </c>
      <c r="X60" s="38"/>
      <c r="Y60" s="160">
        <f>[1]November!R39</f>
        <v>8.32</v>
      </c>
      <c r="Z60" s="161">
        <f>[1]November!S39</f>
        <v>6.79</v>
      </c>
      <c r="AA60" s="162">
        <f>[1]November!T39</f>
        <v>7.7760409479409462</v>
      </c>
      <c r="AB60" s="74">
        <f>[1]November!U39</f>
        <v>34</v>
      </c>
      <c r="AC60" s="68">
        <f>[1]November!V39</f>
        <v>0</v>
      </c>
      <c r="AD60" s="68">
        <f>[1]November!W39</f>
        <v>0.26952861952861956</v>
      </c>
      <c r="AE60" s="85">
        <f>[1]November!X39</f>
        <v>1377.7912000000001</v>
      </c>
      <c r="AF60" s="107">
        <f>[1]November!Y39</f>
        <v>35</v>
      </c>
      <c r="AG60" s="93"/>
    </row>
    <row r="61" spans="1:37" ht="15" thickBot="1">
      <c r="A61" s="126"/>
      <c r="B61" s="127"/>
      <c r="C61" s="127"/>
      <c r="D61" s="127"/>
      <c r="E61" s="127"/>
      <c r="F61" s="127"/>
      <c r="G61" s="127"/>
      <c r="H61" s="127"/>
      <c r="I61" s="128"/>
      <c r="J61" s="5"/>
      <c r="K61" s="126"/>
      <c r="L61" s="127"/>
      <c r="M61" s="127"/>
      <c r="N61" s="127"/>
      <c r="O61" s="127"/>
      <c r="P61" s="127"/>
      <c r="Q61" s="127"/>
      <c r="R61" s="127"/>
      <c r="S61" s="127"/>
      <c r="T61" s="128"/>
      <c r="V61" s="126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8"/>
      <c r="AK61" t="str">
        <f>IF(SUM(E61:AH61)=0,"",SUM(E61:AH61))</f>
        <v/>
      </c>
    </row>
    <row r="62" spans="1:37" ht="15" thickTop="1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D29:D58">
    <cfRule type="cellIs" dxfId="23" priority="12" operator="between">
      <formula>2800</formula>
      <formula>5000</formula>
    </cfRule>
  </conditionalFormatting>
  <conditionalFormatting sqref="N29:N58">
    <cfRule type="cellIs" dxfId="22" priority="11" operator="between">
      <formula>560</formula>
      <formula>5000</formula>
    </cfRule>
  </conditionalFormatting>
  <conditionalFormatting sqref="D29:D58">
    <cfRule type="cellIs" dxfId="21" priority="10" operator="between">
      <formula>2800</formula>
      <formula>5000</formula>
    </cfRule>
  </conditionalFormatting>
  <conditionalFormatting sqref="D59">
    <cfRule type="cellIs" dxfId="20" priority="9" operator="between">
      <formula>2800</formula>
      <formula>5000</formula>
    </cfRule>
  </conditionalFormatting>
  <conditionalFormatting sqref="N29:N58">
    <cfRule type="cellIs" dxfId="19" priority="8" operator="between">
      <formula>560</formula>
      <formula>5000</formula>
    </cfRule>
  </conditionalFormatting>
  <conditionalFormatting sqref="N59">
    <cfRule type="cellIs" dxfId="18" priority="7" operator="between">
      <formula>560</formula>
      <formula>5000</formula>
    </cfRule>
  </conditionalFormatting>
  <conditionalFormatting sqref="Z29:Z58">
    <cfRule type="cellIs" dxfId="17" priority="6" operator="between">
      <formula>1</formula>
      <formula>6.49</formula>
    </cfRule>
  </conditionalFormatting>
  <conditionalFormatting sqref="Y29:Y58">
    <cfRule type="cellIs" dxfId="16" priority="5" operator="between">
      <formula>8.51</formula>
      <formula>14</formula>
    </cfRule>
  </conditionalFormatting>
  <conditionalFormatting sqref="AB29:AB59">
    <cfRule type="cellIs" dxfId="15" priority="4" operator="between">
      <formula>41</formula>
      <formula>200</formula>
    </cfRule>
  </conditionalFormatting>
  <conditionalFormatting sqref="Z59">
    <cfRule type="cellIs" dxfId="14" priority="3" operator="between">
      <formula>1</formula>
      <formula>6.49</formula>
    </cfRule>
  </conditionalFormatting>
  <conditionalFormatting sqref="Y59">
    <cfRule type="cellIs" dxfId="13" priority="2" operator="between">
      <formula>8.51</formula>
      <formula>14</formula>
    </cfRule>
  </conditionalFormatting>
  <conditionalFormatting sqref="AE29:AE59">
    <cfRule type="cellIs" dxfId="12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2"/>
  <sheetViews>
    <sheetView topLeftCell="A32" workbookViewId="0">
      <selection activeCell="H53" sqref="H53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30.44140625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3.88671875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2" t="s">
        <v>56</v>
      </c>
      <c r="C3" s="113"/>
      <c r="D3" s="113"/>
      <c r="E3" s="5"/>
      <c r="F3" s="5"/>
      <c r="G3" s="5"/>
      <c r="H3" s="6"/>
    </row>
    <row r="4" spans="1:33">
      <c r="B4" s="112" t="s">
        <v>55</v>
      </c>
      <c r="C4" s="5"/>
      <c r="D4" s="5"/>
      <c r="E4" s="5"/>
      <c r="F4" s="5"/>
      <c r="G4" s="5"/>
      <c r="H4" s="6"/>
    </row>
    <row r="5" spans="1:33" ht="15" thickBot="1">
      <c r="B5" s="109" t="s">
        <v>61</v>
      </c>
      <c r="C5" s="110"/>
      <c r="D5" s="110"/>
      <c r="E5" s="110"/>
      <c r="F5" s="110"/>
      <c r="G5" s="110"/>
      <c r="H5" s="111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20"/>
      <c r="B7" s="121"/>
      <c r="C7" s="121"/>
      <c r="D7" s="121"/>
      <c r="E7" s="121"/>
      <c r="F7" s="121"/>
      <c r="G7" s="121"/>
      <c r="H7" s="121"/>
      <c r="I7" s="122"/>
      <c r="J7" s="5"/>
      <c r="K7" s="120"/>
      <c r="L7" s="121"/>
      <c r="M7" s="121"/>
      <c r="N7" s="121"/>
      <c r="O7" s="121"/>
      <c r="P7" s="121"/>
      <c r="Q7" s="121"/>
      <c r="R7" s="121"/>
      <c r="S7" s="121"/>
      <c r="T7" s="122"/>
      <c r="V7" s="120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2"/>
    </row>
    <row r="8" spans="1:33" ht="15" thickBot="1">
      <c r="A8" s="123"/>
      <c r="B8" s="5"/>
      <c r="C8" s="5"/>
      <c r="D8" s="5"/>
      <c r="E8" s="5"/>
      <c r="F8" s="5"/>
      <c r="G8" s="5"/>
      <c r="H8" s="5"/>
      <c r="I8" s="93"/>
      <c r="J8" s="5"/>
      <c r="K8" s="123"/>
      <c r="L8" s="5"/>
      <c r="M8" s="5"/>
      <c r="N8" s="5"/>
      <c r="O8" s="5"/>
      <c r="P8" s="5"/>
      <c r="Q8" s="5"/>
      <c r="R8" s="5"/>
      <c r="S8" s="5"/>
      <c r="T8" s="93"/>
      <c r="V8" s="123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3"/>
      <c r="B9" s="201" t="s">
        <v>57</v>
      </c>
      <c r="C9" s="202"/>
      <c r="D9" s="202"/>
      <c r="E9" s="202"/>
      <c r="F9" s="202"/>
      <c r="G9" s="202"/>
      <c r="H9" s="203"/>
      <c r="I9" s="93"/>
      <c r="J9" s="5"/>
      <c r="K9" s="123"/>
      <c r="L9" s="201" t="s">
        <v>68</v>
      </c>
      <c r="M9" s="202"/>
      <c r="N9" s="202"/>
      <c r="O9" s="202"/>
      <c r="P9" s="202"/>
      <c r="Q9" s="202"/>
      <c r="R9" s="202"/>
      <c r="S9" s="203"/>
      <c r="T9" s="129"/>
      <c r="U9" s="8"/>
      <c r="V9" s="123"/>
      <c r="W9" s="201" t="s">
        <v>74</v>
      </c>
      <c r="X9" s="202"/>
      <c r="Y9" s="202"/>
      <c r="Z9" s="202"/>
      <c r="AA9" s="202"/>
      <c r="AB9" s="202"/>
      <c r="AC9" s="202"/>
      <c r="AD9" s="202"/>
      <c r="AE9" s="202"/>
      <c r="AF9" s="203"/>
      <c r="AG9" s="93"/>
    </row>
    <row r="10" spans="1:33" ht="15" thickTop="1">
      <c r="A10" s="123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3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3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3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3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3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3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3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3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3"/>
      <c r="B13" s="4" t="s">
        <v>94</v>
      </c>
      <c r="C13" s="5"/>
      <c r="D13" s="5"/>
      <c r="E13" s="5"/>
      <c r="F13" s="5"/>
      <c r="G13" s="5"/>
      <c r="H13" s="6"/>
      <c r="I13" s="93"/>
      <c r="J13" s="5"/>
      <c r="K13" s="123"/>
      <c r="L13" s="4" t="s">
        <v>94</v>
      </c>
      <c r="M13" s="5"/>
      <c r="N13" s="5"/>
      <c r="O13" s="5"/>
      <c r="P13" s="5"/>
      <c r="Q13" s="5"/>
      <c r="R13" s="5"/>
      <c r="S13" s="6"/>
      <c r="T13" s="93"/>
      <c r="U13" s="5"/>
      <c r="V13" s="123"/>
      <c r="W13" s="118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3"/>
      <c r="B14" s="4" t="s">
        <v>102</v>
      </c>
      <c r="C14" s="5"/>
      <c r="D14" s="5"/>
      <c r="E14" s="5"/>
      <c r="F14" s="5"/>
      <c r="G14" s="5"/>
      <c r="H14" s="6"/>
      <c r="I14" s="93"/>
      <c r="J14" s="5"/>
      <c r="K14" s="123"/>
      <c r="L14" s="4"/>
      <c r="M14" s="5"/>
      <c r="N14" s="5"/>
      <c r="O14" s="5"/>
      <c r="P14" s="5"/>
      <c r="Q14" s="5"/>
      <c r="R14" s="5"/>
      <c r="S14" s="6"/>
      <c r="T14" s="93"/>
      <c r="U14" s="5"/>
      <c r="V14" s="123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3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3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3"/>
      <c r="W15" s="4" t="s">
        <v>93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3"/>
      <c r="B16" s="4" t="s">
        <v>97</v>
      </c>
      <c r="C16" s="5"/>
      <c r="D16" s="5"/>
      <c r="E16" s="5"/>
      <c r="F16" s="5"/>
      <c r="G16" s="5"/>
      <c r="H16" s="6"/>
      <c r="I16" s="93"/>
      <c r="J16" s="5"/>
      <c r="K16" s="123"/>
      <c r="L16" s="4"/>
      <c r="M16" s="5"/>
      <c r="N16" s="5"/>
      <c r="O16" s="5"/>
      <c r="P16" s="5"/>
      <c r="Q16" s="5"/>
      <c r="R16" s="5"/>
      <c r="S16" s="6"/>
      <c r="T16" s="93"/>
      <c r="U16" s="5"/>
      <c r="V16" s="123"/>
      <c r="W16" s="112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3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3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3"/>
      <c r="W17" s="112" t="s">
        <v>89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3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3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3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3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3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3"/>
      <c r="W19" s="118" t="s">
        <v>88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3"/>
      <c r="B20" s="4" t="s">
        <v>90</v>
      </c>
      <c r="C20" s="5"/>
      <c r="D20" s="5"/>
      <c r="E20" s="5"/>
      <c r="F20" s="5"/>
      <c r="G20" s="5"/>
      <c r="H20" s="6"/>
      <c r="I20" s="93"/>
      <c r="J20" s="5"/>
      <c r="K20" s="123"/>
      <c r="L20" s="4"/>
      <c r="M20" s="5"/>
      <c r="N20" s="5"/>
      <c r="O20" s="5"/>
      <c r="P20" s="5"/>
      <c r="Q20" s="5"/>
      <c r="R20" s="5"/>
      <c r="S20" s="6"/>
      <c r="T20" s="93"/>
      <c r="U20" s="5"/>
      <c r="V20" s="123"/>
      <c r="W20" s="118" t="s">
        <v>106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3"/>
      <c r="B21" s="109" t="s">
        <v>59</v>
      </c>
      <c r="C21" s="110"/>
      <c r="D21" s="110"/>
      <c r="E21" s="110"/>
      <c r="F21" s="110"/>
      <c r="G21" s="110"/>
      <c r="H21" s="111"/>
      <c r="I21" s="93"/>
      <c r="J21" s="5"/>
      <c r="K21" s="123"/>
      <c r="L21" s="109"/>
      <c r="M21" s="110"/>
      <c r="N21" s="110"/>
      <c r="O21" s="110"/>
      <c r="P21" s="110"/>
      <c r="Q21" s="110"/>
      <c r="R21" s="110"/>
      <c r="S21" s="111"/>
      <c r="T21" s="93"/>
      <c r="U21" s="5"/>
      <c r="V21" s="123"/>
      <c r="W21" s="118" t="s">
        <v>95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3"/>
      <c r="B22" s="5"/>
      <c r="C22" s="5"/>
      <c r="D22" s="5"/>
      <c r="E22" s="5"/>
      <c r="F22" s="5"/>
      <c r="G22" s="5"/>
      <c r="H22" s="5"/>
      <c r="I22" s="93"/>
      <c r="J22" s="5"/>
      <c r="K22" s="123"/>
      <c r="L22" s="5"/>
      <c r="M22" s="5"/>
      <c r="N22" s="5"/>
      <c r="O22" s="5"/>
      <c r="P22" s="5"/>
      <c r="Q22" s="5"/>
      <c r="R22" s="5"/>
      <c r="S22" s="5"/>
      <c r="T22" s="93"/>
      <c r="U22" s="5"/>
      <c r="V22" s="123"/>
      <c r="W22" s="118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3"/>
      <c r="B23" s="5"/>
      <c r="C23" s="5"/>
      <c r="D23" s="5"/>
      <c r="E23" s="5"/>
      <c r="F23" s="5"/>
      <c r="G23" s="5"/>
      <c r="H23" s="5"/>
      <c r="I23" s="93"/>
      <c r="J23" s="5"/>
      <c r="K23" s="123"/>
      <c r="L23" s="5"/>
      <c r="M23" s="5"/>
      <c r="N23" s="5"/>
      <c r="O23" s="5"/>
      <c r="P23" s="5"/>
      <c r="Q23" s="5"/>
      <c r="R23" s="5"/>
      <c r="S23" s="5"/>
      <c r="T23" s="93"/>
      <c r="U23" s="5"/>
      <c r="V23" s="123"/>
      <c r="W23" s="119" t="s">
        <v>84</v>
      </c>
      <c r="X23" s="110"/>
      <c r="Y23" s="110"/>
      <c r="Z23" s="110"/>
      <c r="AA23" s="110"/>
      <c r="AB23" s="110"/>
      <c r="AC23" s="110"/>
      <c r="AD23" s="110"/>
      <c r="AE23" s="110"/>
      <c r="AF23" s="111"/>
      <c r="AG23" s="93"/>
    </row>
    <row r="24" spans="1:33" ht="15" thickBot="1">
      <c r="A24" s="123"/>
      <c r="B24" s="5"/>
      <c r="C24" s="5"/>
      <c r="D24" s="5"/>
      <c r="E24" s="5"/>
      <c r="F24" s="5"/>
      <c r="G24" s="5"/>
      <c r="H24" s="5"/>
      <c r="I24" s="93"/>
      <c r="J24" s="5"/>
      <c r="K24" s="123"/>
      <c r="L24" s="5"/>
      <c r="M24" s="5"/>
      <c r="N24" s="5"/>
      <c r="O24" s="5"/>
      <c r="P24" s="5"/>
      <c r="Q24" s="5"/>
      <c r="R24" s="5"/>
      <c r="S24" s="5"/>
      <c r="T24" s="93"/>
      <c r="U24" s="5"/>
      <c r="V24" s="123"/>
      <c r="W24" s="110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3"/>
      <c r="B25" s="5"/>
      <c r="C25" s="5"/>
      <c r="D25" s="5"/>
      <c r="E25" s="5"/>
      <c r="F25" s="5"/>
      <c r="G25" s="5"/>
      <c r="H25" s="5"/>
      <c r="I25" s="93"/>
      <c r="J25" s="5"/>
      <c r="K25" s="123"/>
      <c r="L25" s="5"/>
      <c r="M25" s="5"/>
      <c r="N25" s="5"/>
      <c r="O25" s="5"/>
      <c r="P25" s="5"/>
      <c r="Q25" s="5"/>
      <c r="R25" s="5"/>
      <c r="S25" s="5"/>
      <c r="T25" s="93"/>
      <c r="V25" s="123"/>
      <c r="W25" s="211" t="s">
        <v>15</v>
      </c>
      <c r="X25" s="212"/>
      <c r="Y25" s="212"/>
      <c r="Z25" s="212"/>
      <c r="AA25" s="212"/>
      <c r="AB25" s="212"/>
      <c r="AC25" s="212"/>
      <c r="AD25" s="212"/>
      <c r="AE25" s="212"/>
      <c r="AF25" s="213"/>
      <c r="AG25" s="93"/>
    </row>
    <row r="26" spans="1:33" ht="15" thickBot="1">
      <c r="A26" s="123"/>
      <c r="B26" s="214" t="s">
        <v>12</v>
      </c>
      <c r="C26" s="215"/>
      <c r="D26" s="215"/>
      <c r="E26" s="215"/>
      <c r="F26" s="215"/>
      <c r="G26" s="215"/>
      <c r="H26" s="216"/>
      <c r="I26" s="93"/>
      <c r="J26" s="5"/>
      <c r="K26" s="123"/>
      <c r="L26" s="214" t="s">
        <v>13</v>
      </c>
      <c r="M26" s="212"/>
      <c r="N26" s="212"/>
      <c r="O26" s="212"/>
      <c r="P26" s="213"/>
      <c r="Q26" s="114"/>
      <c r="R26" s="114"/>
      <c r="S26" s="114"/>
      <c r="T26" s="130"/>
      <c r="U26" s="114"/>
      <c r="V26" s="123"/>
      <c r="W26" s="7" t="s">
        <v>2</v>
      </c>
      <c r="X26" s="44">
        <f>M27</f>
        <v>41183</v>
      </c>
      <c r="Y26" s="217" t="s">
        <v>16</v>
      </c>
      <c r="Z26" s="218"/>
      <c r="AA26" s="219"/>
      <c r="AB26" s="220" t="s">
        <v>25</v>
      </c>
      <c r="AC26" s="221"/>
      <c r="AD26" s="221"/>
      <c r="AE26" s="222"/>
      <c r="AF26" s="29"/>
      <c r="AG26" s="93"/>
    </row>
    <row r="27" spans="1:33" s="19" customFormat="1" ht="30" customHeight="1">
      <c r="A27" s="124"/>
      <c r="B27" s="24" t="s">
        <v>2</v>
      </c>
      <c r="C27" s="42">
        <v>41183</v>
      </c>
      <c r="D27" s="204" t="s">
        <v>50</v>
      </c>
      <c r="E27" s="205"/>
      <c r="F27" s="206"/>
      <c r="G27" s="225" t="s">
        <v>98</v>
      </c>
      <c r="H27" s="226"/>
      <c r="I27" s="125"/>
      <c r="J27" s="115"/>
      <c r="K27" s="124"/>
      <c r="L27" s="24" t="s">
        <v>2</v>
      </c>
      <c r="M27" s="42">
        <f>C27</f>
        <v>41183</v>
      </c>
      <c r="N27" s="207" t="s">
        <v>51</v>
      </c>
      <c r="O27" s="205"/>
      <c r="P27" s="206"/>
      <c r="Q27" s="115"/>
      <c r="R27" s="115"/>
      <c r="S27" s="115"/>
      <c r="T27" s="125"/>
      <c r="U27" s="115"/>
      <c r="V27" s="124"/>
      <c r="W27" s="39" t="s">
        <v>20</v>
      </c>
      <c r="X27" s="33"/>
      <c r="Y27" s="40" t="s">
        <v>21</v>
      </c>
      <c r="Z27" s="41" t="s">
        <v>22</v>
      </c>
      <c r="AA27" s="33"/>
      <c r="AB27" s="208" t="s">
        <v>44</v>
      </c>
      <c r="AC27" s="209"/>
      <c r="AD27" s="209"/>
      <c r="AE27" s="210"/>
      <c r="AF27" s="30" t="s">
        <v>24</v>
      </c>
      <c r="AG27" s="125"/>
    </row>
    <row r="28" spans="1:33" s="19" customFormat="1" ht="101.4" thickBot="1">
      <c r="A28" s="124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99</v>
      </c>
      <c r="H28" s="20" t="s">
        <v>100</v>
      </c>
      <c r="I28" s="125"/>
      <c r="J28" s="115"/>
      <c r="K28" s="124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6"/>
      <c r="R28" s="116"/>
      <c r="S28" s="116"/>
      <c r="T28" s="131"/>
      <c r="U28" s="116"/>
      <c r="V28" s="124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96</v>
      </c>
      <c r="AF28" s="31" t="s">
        <v>26</v>
      </c>
      <c r="AG28" s="125"/>
    </row>
    <row r="29" spans="1:33" ht="15" thickTop="1">
      <c r="A29" s="123"/>
      <c r="B29" s="137" t="s">
        <v>9</v>
      </c>
      <c r="C29" s="12">
        <f>DATE(2012,10,1)</f>
        <v>41183</v>
      </c>
      <c r="D29" s="100">
        <f>'[1]October '!C8</f>
        <v>1689.7159999999999</v>
      </c>
      <c r="E29" s="67">
        <f>'[1]October '!D8</f>
        <v>1593.6479999999999</v>
      </c>
      <c r="F29" s="67">
        <f>'[1]October '!E8</f>
        <v>1643.8625</v>
      </c>
      <c r="G29" s="101"/>
      <c r="H29" s="79"/>
      <c r="I29" s="93"/>
      <c r="J29" s="5"/>
      <c r="K29" s="123"/>
      <c r="L29" s="11" t="str">
        <f>B29</f>
        <v>Monday</v>
      </c>
      <c r="M29" s="12">
        <f>C29</f>
        <v>41183</v>
      </c>
      <c r="N29" s="67">
        <f>'[1]October '!L8</f>
        <v>0.86799999999999999</v>
      </c>
      <c r="O29" s="67">
        <f>'[1]October '!M8</f>
        <v>0</v>
      </c>
      <c r="P29" s="79">
        <f>'[1]October '!N8</f>
        <v>0.24616666666666662</v>
      </c>
      <c r="Q29" s="83"/>
      <c r="R29" s="83"/>
      <c r="S29" s="83"/>
      <c r="T29" s="132"/>
      <c r="U29" s="83"/>
      <c r="V29" s="123"/>
      <c r="W29" s="11" t="str">
        <f>B29</f>
        <v>Monday</v>
      </c>
      <c r="X29" s="37">
        <f>C29</f>
        <v>41183</v>
      </c>
      <c r="Y29" s="156">
        <f>'[1]October '!R8</f>
        <v>8.0299999999999994</v>
      </c>
      <c r="Z29" s="145">
        <f>'[1]October '!S8</f>
        <v>7.89</v>
      </c>
      <c r="AA29" s="147">
        <f>'[1]October '!T8</f>
        <v>7.9550000000000001</v>
      </c>
      <c r="AB29" s="71">
        <f>'[1]October '!U8</f>
        <v>0</v>
      </c>
      <c r="AC29" s="67">
        <f>'[1]October '!V8</f>
        <v>0</v>
      </c>
      <c r="AD29" s="67">
        <f>'[1]October '!W8</f>
        <v>0</v>
      </c>
      <c r="AE29" s="83">
        <f>'[1]October '!X8</f>
        <v>39.163000000000004</v>
      </c>
      <c r="AF29" s="104">
        <f>'[1]October '!Y8</f>
        <v>0</v>
      </c>
      <c r="AG29" s="93"/>
    </row>
    <row r="30" spans="1:33">
      <c r="A30" s="123"/>
      <c r="B30" s="137" t="s">
        <v>10</v>
      </c>
      <c r="C30" s="12">
        <f>C29+1</f>
        <v>41184</v>
      </c>
      <c r="D30" s="100">
        <f>'[1]October '!C9</f>
        <v>1727.5160000000001</v>
      </c>
      <c r="E30" s="67">
        <f>'[1]October '!D9</f>
        <v>1257.8999999999999</v>
      </c>
      <c r="F30" s="67">
        <f>'[1]October '!E9</f>
        <v>1540.7571666666665</v>
      </c>
      <c r="G30" s="101"/>
      <c r="H30" s="79"/>
      <c r="I30" s="93"/>
      <c r="J30" s="5"/>
      <c r="K30" s="123"/>
      <c r="L30" s="11" t="str">
        <f t="shared" ref="L30:M58" si="0">B30</f>
        <v>Tuesday</v>
      </c>
      <c r="M30" s="12">
        <f t="shared" si="0"/>
        <v>41184</v>
      </c>
      <c r="N30" s="67">
        <f>'[1]October '!L9</f>
        <v>0.47599999999999998</v>
      </c>
      <c r="O30" s="67">
        <f>'[1]October '!M9</f>
        <v>0</v>
      </c>
      <c r="P30" s="79">
        <f>'[1]October '!N9</f>
        <v>3.5000000000000003E-2</v>
      </c>
      <c r="Q30" s="83"/>
      <c r="R30" s="83"/>
      <c r="S30" s="83"/>
      <c r="T30" s="132"/>
      <c r="U30" s="83"/>
      <c r="V30" s="123"/>
      <c r="W30" s="11" t="str">
        <f t="shared" ref="W30:X58" si="1">B30</f>
        <v>Tuesday</v>
      </c>
      <c r="X30" s="37">
        <f t="shared" si="1"/>
        <v>41184</v>
      </c>
      <c r="Y30" s="156">
        <f>'[1]October '!R9</f>
        <v>7.84</v>
      </c>
      <c r="Z30" s="145">
        <f>'[1]October '!S9</f>
        <v>6.97</v>
      </c>
      <c r="AA30" s="147">
        <f>'[1]October '!T9</f>
        <v>7.4509090909090903</v>
      </c>
      <c r="AB30" s="71">
        <f>'[1]October '!U9</f>
        <v>0</v>
      </c>
      <c r="AC30" s="67">
        <f>'[1]October '!V9</f>
        <v>0</v>
      </c>
      <c r="AD30" s="67">
        <f>'[1]October '!W9</f>
        <v>0</v>
      </c>
      <c r="AE30" s="83">
        <f>'[1]October '!X9</f>
        <v>43.768999999999998</v>
      </c>
      <c r="AF30" s="105">
        <f>'[1]October '!Y9</f>
        <v>0</v>
      </c>
      <c r="AG30" s="93"/>
    </row>
    <row r="31" spans="1:33">
      <c r="A31" s="123"/>
      <c r="B31" s="137" t="s">
        <v>4</v>
      </c>
      <c r="C31" s="12">
        <f t="shared" ref="C31:C59" si="2">C30+1</f>
        <v>41185</v>
      </c>
      <c r="D31" s="100">
        <f>'[1]October '!C10</f>
        <v>1885.0159999999998</v>
      </c>
      <c r="E31" s="67">
        <f>'[1]October '!D10</f>
        <v>1646.932</v>
      </c>
      <c r="F31" s="67">
        <f>'[1]October '!E10</f>
        <v>1777.8144999999997</v>
      </c>
      <c r="G31" s="101"/>
      <c r="H31" s="79"/>
      <c r="I31" s="93"/>
      <c r="J31" s="5"/>
      <c r="K31" s="123"/>
      <c r="L31" s="11" t="str">
        <f t="shared" si="0"/>
        <v>Wednesday</v>
      </c>
      <c r="M31" s="12">
        <f t="shared" si="0"/>
        <v>41185</v>
      </c>
      <c r="N31" s="67">
        <f>'[1]October '!L10</f>
        <v>1.6519999999999999</v>
      </c>
      <c r="O31" s="67">
        <f>'[1]October '!M10</f>
        <v>0</v>
      </c>
      <c r="P31" s="79">
        <f>'[1]October '!N10</f>
        <v>0.35349999999999998</v>
      </c>
      <c r="Q31" s="83"/>
      <c r="R31" s="83"/>
      <c r="S31" s="83"/>
      <c r="T31" s="132"/>
      <c r="U31" s="83"/>
      <c r="V31" s="123"/>
      <c r="W31" s="11" t="str">
        <f t="shared" si="1"/>
        <v>Wednesday</v>
      </c>
      <c r="X31" s="37">
        <f t="shared" si="1"/>
        <v>41185</v>
      </c>
      <c r="Y31" s="156">
        <f>'[1]October '!R10</f>
        <v>8.2200000000000006</v>
      </c>
      <c r="Z31" s="145">
        <f>'[1]October '!S10</f>
        <v>6.91</v>
      </c>
      <c r="AA31" s="147">
        <f>'[1]October '!T10</f>
        <v>7.4888235294117642</v>
      </c>
      <c r="AB31" s="71">
        <f>'[1]October '!U10</f>
        <v>0</v>
      </c>
      <c r="AC31" s="67">
        <f>'[1]October '!V10</f>
        <v>0</v>
      </c>
      <c r="AD31" s="67">
        <f>'[1]October '!W10</f>
        <v>0</v>
      </c>
      <c r="AE31" s="83">
        <f>'[1]October '!X10</f>
        <v>81.585999999999999</v>
      </c>
      <c r="AF31" s="105">
        <f>'[1]October '!Y10</f>
        <v>0</v>
      </c>
      <c r="AG31" s="93"/>
    </row>
    <row r="32" spans="1:33">
      <c r="A32" s="123"/>
      <c r="B32" s="137" t="s">
        <v>5</v>
      </c>
      <c r="C32" s="12">
        <f t="shared" si="2"/>
        <v>41186</v>
      </c>
      <c r="D32" s="100">
        <f>'[1]October '!C11</f>
        <v>1839.8519999999999</v>
      </c>
      <c r="E32" s="67">
        <f>'[1]October '!D11</f>
        <v>1632.4839999999999</v>
      </c>
      <c r="F32" s="67">
        <f>'[1]October '!E11</f>
        <v>1761.3656666666664</v>
      </c>
      <c r="G32" s="101"/>
      <c r="H32" s="79"/>
      <c r="I32" s="93"/>
      <c r="J32" s="5"/>
      <c r="K32" s="123"/>
      <c r="L32" s="11" t="str">
        <f t="shared" si="0"/>
        <v>Thursday</v>
      </c>
      <c r="M32" s="12">
        <f t="shared" si="0"/>
        <v>41186</v>
      </c>
      <c r="N32" s="67">
        <f>'[1]October '!L11</f>
        <v>5.3479999999999999</v>
      </c>
      <c r="O32" s="67">
        <f>'[1]October '!M11</f>
        <v>0</v>
      </c>
      <c r="P32" s="79">
        <f>'[1]October '!N11</f>
        <v>2.822166666666666</v>
      </c>
      <c r="Q32" s="83"/>
      <c r="R32" s="83"/>
      <c r="S32" s="83"/>
      <c r="T32" s="132"/>
      <c r="U32" s="83"/>
      <c r="V32" s="123"/>
      <c r="W32" s="11" t="str">
        <f t="shared" si="1"/>
        <v>Thursday</v>
      </c>
      <c r="X32" s="37">
        <f t="shared" si="1"/>
        <v>41186</v>
      </c>
      <c r="Y32" s="156">
        <f>'[1]October '!R11</f>
        <v>8.2200000000000006</v>
      </c>
      <c r="Z32" s="145">
        <f>'[1]October '!S11</f>
        <v>7.74</v>
      </c>
      <c r="AA32" s="147">
        <f>'[1]October '!T11</f>
        <v>7.9824999999999999</v>
      </c>
      <c r="AB32" s="71">
        <f>'[1]October '!U11</f>
        <v>0</v>
      </c>
      <c r="AC32" s="67">
        <f>'[1]October '!V11</f>
        <v>0</v>
      </c>
      <c r="AD32" s="67">
        <f>'[1]October '!W11</f>
        <v>0</v>
      </c>
      <c r="AE32" s="83">
        <f>'[1]October '!X11</f>
        <v>39.234000000000002</v>
      </c>
      <c r="AF32" s="105">
        <f>'[1]October '!Y11</f>
        <v>0</v>
      </c>
      <c r="AG32" s="93"/>
    </row>
    <row r="33" spans="1:33">
      <c r="A33" s="123"/>
      <c r="B33" s="137" t="s">
        <v>6</v>
      </c>
      <c r="C33" s="12">
        <f t="shared" si="2"/>
        <v>41187</v>
      </c>
      <c r="D33" s="100">
        <f>'[1]October '!C12</f>
        <v>1811.2639999999999</v>
      </c>
      <c r="E33" s="67">
        <f>'[1]October '!D12</f>
        <v>1236.6479999999999</v>
      </c>
      <c r="F33" s="67">
        <f>'[1]October '!E12</f>
        <v>1603.9449999999995</v>
      </c>
      <c r="G33" s="101"/>
      <c r="H33" s="79"/>
      <c r="I33" s="93"/>
      <c r="J33" s="5"/>
      <c r="K33" s="123"/>
      <c r="L33" s="11" t="str">
        <f t="shared" si="0"/>
        <v>Friday</v>
      </c>
      <c r="M33" s="12">
        <f t="shared" si="0"/>
        <v>41187</v>
      </c>
      <c r="N33" s="67">
        <f>'[1]October '!L12</f>
        <v>9.968</v>
      </c>
      <c r="O33" s="67">
        <f>'[1]October '!M12</f>
        <v>2.8839999999999999</v>
      </c>
      <c r="P33" s="79">
        <f>'[1]October '!N12</f>
        <v>6.7106666666666657</v>
      </c>
      <c r="Q33" s="83"/>
      <c r="R33" s="83"/>
      <c r="S33" s="83"/>
      <c r="T33" s="132"/>
      <c r="U33" s="83"/>
      <c r="V33" s="123"/>
      <c r="W33" s="11" t="str">
        <f t="shared" si="1"/>
        <v>Friday</v>
      </c>
      <c r="X33" s="37">
        <f t="shared" si="1"/>
        <v>41187</v>
      </c>
      <c r="Y33" s="156">
        <f>'[1]October '!R12</f>
        <v>7.55</v>
      </c>
      <c r="Z33" s="145">
        <f>'[1]October '!S12</f>
        <v>6.95</v>
      </c>
      <c r="AA33" s="147">
        <f>'[1]October '!T12</f>
        <v>7.1309090909090909</v>
      </c>
      <c r="AB33" s="71">
        <f>'[1]October '!U12</f>
        <v>0</v>
      </c>
      <c r="AC33" s="67">
        <f>'[1]October '!V12</f>
        <v>0</v>
      </c>
      <c r="AD33" s="67">
        <f>'[1]October '!W12</f>
        <v>0</v>
      </c>
      <c r="AE33" s="83">
        <f>'[1]October '!X12</f>
        <v>51.998999999999988</v>
      </c>
      <c r="AF33" s="105">
        <f>'[1]October '!Y12</f>
        <v>0</v>
      </c>
      <c r="AG33" s="93"/>
    </row>
    <row r="34" spans="1:33">
      <c r="A34" s="123"/>
      <c r="B34" s="137" t="s">
        <v>7</v>
      </c>
      <c r="C34" s="12">
        <f t="shared" si="2"/>
        <v>41188</v>
      </c>
      <c r="D34" s="100">
        <f>'[1]October '!C13</f>
        <v>2015.9999999999998</v>
      </c>
      <c r="E34" s="67">
        <f>'[1]October '!D13</f>
        <v>1668.9679999999998</v>
      </c>
      <c r="F34" s="67">
        <f>'[1]October '!E13</f>
        <v>1780.868833333333</v>
      </c>
      <c r="G34" s="101"/>
      <c r="H34" s="79"/>
      <c r="I34" s="93"/>
      <c r="J34" s="5"/>
      <c r="K34" s="123"/>
      <c r="L34" s="11" t="str">
        <f t="shared" si="0"/>
        <v>Saturday</v>
      </c>
      <c r="M34" s="12">
        <f t="shared" si="0"/>
        <v>41188</v>
      </c>
      <c r="N34" s="67">
        <f>'[1]October '!L13</f>
        <v>12.263999999999999</v>
      </c>
      <c r="O34" s="67">
        <f>'[1]October '!M13</f>
        <v>9.7159999999999993</v>
      </c>
      <c r="P34" s="79">
        <f>'[1]October '!N13</f>
        <v>10.977166666666665</v>
      </c>
      <c r="Q34" s="83"/>
      <c r="R34" s="83"/>
      <c r="S34" s="83"/>
      <c r="T34" s="132"/>
      <c r="U34" s="83"/>
      <c r="V34" s="123"/>
      <c r="W34" s="11" t="str">
        <f t="shared" si="1"/>
        <v>Saturday</v>
      </c>
      <c r="X34" s="37">
        <f t="shared" si="1"/>
        <v>41188</v>
      </c>
      <c r="Y34" s="156">
        <f>'[1]October '!R13</f>
        <v>8.1999999999999993</v>
      </c>
      <c r="Z34" s="145">
        <f>'[1]October '!S13</f>
        <v>7.09</v>
      </c>
      <c r="AA34" s="147">
        <f>'[1]October '!T13</f>
        <v>7.4653333333333336</v>
      </c>
      <c r="AB34" s="71">
        <f>'[1]October '!U13</f>
        <v>2</v>
      </c>
      <c r="AC34" s="67">
        <f>'[1]October '!V13</f>
        <v>0</v>
      </c>
      <c r="AD34" s="67">
        <f>'[1]October '!W13</f>
        <v>0.46666666666666667</v>
      </c>
      <c r="AE34" s="83">
        <f>'[1]October '!X13</f>
        <v>84.207999999999998</v>
      </c>
      <c r="AF34" s="105">
        <f>'[1]October '!Y13</f>
        <v>5</v>
      </c>
      <c r="AG34" s="93"/>
    </row>
    <row r="35" spans="1:33">
      <c r="A35" s="123"/>
      <c r="B35" s="137" t="s">
        <v>8</v>
      </c>
      <c r="C35" s="12">
        <f t="shared" si="2"/>
        <v>41189</v>
      </c>
      <c r="D35" s="100">
        <f>'[1]October '!C14</f>
        <v>1920.9679999999996</v>
      </c>
      <c r="E35" s="67">
        <f>'[1]October '!D14</f>
        <v>1531.6839999999997</v>
      </c>
      <c r="F35" s="67">
        <f>'[1]October '!E14</f>
        <v>1718.7403333333332</v>
      </c>
      <c r="G35" s="101"/>
      <c r="H35" s="79"/>
      <c r="I35" s="93"/>
      <c r="J35" s="5"/>
      <c r="K35" s="123"/>
      <c r="L35" s="11" t="str">
        <f t="shared" si="0"/>
        <v>Sunday</v>
      </c>
      <c r="M35" s="12">
        <f t="shared" si="0"/>
        <v>41189</v>
      </c>
      <c r="N35" s="67">
        <f>'[1]October '!L14</f>
        <v>10.584</v>
      </c>
      <c r="O35" s="67">
        <f>'[1]October '!M14</f>
        <v>4.5919999999999996</v>
      </c>
      <c r="P35" s="79">
        <f>'[1]October '!N14</f>
        <v>6.0176666666666661</v>
      </c>
      <c r="Q35" s="83"/>
      <c r="R35" s="83"/>
      <c r="S35" s="83"/>
      <c r="T35" s="132"/>
      <c r="U35" s="83"/>
      <c r="V35" s="123"/>
      <c r="W35" s="11" t="str">
        <f t="shared" si="1"/>
        <v>Sunday</v>
      </c>
      <c r="X35" s="37">
        <f t="shared" si="1"/>
        <v>41189</v>
      </c>
      <c r="Y35" s="156">
        <f>'[1]October '!R14</f>
        <v>8.23</v>
      </c>
      <c r="Z35" s="145">
        <f>'[1]October '!S14</f>
        <v>7.84</v>
      </c>
      <c r="AA35" s="147">
        <f>'[1]October '!T14</f>
        <v>8.163636363636364</v>
      </c>
      <c r="AB35" s="71">
        <f>'[1]October '!U14</f>
        <v>1</v>
      </c>
      <c r="AC35" s="67">
        <f>'[1]October '!V14</f>
        <v>0</v>
      </c>
      <c r="AD35" s="67">
        <f>'[1]October '!W14</f>
        <v>0.18181818181818182</v>
      </c>
      <c r="AE35" s="83">
        <f>'[1]October '!X14</f>
        <v>53.006999999999998</v>
      </c>
      <c r="AF35" s="105">
        <f>'[1]October '!Y14</f>
        <v>0</v>
      </c>
      <c r="AG35" s="93"/>
    </row>
    <row r="36" spans="1:33">
      <c r="A36" s="123"/>
      <c r="B36" s="137" t="s">
        <v>9</v>
      </c>
      <c r="C36" s="12">
        <f t="shared" si="2"/>
        <v>41190</v>
      </c>
      <c r="D36" s="100">
        <f>'[1]October '!C15</f>
        <v>1917.3</v>
      </c>
      <c r="E36" s="67">
        <f>'[1]October '!D15</f>
        <v>0</v>
      </c>
      <c r="F36" s="67">
        <f>'[1]October '!E15</f>
        <v>840.1878333333334</v>
      </c>
      <c r="G36" s="101"/>
      <c r="H36" s="79"/>
      <c r="I36" s="93"/>
      <c r="J36" s="5"/>
      <c r="K36" s="123"/>
      <c r="L36" s="11" t="str">
        <f t="shared" si="0"/>
        <v>Monday</v>
      </c>
      <c r="M36" s="12">
        <f t="shared" si="0"/>
        <v>41190</v>
      </c>
      <c r="N36" s="67">
        <f>'[1]October '!L15</f>
        <v>15.231999999999999</v>
      </c>
      <c r="O36" s="67">
        <f>'[1]October '!M15</f>
        <v>4.8159999999999998</v>
      </c>
      <c r="P36" s="79">
        <f>'[1]October '!N15</f>
        <v>6.3151666666666673</v>
      </c>
      <c r="Q36" s="83"/>
      <c r="R36" s="83"/>
      <c r="S36" s="83"/>
      <c r="T36" s="132"/>
      <c r="U36" s="83"/>
      <c r="V36" s="123"/>
      <c r="W36" s="11" t="str">
        <f t="shared" si="1"/>
        <v>Monday</v>
      </c>
      <c r="X36" s="37">
        <f t="shared" si="1"/>
        <v>41190</v>
      </c>
      <c r="Y36" s="156">
        <f>'[1]October '!R15</f>
        <v>7.68</v>
      </c>
      <c r="Z36" s="145">
        <f>'[1]October '!S15</f>
        <v>7.1</v>
      </c>
      <c r="AA36" s="147">
        <f>'[1]October '!T15</f>
        <v>7.3114285714285714</v>
      </c>
      <c r="AB36" s="71">
        <f>'[1]October '!U15</f>
        <v>0</v>
      </c>
      <c r="AC36" s="67">
        <f>'[1]October '!V15</f>
        <v>0</v>
      </c>
      <c r="AD36" s="67">
        <f>'[1]October '!W15</f>
        <v>0</v>
      </c>
      <c r="AE36" s="83">
        <f>'[1]October '!X15</f>
        <v>32.814999999999998</v>
      </c>
      <c r="AF36" s="105">
        <f>'[1]October '!Y15</f>
        <v>0</v>
      </c>
      <c r="AG36" s="93"/>
    </row>
    <row r="37" spans="1:33">
      <c r="A37" s="123"/>
      <c r="B37" s="137" t="s">
        <v>10</v>
      </c>
      <c r="C37" s="12">
        <f t="shared" si="2"/>
        <v>41191</v>
      </c>
      <c r="D37" s="100">
        <f>'[1]October '!C16</f>
        <v>1907.8639999999998</v>
      </c>
      <c r="E37" s="67">
        <f>'[1]October '!D16</f>
        <v>578.56399999999996</v>
      </c>
      <c r="F37" s="67">
        <f>'[1]October '!E16</f>
        <v>1453.4216666666662</v>
      </c>
      <c r="G37" s="101"/>
      <c r="H37" s="79"/>
      <c r="I37" s="93"/>
      <c r="J37" s="5"/>
      <c r="K37" s="123"/>
      <c r="L37" s="11" t="str">
        <f t="shared" si="0"/>
        <v>Tuesday</v>
      </c>
      <c r="M37" s="12">
        <f t="shared" si="0"/>
        <v>41191</v>
      </c>
      <c r="N37" s="67">
        <f>'[1]October '!L16</f>
        <v>8.9599999999999991</v>
      </c>
      <c r="O37" s="67">
        <f>'[1]October '!M16</f>
        <v>5.992</v>
      </c>
      <c r="P37" s="79">
        <f>'[1]October '!N16</f>
        <v>7.3220000000000001</v>
      </c>
      <c r="Q37" s="83"/>
      <c r="R37" s="83"/>
      <c r="S37" s="83"/>
      <c r="T37" s="132"/>
      <c r="U37" s="83"/>
      <c r="V37" s="123"/>
      <c r="W37" s="11" t="str">
        <f t="shared" si="1"/>
        <v>Tuesday</v>
      </c>
      <c r="X37" s="37">
        <f t="shared" si="1"/>
        <v>41191</v>
      </c>
      <c r="Y37" s="156">
        <f>'[1]October '!R16</f>
        <v>8.11</v>
      </c>
      <c r="Z37" s="145">
        <f>'[1]October '!S16</f>
        <v>6.84</v>
      </c>
      <c r="AA37" s="147">
        <f>'[1]October '!T16</f>
        <v>7.4236842105263161</v>
      </c>
      <c r="AB37" s="71">
        <f>'[1]October '!U16</f>
        <v>3</v>
      </c>
      <c r="AC37" s="67">
        <f>'[1]October '!V16</f>
        <v>0</v>
      </c>
      <c r="AD37" s="67">
        <f>'[1]October '!W16</f>
        <v>0.45</v>
      </c>
      <c r="AE37" s="83">
        <f>'[1]October '!X16</f>
        <v>46.033999999999992</v>
      </c>
      <c r="AF37" s="105">
        <f>'[1]October '!Y16</f>
        <v>3</v>
      </c>
      <c r="AG37" s="93"/>
    </row>
    <row r="38" spans="1:33">
      <c r="A38" s="123"/>
      <c r="B38" s="137" t="s">
        <v>4</v>
      </c>
      <c r="C38" s="12">
        <f t="shared" si="2"/>
        <v>41192</v>
      </c>
      <c r="D38" s="100">
        <f>'[1]October '!C17</f>
        <v>2094.4839999999999</v>
      </c>
      <c r="E38" s="67">
        <f>'[1]October '!D17</f>
        <v>1697.8639999999998</v>
      </c>
      <c r="F38" s="67">
        <f>'[1]October '!E17</f>
        <v>1858.8301666666659</v>
      </c>
      <c r="G38" s="101"/>
      <c r="H38" s="79"/>
      <c r="I38" s="93"/>
      <c r="J38" s="5"/>
      <c r="K38" s="123"/>
      <c r="L38" s="11" t="str">
        <f t="shared" si="0"/>
        <v>Wednesday</v>
      </c>
      <c r="M38" s="12">
        <f t="shared" si="0"/>
        <v>41192</v>
      </c>
      <c r="N38" s="67">
        <f>'[1]October '!L17</f>
        <v>7.4479999999999995</v>
      </c>
      <c r="O38" s="67">
        <f>'[1]October '!M17</f>
        <v>0.55999999999999994</v>
      </c>
      <c r="P38" s="79">
        <f>'[1]October '!N17</f>
        <v>4.0856666666666674</v>
      </c>
      <c r="Q38" s="83"/>
      <c r="R38" s="83"/>
      <c r="S38" s="83"/>
      <c r="T38" s="132"/>
      <c r="U38" s="83"/>
      <c r="V38" s="123"/>
      <c r="W38" s="11" t="str">
        <f t="shared" si="1"/>
        <v>Wednesday</v>
      </c>
      <c r="X38" s="37">
        <f t="shared" si="1"/>
        <v>41192</v>
      </c>
      <c r="Y38" s="156">
        <f>'[1]October '!R17</f>
        <v>8.3699999999999992</v>
      </c>
      <c r="Z38" s="145">
        <f>'[1]October '!S17</f>
        <v>6.85</v>
      </c>
      <c r="AA38" s="147">
        <f>'[1]October '!T17</f>
        <v>7.3266666666666671</v>
      </c>
      <c r="AB38" s="71">
        <f>'[1]October '!U17</f>
        <v>0</v>
      </c>
      <c r="AC38" s="67">
        <f>'[1]October '!V17</f>
        <v>0</v>
      </c>
      <c r="AD38" s="67">
        <f>'[1]October '!W17</f>
        <v>0</v>
      </c>
      <c r="AE38" s="83">
        <f>'[1]October '!X17</f>
        <v>43.690000000000005</v>
      </c>
      <c r="AF38" s="105">
        <f>'[1]October '!Y17</f>
        <v>0</v>
      </c>
      <c r="AG38" s="93"/>
    </row>
    <row r="39" spans="1:33">
      <c r="A39" s="123"/>
      <c r="B39" s="137" t="s">
        <v>5</v>
      </c>
      <c r="C39" s="12">
        <f t="shared" si="2"/>
        <v>41193</v>
      </c>
      <c r="D39" s="100">
        <f>'[1]October '!C18</f>
        <v>2124.6679999999997</v>
      </c>
      <c r="E39" s="67">
        <f>'[1]October '!D18</f>
        <v>1752.7159999999999</v>
      </c>
      <c r="F39" s="67">
        <f>'[1]October '!E18</f>
        <v>1952.0573333333334</v>
      </c>
      <c r="G39" s="101"/>
      <c r="H39" s="79"/>
      <c r="I39" s="93"/>
      <c r="J39" s="5"/>
      <c r="K39" s="123"/>
      <c r="L39" s="11" t="str">
        <f t="shared" si="0"/>
        <v>Thursday</v>
      </c>
      <c r="M39" s="12">
        <f t="shared" si="0"/>
        <v>41193</v>
      </c>
      <c r="N39" s="67">
        <f>'[1]October '!L18</f>
        <v>2.8</v>
      </c>
      <c r="O39" s="67">
        <f>'[1]October '!M18</f>
        <v>0.7</v>
      </c>
      <c r="P39" s="79">
        <f>'[1]October '!N18</f>
        <v>1.2389999999999999</v>
      </c>
      <c r="Q39" s="83"/>
      <c r="R39" s="83"/>
      <c r="S39" s="83"/>
      <c r="T39" s="132"/>
      <c r="U39" s="83"/>
      <c r="V39" s="123"/>
      <c r="W39" s="11" t="str">
        <f t="shared" si="1"/>
        <v>Thursday</v>
      </c>
      <c r="X39" s="37">
        <f t="shared" si="1"/>
        <v>41193</v>
      </c>
      <c r="Y39" s="156">
        <f>'[1]October '!R18</f>
        <v>8.15</v>
      </c>
      <c r="Z39" s="145">
        <f>'[1]October '!S18</f>
        <v>7.1</v>
      </c>
      <c r="AA39" s="147">
        <f>'[1]October '!T18</f>
        <v>7.4622222222222234</v>
      </c>
      <c r="AB39" s="71">
        <f>'[1]October '!U18</f>
        <v>7</v>
      </c>
      <c r="AC39" s="67">
        <f>'[1]October '!V18</f>
        <v>0</v>
      </c>
      <c r="AD39" s="67">
        <f>'[1]October '!W18</f>
        <v>1.1000000000000001</v>
      </c>
      <c r="AE39" s="83">
        <f>'[1]October '!X18</f>
        <v>45.819000000000003</v>
      </c>
      <c r="AF39" s="105">
        <f>'[1]October '!Y18</f>
        <v>9</v>
      </c>
      <c r="AG39" s="93"/>
    </row>
    <row r="40" spans="1:33">
      <c r="A40" s="123"/>
      <c r="B40" s="137" t="s">
        <v>6</v>
      </c>
      <c r="C40" s="12">
        <f t="shared" si="2"/>
        <v>41194</v>
      </c>
      <c r="D40" s="100">
        <f>'[1]October '!C19</f>
        <v>2063.9359999999997</v>
      </c>
      <c r="E40" s="67">
        <f>'[1]October '!D19</f>
        <v>0.53199999999999992</v>
      </c>
      <c r="F40" s="67">
        <f>'[1]October '!E19</f>
        <v>677.00616666666656</v>
      </c>
      <c r="G40" s="101"/>
      <c r="H40" s="79"/>
      <c r="I40" s="93"/>
      <c r="J40" s="5"/>
      <c r="K40" s="123"/>
      <c r="L40" s="11" t="str">
        <f t="shared" si="0"/>
        <v>Friday</v>
      </c>
      <c r="M40" s="12">
        <f t="shared" si="0"/>
        <v>41194</v>
      </c>
      <c r="N40" s="67">
        <f>'[1]October '!L19</f>
        <v>10.164</v>
      </c>
      <c r="O40" s="67">
        <f>'[1]October '!M19</f>
        <v>0</v>
      </c>
      <c r="P40" s="79">
        <f>'[1]October '!N19</f>
        <v>1.7453333333333332</v>
      </c>
      <c r="Q40" s="83"/>
      <c r="R40" s="83"/>
      <c r="S40" s="83"/>
      <c r="T40" s="132"/>
      <c r="U40" s="83"/>
      <c r="V40" s="123"/>
      <c r="W40" s="11" t="str">
        <f t="shared" si="1"/>
        <v>Friday</v>
      </c>
      <c r="X40" s="37">
        <f t="shared" si="1"/>
        <v>41194</v>
      </c>
      <c r="Y40" s="156">
        <f>'[1]October '!R19</f>
        <v>8.15</v>
      </c>
      <c r="Z40" s="145">
        <f>'[1]October '!S19</f>
        <v>6.91</v>
      </c>
      <c r="AA40" s="147">
        <f>'[1]October '!T19</f>
        <v>7.3525000000000009</v>
      </c>
      <c r="AB40" s="71">
        <f>'[1]October '!U19</f>
        <v>29</v>
      </c>
      <c r="AC40" s="67">
        <f>'[1]October '!V19</f>
        <v>0</v>
      </c>
      <c r="AD40" s="67">
        <f>'[1]October '!W19</f>
        <v>20.9</v>
      </c>
      <c r="AE40" s="83">
        <f>'[1]October '!X19</f>
        <v>207.61099999999999</v>
      </c>
      <c r="AF40" s="105">
        <f>'[1]October '!Y19</f>
        <v>90</v>
      </c>
      <c r="AG40" s="93"/>
    </row>
    <row r="41" spans="1:33">
      <c r="A41" s="123"/>
      <c r="B41" s="137" t="s">
        <v>7</v>
      </c>
      <c r="C41" s="12">
        <f t="shared" si="2"/>
        <v>41195</v>
      </c>
      <c r="D41" s="100">
        <f>'[1]October '!C20</f>
        <v>79.015999999999991</v>
      </c>
      <c r="E41" s="67">
        <f>'[1]October '!D20</f>
        <v>0</v>
      </c>
      <c r="F41" s="67">
        <f>'[1]October '!E20</f>
        <v>4.7378333333333336</v>
      </c>
      <c r="G41" s="101"/>
      <c r="H41" s="79"/>
      <c r="I41" s="93"/>
      <c r="J41" s="5"/>
      <c r="K41" s="123"/>
      <c r="L41" s="11" t="str">
        <f t="shared" si="0"/>
        <v>Saturday</v>
      </c>
      <c r="M41" s="12">
        <f t="shared" si="0"/>
        <v>41195</v>
      </c>
      <c r="N41" s="67">
        <f>'[1]October '!L20</f>
        <v>2.464</v>
      </c>
      <c r="O41" s="67">
        <f>'[1]October '!M20</f>
        <v>0</v>
      </c>
      <c r="P41" s="79">
        <f>'[1]October '!N20</f>
        <v>0.43049999999999999</v>
      </c>
      <c r="Q41" s="83"/>
      <c r="R41" s="83"/>
      <c r="S41" s="83"/>
      <c r="T41" s="132"/>
      <c r="U41" s="83"/>
      <c r="V41" s="123"/>
      <c r="W41" s="11" t="str">
        <f t="shared" si="1"/>
        <v>Saturday</v>
      </c>
      <c r="X41" s="37">
        <f t="shared" si="1"/>
        <v>41195</v>
      </c>
      <c r="Y41" s="156">
        <f>'[1]October '!R20</f>
        <v>7.58</v>
      </c>
      <c r="Z41" s="145">
        <f>'[1]October '!S20</f>
        <v>6.69</v>
      </c>
      <c r="AA41" s="147">
        <f>'[1]October '!T20</f>
        <v>7.1400000000000006</v>
      </c>
      <c r="AB41" s="71">
        <f>'[1]October '!U20</f>
        <v>32</v>
      </c>
      <c r="AC41" s="67">
        <f>'[1]October '!V20</f>
        <v>3</v>
      </c>
      <c r="AD41" s="67">
        <f>'[1]October '!W20</f>
        <v>12.555555555555555</v>
      </c>
      <c r="AE41" s="83">
        <f>'[1]October '!X20</f>
        <v>25.857000000000003</v>
      </c>
      <c r="AF41" s="105">
        <f>'[1]October '!Y20</f>
        <v>0</v>
      </c>
      <c r="AG41" s="93"/>
    </row>
    <row r="42" spans="1:33">
      <c r="A42" s="123"/>
      <c r="B42" s="137" t="s">
        <v>8</v>
      </c>
      <c r="C42" s="12">
        <f t="shared" si="2"/>
        <v>41196</v>
      </c>
      <c r="D42" s="100">
        <f>'[1]October '!C21</f>
        <v>1.0639999999999998</v>
      </c>
      <c r="E42" s="67">
        <f>'[1]October '!D21</f>
        <v>0</v>
      </c>
      <c r="F42" s="67">
        <f>'[1]October '!E21</f>
        <v>0.42583333333333312</v>
      </c>
      <c r="G42" s="101"/>
      <c r="H42" s="79"/>
      <c r="I42" s="93"/>
      <c r="J42" s="5"/>
      <c r="K42" s="123"/>
      <c r="L42" s="11" t="str">
        <f t="shared" si="0"/>
        <v>Sunday</v>
      </c>
      <c r="M42" s="12">
        <f t="shared" si="0"/>
        <v>41196</v>
      </c>
      <c r="N42" s="67">
        <f>'[1]October '!L21</f>
        <v>1.1479999999999999</v>
      </c>
      <c r="O42" s="67">
        <f>'[1]October '!M21</f>
        <v>0.36399999999999999</v>
      </c>
      <c r="P42" s="79">
        <f>'[1]October '!N21</f>
        <v>0.66266666666666663</v>
      </c>
      <c r="Q42" s="83"/>
      <c r="R42" s="83"/>
      <c r="S42" s="83"/>
      <c r="T42" s="132"/>
      <c r="U42" s="83"/>
      <c r="V42" s="123"/>
      <c r="W42" s="11" t="str">
        <f t="shared" si="1"/>
        <v>Sunday</v>
      </c>
      <c r="X42" s="37">
        <f t="shared" si="1"/>
        <v>41196</v>
      </c>
      <c r="Y42" s="156">
        <f>'[1]October '!R21</f>
        <v>8.17</v>
      </c>
      <c r="Z42" s="145">
        <f>'[1]October '!S21</f>
        <v>6.91</v>
      </c>
      <c r="AA42" s="147">
        <f>'[1]October '!T21</f>
        <v>7.4750000000000005</v>
      </c>
      <c r="AB42" s="71">
        <f>'[1]October '!U21</f>
        <v>1</v>
      </c>
      <c r="AC42" s="67">
        <f>'[1]October '!V21</f>
        <v>0</v>
      </c>
      <c r="AD42" s="67">
        <f>'[1]October '!W21</f>
        <v>0.16666666666666666</v>
      </c>
      <c r="AE42" s="83">
        <f>'[1]October '!X21</f>
        <v>24.115000000000002</v>
      </c>
      <c r="AF42" s="105">
        <f>'[1]October '!Y21</f>
        <v>1</v>
      </c>
      <c r="AG42" s="93"/>
    </row>
    <row r="43" spans="1:33">
      <c r="A43" s="123"/>
      <c r="B43" s="137" t="s">
        <v>9</v>
      </c>
      <c r="C43" s="12">
        <f t="shared" si="2"/>
        <v>41197</v>
      </c>
      <c r="D43" s="100">
        <f>'[1]October '!C22</f>
        <v>1.3159999999999998</v>
      </c>
      <c r="E43" s="67">
        <f>'[1]October '!D22</f>
        <v>0</v>
      </c>
      <c r="F43" s="67">
        <f>'[1]October '!E22</f>
        <v>0.77700000000000002</v>
      </c>
      <c r="G43" s="101"/>
      <c r="H43" s="79"/>
      <c r="I43" s="93"/>
      <c r="J43" s="5"/>
      <c r="K43" s="123"/>
      <c r="L43" s="11" t="str">
        <f t="shared" si="0"/>
        <v>Monday</v>
      </c>
      <c r="M43" s="12">
        <f t="shared" si="0"/>
        <v>41197</v>
      </c>
      <c r="N43" s="67">
        <f>'[1]October '!L22</f>
        <v>1.232</v>
      </c>
      <c r="O43" s="67">
        <f>'[1]October '!M22</f>
        <v>0.39200000000000002</v>
      </c>
      <c r="P43" s="79">
        <f>'[1]October '!N22</f>
        <v>0.79916666666666669</v>
      </c>
      <c r="Q43" s="83"/>
      <c r="R43" s="83"/>
      <c r="S43" s="83"/>
      <c r="T43" s="132"/>
      <c r="U43" s="83"/>
      <c r="V43" s="123"/>
      <c r="W43" s="11" t="str">
        <f t="shared" si="1"/>
        <v>Monday</v>
      </c>
      <c r="X43" s="37">
        <f t="shared" si="1"/>
        <v>41197</v>
      </c>
      <c r="Y43" s="156">
        <f>'[1]October '!R22</f>
        <v>8.23</v>
      </c>
      <c r="Z43" s="145">
        <f>'[1]October '!S22</f>
        <v>7.99</v>
      </c>
      <c r="AA43" s="147">
        <f>'[1]October '!T22</f>
        <v>8.1433333333333326</v>
      </c>
      <c r="AB43" s="71">
        <f>'[1]October '!U22</f>
        <v>1</v>
      </c>
      <c r="AC43" s="67">
        <f>'[1]October '!V22</f>
        <v>0</v>
      </c>
      <c r="AD43" s="67">
        <f>'[1]October '!W22</f>
        <v>0.16666666666666666</v>
      </c>
      <c r="AE43" s="83">
        <f>'[1]October '!X22</f>
        <v>29.648</v>
      </c>
      <c r="AF43" s="105">
        <f>'[1]October '!Y22</f>
        <v>0</v>
      </c>
      <c r="AG43" s="93"/>
    </row>
    <row r="44" spans="1:33">
      <c r="A44" s="123"/>
      <c r="B44" s="137" t="s">
        <v>10</v>
      </c>
      <c r="C44" s="12">
        <f t="shared" si="2"/>
        <v>41198</v>
      </c>
      <c r="D44" s="100">
        <f>'[1]October '!C23</f>
        <v>1.8479999999999999</v>
      </c>
      <c r="E44" s="67">
        <f>'[1]October '!D23</f>
        <v>0</v>
      </c>
      <c r="F44" s="67">
        <f>'[1]October '!E23</f>
        <v>0.4503333333333332</v>
      </c>
      <c r="G44" s="101"/>
      <c r="H44" s="79"/>
      <c r="I44" s="93"/>
      <c r="J44" s="5"/>
      <c r="K44" s="123"/>
      <c r="L44" s="11" t="str">
        <f t="shared" si="0"/>
        <v>Tuesday</v>
      </c>
      <c r="M44" s="12">
        <f t="shared" si="0"/>
        <v>41198</v>
      </c>
      <c r="N44" s="67">
        <f>'[1]October '!L23</f>
        <v>1.9599999999999997</v>
      </c>
      <c r="O44" s="67">
        <f>'[1]October '!M23</f>
        <v>0.36399999999999999</v>
      </c>
      <c r="P44" s="79">
        <f>'[1]October '!N23</f>
        <v>0.75483333333333336</v>
      </c>
      <c r="Q44" s="83"/>
      <c r="R44" s="83"/>
      <c r="S44" s="83"/>
      <c r="T44" s="132"/>
      <c r="U44" s="83"/>
      <c r="V44" s="123"/>
      <c r="W44" s="11" t="str">
        <f t="shared" si="1"/>
        <v>Tuesday</v>
      </c>
      <c r="X44" s="37">
        <f t="shared" si="1"/>
        <v>41198</v>
      </c>
      <c r="Y44" s="156">
        <f>'[1]October '!R23</f>
        <v>8.24</v>
      </c>
      <c r="Z44" s="145">
        <f>'[1]October '!S23</f>
        <v>8.2200000000000006</v>
      </c>
      <c r="AA44" s="147">
        <f>'[1]October '!T23</f>
        <v>8.2333333333333343</v>
      </c>
      <c r="AB44" s="71">
        <f>'[1]October '!U23</f>
        <v>4</v>
      </c>
      <c r="AC44" s="67">
        <f>'[1]October '!V23</f>
        <v>0</v>
      </c>
      <c r="AD44" s="67">
        <f>'[1]October '!W23</f>
        <v>1.3333333333333333</v>
      </c>
      <c r="AE44" s="83">
        <f>'[1]October '!X23</f>
        <v>11.315999999999999</v>
      </c>
      <c r="AF44" s="105">
        <f>'[1]October '!Y23</f>
        <v>0</v>
      </c>
      <c r="AG44" s="93"/>
    </row>
    <row r="45" spans="1:33">
      <c r="A45" s="123"/>
      <c r="B45" s="137" t="s">
        <v>4</v>
      </c>
      <c r="C45" s="12">
        <f t="shared" si="2"/>
        <v>41199</v>
      </c>
      <c r="D45" s="100">
        <f>'[1]October '!C24</f>
        <v>1.8479999999999999</v>
      </c>
      <c r="E45" s="67">
        <f>'[1]October '!D24</f>
        <v>0</v>
      </c>
      <c r="F45" s="67">
        <f>'[1]October '!E24</f>
        <v>7.6999999999999999E-2</v>
      </c>
      <c r="G45" s="101"/>
      <c r="H45" s="79"/>
      <c r="I45" s="93"/>
      <c r="J45" s="5"/>
      <c r="K45" s="123"/>
      <c r="L45" s="11" t="str">
        <f t="shared" si="0"/>
        <v>Wednesday</v>
      </c>
      <c r="M45" s="12">
        <f t="shared" si="0"/>
        <v>41199</v>
      </c>
      <c r="N45" s="67">
        <f>'[1]October '!L24</f>
        <v>1.5680000000000001</v>
      </c>
      <c r="O45" s="67">
        <f>'[1]October '!M24</f>
        <v>0.44799999999999995</v>
      </c>
      <c r="P45" s="79">
        <f>'[1]October '!N24</f>
        <v>1.009166666666667</v>
      </c>
      <c r="Q45" s="83"/>
      <c r="R45" s="83"/>
      <c r="S45" s="83"/>
      <c r="T45" s="132"/>
      <c r="U45" s="83"/>
      <c r="V45" s="123"/>
      <c r="W45" s="11" t="str">
        <f t="shared" si="1"/>
        <v>Wednesday</v>
      </c>
      <c r="X45" s="37">
        <f t="shared" si="1"/>
        <v>41199</v>
      </c>
      <c r="Y45" s="156">
        <f>'[1]October '!R24</f>
        <v>8.24</v>
      </c>
      <c r="Z45" s="145">
        <f>'[1]October '!S24</f>
        <v>8.2200000000000006</v>
      </c>
      <c r="AA45" s="147">
        <f>'[1]October '!T24</f>
        <v>8.2275000000000009</v>
      </c>
      <c r="AB45" s="71">
        <f>'[1]October '!U24</f>
        <v>1</v>
      </c>
      <c r="AC45" s="67">
        <f>'[1]October '!V24</f>
        <v>0</v>
      </c>
      <c r="AD45" s="67">
        <f>'[1]October '!W24</f>
        <v>0.25</v>
      </c>
      <c r="AE45" s="83">
        <f>'[1]October '!X24</f>
        <v>18.866</v>
      </c>
      <c r="AF45" s="105">
        <f>'[1]October '!Y24</f>
        <v>0</v>
      </c>
      <c r="AG45" s="93"/>
    </row>
    <row r="46" spans="1:33">
      <c r="A46" s="123"/>
      <c r="B46" s="137" t="s">
        <v>5</v>
      </c>
      <c r="C46" s="12">
        <f t="shared" si="2"/>
        <v>41200</v>
      </c>
      <c r="D46" s="100">
        <f>'[1]October '!C25</f>
        <v>0</v>
      </c>
      <c r="E46" s="67">
        <f>'[1]October '!D25</f>
        <v>0</v>
      </c>
      <c r="F46" s="67">
        <f>'[1]October '!E25</f>
        <v>0</v>
      </c>
      <c r="G46" s="101"/>
      <c r="H46" s="79"/>
      <c r="I46" s="93"/>
      <c r="J46" s="5"/>
      <c r="K46" s="123"/>
      <c r="L46" s="11" t="str">
        <f t="shared" si="0"/>
        <v>Thursday</v>
      </c>
      <c r="M46" s="12">
        <f t="shared" si="0"/>
        <v>41200</v>
      </c>
      <c r="N46" s="67">
        <f>'[1]October '!L25</f>
        <v>2.1559999999999997</v>
      </c>
      <c r="O46" s="67">
        <f>'[1]October '!M25</f>
        <v>0.252</v>
      </c>
      <c r="P46" s="79">
        <f>'[1]October '!N25</f>
        <v>0.98583333333333334</v>
      </c>
      <c r="Q46" s="83"/>
      <c r="R46" s="83"/>
      <c r="S46" s="83"/>
      <c r="T46" s="132"/>
      <c r="U46" s="83"/>
      <c r="V46" s="123"/>
      <c r="W46" s="11" t="str">
        <f t="shared" si="1"/>
        <v>Thursday</v>
      </c>
      <c r="X46" s="37">
        <f t="shared" si="1"/>
        <v>41200</v>
      </c>
      <c r="Y46" s="156">
        <f>'[1]October '!R25</f>
        <v>8.18</v>
      </c>
      <c r="Z46" s="145">
        <f>'[1]October '!S25</f>
        <v>8.16</v>
      </c>
      <c r="AA46" s="147">
        <f>'[1]October '!T25</f>
        <v>8.1666666666666661</v>
      </c>
      <c r="AB46" s="71">
        <f>'[1]October '!U25</f>
        <v>0</v>
      </c>
      <c r="AC46" s="67">
        <f>'[1]October '!V25</f>
        <v>0</v>
      </c>
      <c r="AD46" s="67">
        <f>'[1]October '!W25</f>
        <v>0</v>
      </c>
      <c r="AE46" s="83">
        <f>'[1]October '!X25</f>
        <v>14.019</v>
      </c>
      <c r="AF46" s="105">
        <f>'[1]October '!Y25</f>
        <v>0</v>
      </c>
      <c r="AG46" s="93"/>
    </row>
    <row r="47" spans="1:33">
      <c r="A47" s="123"/>
      <c r="B47" s="137" t="s">
        <v>6</v>
      </c>
      <c r="C47" s="12">
        <f t="shared" si="2"/>
        <v>41201</v>
      </c>
      <c r="D47" s="100">
        <f>'[1]October '!C26</f>
        <v>45.415999999999997</v>
      </c>
      <c r="E47" s="67">
        <f>'[1]October '!D26</f>
        <v>0</v>
      </c>
      <c r="F47" s="67">
        <f>'[1]October '!E26</f>
        <v>3.4673333333333329</v>
      </c>
      <c r="G47" s="101"/>
      <c r="H47" s="79"/>
      <c r="I47" s="93"/>
      <c r="J47" s="5"/>
      <c r="K47" s="123"/>
      <c r="L47" s="11" t="str">
        <f t="shared" si="0"/>
        <v>Friday</v>
      </c>
      <c r="M47" s="12">
        <f t="shared" si="0"/>
        <v>41201</v>
      </c>
      <c r="N47" s="67">
        <f>'[1]October '!L26</f>
        <v>13.048</v>
      </c>
      <c r="O47" s="67">
        <f>'[1]October '!M26</f>
        <v>0.75600000000000001</v>
      </c>
      <c r="P47" s="79">
        <f>'[1]October '!N26</f>
        <v>1.9028333333333334</v>
      </c>
      <c r="Q47" s="83"/>
      <c r="R47" s="83"/>
      <c r="S47" s="83"/>
      <c r="T47" s="132"/>
      <c r="U47" s="83"/>
      <c r="V47" s="123"/>
      <c r="W47" s="11" t="str">
        <f t="shared" si="1"/>
        <v>Friday</v>
      </c>
      <c r="X47" s="37">
        <f t="shared" si="1"/>
        <v>41201</v>
      </c>
      <c r="Y47" s="156">
        <f>'[1]October '!R26</f>
        <v>8.24</v>
      </c>
      <c r="Z47" s="145">
        <f>'[1]October '!S26</f>
        <v>8.06</v>
      </c>
      <c r="AA47" s="147">
        <f>'[1]October '!T26</f>
        <v>8.1639999999999997</v>
      </c>
      <c r="AB47" s="71">
        <f>'[1]October '!U26</f>
        <v>0</v>
      </c>
      <c r="AC47" s="67">
        <f>'[1]October '!V26</f>
        <v>0</v>
      </c>
      <c r="AD47" s="67">
        <f>'[1]October '!W26</f>
        <v>0</v>
      </c>
      <c r="AE47" s="83">
        <f>'[1]October '!X26</f>
        <v>24.777999999999999</v>
      </c>
      <c r="AF47" s="105">
        <f>'[1]October '!Y26</f>
        <v>0</v>
      </c>
      <c r="AG47" s="93"/>
    </row>
    <row r="48" spans="1:33">
      <c r="A48" s="123"/>
      <c r="B48" s="137" t="s">
        <v>7</v>
      </c>
      <c r="C48" s="12">
        <f t="shared" si="2"/>
        <v>41202</v>
      </c>
      <c r="D48" s="100">
        <f>'[1]October '!C27</f>
        <v>410.56399999999996</v>
      </c>
      <c r="E48" s="67">
        <f>'[1]October '!D27</f>
        <v>0</v>
      </c>
      <c r="F48" s="67">
        <f>'[1]October '!E27</f>
        <v>19.064499999999999</v>
      </c>
      <c r="G48" s="101"/>
      <c r="H48" s="79"/>
      <c r="I48" s="93"/>
      <c r="J48" s="5"/>
      <c r="K48" s="123"/>
      <c r="L48" s="11" t="str">
        <f t="shared" si="0"/>
        <v>Saturday</v>
      </c>
      <c r="M48" s="12">
        <f t="shared" si="0"/>
        <v>41202</v>
      </c>
      <c r="N48" s="67">
        <f>'[1]October '!L27</f>
        <v>1.708</v>
      </c>
      <c r="O48" s="67">
        <f>'[1]October '!M27</f>
        <v>0.61599999999999999</v>
      </c>
      <c r="P48" s="79">
        <f>'[1]October '!N27</f>
        <v>1.1950909090909088</v>
      </c>
      <c r="Q48" s="83"/>
      <c r="R48" s="83"/>
      <c r="S48" s="83"/>
      <c r="T48" s="132"/>
      <c r="U48" s="83"/>
      <c r="V48" s="123"/>
      <c r="W48" s="11" t="str">
        <f t="shared" si="1"/>
        <v>Saturday</v>
      </c>
      <c r="X48" s="37">
        <f t="shared" si="1"/>
        <v>41202</v>
      </c>
      <c r="Y48" s="156">
        <f>'[1]October '!R27</f>
        <v>8.18</v>
      </c>
      <c r="Z48" s="145">
        <f>'[1]October '!S27</f>
        <v>7.92</v>
      </c>
      <c r="AA48" s="147">
        <f>'[1]October '!T27</f>
        <v>8.0525000000000002</v>
      </c>
      <c r="AB48" s="71">
        <f>'[1]October '!U27</f>
        <v>0</v>
      </c>
      <c r="AC48" s="67">
        <f>'[1]October '!V27</f>
        <v>0</v>
      </c>
      <c r="AD48" s="67">
        <f>'[1]October '!W27</f>
        <v>0</v>
      </c>
      <c r="AE48" s="83">
        <f>'[1]October '!X27</f>
        <v>19.600000000000001</v>
      </c>
      <c r="AF48" s="105">
        <f>'[1]October '!Y27</f>
        <v>0</v>
      </c>
      <c r="AG48" s="93"/>
    </row>
    <row r="49" spans="1:37">
      <c r="A49" s="123"/>
      <c r="B49" s="137" t="s">
        <v>8</v>
      </c>
      <c r="C49" s="12">
        <f t="shared" si="2"/>
        <v>41203</v>
      </c>
      <c r="D49" s="100">
        <f>'[1]October '!C28</f>
        <v>1779.4839999999999</v>
      </c>
      <c r="E49" s="67">
        <f>'[1]October '!D28</f>
        <v>758.63199999999995</v>
      </c>
      <c r="F49" s="67">
        <f>'[1]October '!E28</f>
        <v>1507.8338333333338</v>
      </c>
      <c r="G49" s="101"/>
      <c r="H49" s="79"/>
      <c r="I49" s="93"/>
      <c r="J49" s="5"/>
      <c r="K49" s="123"/>
      <c r="L49" s="11" t="str">
        <f t="shared" si="0"/>
        <v>Sunday</v>
      </c>
      <c r="M49" s="12">
        <f t="shared" si="0"/>
        <v>41203</v>
      </c>
      <c r="N49" s="67">
        <f>'[1]October '!L28</f>
        <v>3.8639999999999994</v>
      </c>
      <c r="O49" s="67">
        <f>'[1]October '!M28</f>
        <v>0.53199999999999992</v>
      </c>
      <c r="P49" s="79">
        <f>'[1]October '!N28</f>
        <v>2.0334999999999996</v>
      </c>
      <c r="Q49" s="83"/>
      <c r="R49" s="83"/>
      <c r="S49" s="83"/>
      <c r="T49" s="132"/>
      <c r="U49" s="83"/>
      <c r="V49" s="123"/>
      <c r="W49" s="11" t="str">
        <f t="shared" si="1"/>
        <v>Sunday</v>
      </c>
      <c r="X49" s="37">
        <f t="shared" si="1"/>
        <v>41203</v>
      </c>
      <c r="Y49" s="156">
        <f>'[1]October '!R28</f>
        <v>8.24</v>
      </c>
      <c r="Z49" s="145">
        <f>'[1]October '!S28</f>
        <v>8.09</v>
      </c>
      <c r="AA49" s="147">
        <f>'[1]October '!T28</f>
        <v>8.19</v>
      </c>
      <c r="AB49" s="71">
        <f>'[1]October '!U28</f>
        <v>0</v>
      </c>
      <c r="AC49" s="67">
        <f>'[1]October '!V28</f>
        <v>0</v>
      </c>
      <c r="AD49" s="67">
        <f>'[1]October '!W28</f>
        <v>0</v>
      </c>
      <c r="AE49" s="83">
        <f>'[1]October '!X28</f>
        <v>47.010000000000005</v>
      </c>
      <c r="AF49" s="105">
        <f>'[1]October '!Y28</f>
        <v>0</v>
      </c>
      <c r="AG49" s="93"/>
    </row>
    <row r="50" spans="1:37">
      <c r="A50" s="123"/>
      <c r="B50" s="137" t="s">
        <v>9</v>
      </c>
      <c r="C50" s="12">
        <f t="shared" si="2"/>
        <v>41204</v>
      </c>
      <c r="D50" s="100">
        <f>'[1]October '!C29</f>
        <v>2185.5679999999998</v>
      </c>
      <c r="E50" s="67">
        <f>'[1]October '!D29</f>
        <v>921.11599999999999</v>
      </c>
      <c r="F50" s="67">
        <f>'[1]October '!E29</f>
        <v>1910.4423333333332</v>
      </c>
      <c r="G50" s="101"/>
      <c r="H50" s="79"/>
      <c r="I50" s="93"/>
      <c r="J50" s="5"/>
      <c r="K50" s="123"/>
      <c r="L50" s="11" t="str">
        <f t="shared" si="0"/>
        <v>Monday</v>
      </c>
      <c r="M50" s="12">
        <f t="shared" si="0"/>
        <v>41204</v>
      </c>
      <c r="N50" s="67">
        <f>'[1]October '!L29</f>
        <v>129.80799999999999</v>
      </c>
      <c r="O50" s="67">
        <f>'[1]October '!M29</f>
        <v>0.44799999999999995</v>
      </c>
      <c r="P50" s="79">
        <f>'[1]October '!N29</f>
        <v>6.4994999999999994</v>
      </c>
      <c r="Q50" s="83"/>
      <c r="R50" s="83"/>
      <c r="S50" s="83"/>
      <c r="T50" s="132"/>
      <c r="U50" s="83"/>
      <c r="V50" s="123"/>
      <c r="W50" s="11" t="str">
        <f t="shared" si="1"/>
        <v>Monday</v>
      </c>
      <c r="X50" s="37">
        <f t="shared" si="1"/>
        <v>41204</v>
      </c>
      <c r="Y50" s="156">
        <f>'[1]October '!R29</f>
        <v>8.23</v>
      </c>
      <c r="Z50" s="145">
        <f>'[1]October '!S29</f>
        <v>7.4</v>
      </c>
      <c r="AA50" s="147">
        <f>'[1]October '!T29</f>
        <v>7.9483333333333333</v>
      </c>
      <c r="AB50" s="71">
        <f>'[1]October '!U29</f>
        <v>8</v>
      </c>
      <c r="AC50" s="67">
        <f>'[1]October '!V29</f>
        <v>0</v>
      </c>
      <c r="AD50" s="67">
        <f>'[1]October '!W29</f>
        <v>1</v>
      </c>
      <c r="AE50" s="83">
        <f>'[1]October '!X29</f>
        <v>56.681999999999995</v>
      </c>
      <c r="AF50" s="105">
        <f>'[1]October '!Y29</f>
        <v>11</v>
      </c>
      <c r="AG50" s="93"/>
    </row>
    <row r="51" spans="1:37">
      <c r="A51" s="123"/>
      <c r="B51" s="137" t="s">
        <v>10</v>
      </c>
      <c r="C51" s="12">
        <f t="shared" si="2"/>
        <v>41205</v>
      </c>
      <c r="D51" s="100">
        <f>'[1]October '!C30</f>
        <v>2177.6999999999998</v>
      </c>
      <c r="E51" s="67">
        <f>'[1]October '!D30</f>
        <v>1739.5839999999998</v>
      </c>
      <c r="F51" s="67">
        <f>'[1]October '!E30</f>
        <v>1968.5446666666664</v>
      </c>
      <c r="G51" s="101"/>
      <c r="H51" s="79"/>
      <c r="I51" s="93"/>
      <c r="J51" s="5"/>
      <c r="K51" s="123"/>
      <c r="L51" s="11" t="str">
        <f t="shared" si="0"/>
        <v>Tuesday</v>
      </c>
      <c r="M51" s="12">
        <f t="shared" si="0"/>
        <v>41205</v>
      </c>
      <c r="N51" s="67">
        <f>'[1]October '!L30</f>
        <v>1.8759999999999999</v>
      </c>
      <c r="O51" s="67">
        <f>'[1]October '!M30</f>
        <v>0.86799999999999999</v>
      </c>
      <c r="P51" s="79">
        <f>'[1]October '!N30</f>
        <v>1.3358333333333332</v>
      </c>
      <c r="Q51" s="83"/>
      <c r="R51" s="83"/>
      <c r="S51" s="83"/>
      <c r="T51" s="132"/>
      <c r="U51" s="83"/>
      <c r="V51" s="123"/>
      <c r="W51" s="11" t="str">
        <f t="shared" si="1"/>
        <v>Tuesday</v>
      </c>
      <c r="X51" s="37">
        <f t="shared" si="1"/>
        <v>41205</v>
      </c>
      <c r="Y51" s="156">
        <f>'[1]October '!R30</f>
        <v>8.09</v>
      </c>
      <c r="Z51" s="145">
        <f>'[1]October '!S30</f>
        <v>7.24</v>
      </c>
      <c r="AA51" s="147">
        <f>'[1]October '!T30</f>
        <v>7.7939999999999996</v>
      </c>
      <c r="AB51" s="71">
        <f>'[1]October '!U30</f>
        <v>0</v>
      </c>
      <c r="AC51" s="67">
        <f>'[1]October '!V30</f>
        <v>0</v>
      </c>
      <c r="AD51" s="67">
        <f>'[1]October '!W30</f>
        <v>0</v>
      </c>
      <c r="AE51" s="83">
        <f>'[1]October '!X30</f>
        <v>47.164000000000001</v>
      </c>
      <c r="AF51" s="105">
        <f>'[1]October '!Y30</f>
        <v>0</v>
      </c>
      <c r="AG51" s="93"/>
    </row>
    <row r="52" spans="1:37">
      <c r="A52" s="123"/>
      <c r="B52" s="137" t="s">
        <v>4</v>
      </c>
      <c r="C52" s="12">
        <f t="shared" si="2"/>
        <v>41206</v>
      </c>
      <c r="D52" s="100">
        <f>'[1]October '!C31</f>
        <v>2348.864</v>
      </c>
      <c r="E52" s="67">
        <f>'[1]October '!D31</f>
        <v>1482.8520000000001</v>
      </c>
      <c r="F52" s="67">
        <f>'[1]October '!E31</f>
        <v>2102.4511666666667</v>
      </c>
      <c r="G52" s="101"/>
      <c r="H52" s="135"/>
      <c r="I52" s="93"/>
      <c r="J52" s="5"/>
      <c r="K52" s="123"/>
      <c r="L52" s="11" t="str">
        <f t="shared" si="0"/>
        <v>Wednesday</v>
      </c>
      <c r="M52" s="12">
        <f t="shared" si="0"/>
        <v>41206</v>
      </c>
      <c r="N52" s="67">
        <f>'[1]October '!L31</f>
        <v>1.9599999999999997</v>
      </c>
      <c r="O52" s="67">
        <f>'[1]October '!M31</f>
        <v>0.75600000000000001</v>
      </c>
      <c r="P52" s="79">
        <f>'[1]October '!N31</f>
        <v>1.3393333333333335</v>
      </c>
      <c r="Q52" s="83"/>
      <c r="R52" s="83"/>
      <c r="S52" s="83"/>
      <c r="T52" s="132"/>
      <c r="U52" s="83"/>
      <c r="V52" s="123"/>
      <c r="W52" s="11" t="str">
        <f t="shared" si="1"/>
        <v>Wednesday</v>
      </c>
      <c r="X52" s="37">
        <f t="shared" si="1"/>
        <v>41206</v>
      </c>
      <c r="Y52" s="156">
        <f>'[1]October '!R31</f>
        <v>7.95</v>
      </c>
      <c r="Z52" s="145">
        <f>'[1]October '!S31</f>
        <v>6.95</v>
      </c>
      <c r="AA52" s="147">
        <f>'[1]October '!T31</f>
        <v>7.5745454545454551</v>
      </c>
      <c r="AB52" s="71">
        <f>'[1]October '!U31</f>
        <v>0</v>
      </c>
      <c r="AC52" s="67">
        <f>'[1]October '!V31</f>
        <v>0</v>
      </c>
      <c r="AD52" s="67">
        <f>'[1]October '!W31</f>
        <v>0</v>
      </c>
      <c r="AE52" s="83">
        <f>'[1]October '!X31</f>
        <v>50.896000000000001</v>
      </c>
      <c r="AF52" s="105">
        <f>'[1]October '!Y31</f>
        <v>0</v>
      </c>
      <c r="AG52" s="93"/>
    </row>
    <row r="53" spans="1:37" ht="43.2">
      <c r="A53" s="123"/>
      <c r="B53" s="137" t="s">
        <v>5</v>
      </c>
      <c r="C53" s="12">
        <f t="shared" si="2"/>
        <v>41207</v>
      </c>
      <c r="D53" s="100">
        <f>'[1]October '!C32</f>
        <v>2326.7999999999997</v>
      </c>
      <c r="E53" s="67">
        <f>'[1]October '!D32</f>
        <v>1742.2159999999999</v>
      </c>
      <c r="F53" s="67">
        <f>'[1]October '!E32</f>
        <v>2040.018166666666</v>
      </c>
      <c r="G53" s="143">
        <v>48.4</v>
      </c>
      <c r="H53" s="142" t="s">
        <v>107</v>
      </c>
      <c r="I53" s="93"/>
      <c r="J53" s="5"/>
      <c r="K53" s="123"/>
      <c r="L53" s="11" t="str">
        <f t="shared" si="0"/>
        <v>Thursday</v>
      </c>
      <c r="M53" s="12">
        <f t="shared" si="0"/>
        <v>41207</v>
      </c>
      <c r="N53" s="67">
        <f>'[1]October '!L32</f>
        <v>2.548</v>
      </c>
      <c r="O53" s="67">
        <f>'[1]October '!M32</f>
        <v>1.1479999999999999</v>
      </c>
      <c r="P53" s="79">
        <f>'[1]October '!N32</f>
        <v>1.7371666666666667</v>
      </c>
      <c r="Q53" s="83"/>
      <c r="R53" s="83"/>
      <c r="S53" s="83"/>
      <c r="T53" s="132"/>
      <c r="U53" s="83"/>
      <c r="V53" s="123"/>
      <c r="W53" s="11" t="str">
        <f t="shared" si="1"/>
        <v>Thursday</v>
      </c>
      <c r="X53" s="37">
        <f t="shared" si="1"/>
        <v>41207</v>
      </c>
      <c r="Y53" s="156">
        <f>'[1]October '!R32</f>
        <v>7.91</v>
      </c>
      <c r="Z53" s="145">
        <f>'[1]October '!S32</f>
        <v>7.08</v>
      </c>
      <c r="AA53" s="147">
        <f>'[1]October '!T32</f>
        <v>7.4655555555555555</v>
      </c>
      <c r="AB53" s="71">
        <f>'[1]October '!U32</f>
        <v>0</v>
      </c>
      <c r="AC53" s="67">
        <f>'[1]October '!V32</f>
        <v>0</v>
      </c>
      <c r="AD53" s="67">
        <f>'[1]October '!W32</f>
        <v>0</v>
      </c>
      <c r="AE53" s="83">
        <f>'[1]October '!X32</f>
        <v>42.238999999999997</v>
      </c>
      <c r="AF53" s="105">
        <f>'[1]October '!Y32</f>
        <v>0</v>
      </c>
      <c r="AG53" s="93"/>
    </row>
    <row r="54" spans="1:37">
      <c r="A54" s="123"/>
      <c r="B54" s="137" t="s">
        <v>6</v>
      </c>
      <c r="C54" s="12">
        <f t="shared" si="2"/>
        <v>41208</v>
      </c>
      <c r="D54" s="100">
        <f>'[1]October '!C33</f>
        <v>2292.1639999999998</v>
      </c>
      <c r="E54" s="67">
        <f>'[1]October '!D33</f>
        <v>1418.2839999999999</v>
      </c>
      <c r="F54" s="67">
        <f>'[1]October '!E33</f>
        <v>1961.9809999999995</v>
      </c>
      <c r="G54" s="101"/>
      <c r="H54" s="79"/>
      <c r="I54" s="93"/>
      <c r="J54" s="5"/>
      <c r="K54" s="123"/>
      <c r="L54" s="11" t="str">
        <f t="shared" si="0"/>
        <v>Friday</v>
      </c>
      <c r="M54" s="12">
        <f t="shared" si="0"/>
        <v>41208</v>
      </c>
      <c r="N54" s="67">
        <f>'[1]October '!L33</f>
        <v>1.232</v>
      </c>
      <c r="O54" s="67">
        <f>'[1]October '!M33</f>
        <v>0</v>
      </c>
      <c r="P54" s="79">
        <f>'[1]October '!N33</f>
        <v>0.38266666666666671</v>
      </c>
      <c r="Q54" s="83"/>
      <c r="R54" s="83"/>
      <c r="S54" s="83"/>
      <c r="T54" s="132"/>
      <c r="U54" s="83"/>
      <c r="V54" s="123"/>
      <c r="W54" s="11" t="str">
        <f t="shared" si="1"/>
        <v>Friday</v>
      </c>
      <c r="X54" s="37">
        <f t="shared" si="1"/>
        <v>41208</v>
      </c>
      <c r="Y54" s="156">
        <f>'[1]October '!R33</f>
        <v>7.38</v>
      </c>
      <c r="Z54" s="145">
        <f>'[1]October '!S33</f>
        <v>6.91</v>
      </c>
      <c r="AA54" s="147">
        <f>'[1]October '!T33</f>
        <v>7.0999999999999988</v>
      </c>
      <c r="AB54" s="71">
        <f>'[1]October '!U33</f>
        <v>0</v>
      </c>
      <c r="AC54" s="67">
        <f>'[1]October '!V33</f>
        <v>0</v>
      </c>
      <c r="AD54" s="67">
        <f>'[1]October '!W33</f>
        <v>0</v>
      </c>
      <c r="AE54" s="83">
        <f>'[1]October '!X33</f>
        <v>37.822999999999993</v>
      </c>
      <c r="AF54" s="105">
        <f>'[1]October '!Y33</f>
        <v>0</v>
      </c>
      <c r="AG54" s="93"/>
    </row>
    <row r="55" spans="1:37">
      <c r="A55" s="123"/>
      <c r="B55" s="137" t="s">
        <v>7</v>
      </c>
      <c r="C55" s="12">
        <f t="shared" si="2"/>
        <v>41209</v>
      </c>
      <c r="D55" s="100">
        <f>'[1]October '!C34</f>
        <v>2202.116</v>
      </c>
      <c r="E55" s="67">
        <f>'[1]October '!D34</f>
        <v>1537.452</v>
      </c>
      <c r="F55" s="67">
        <f>'[1]October '!E34</f>
        <v>1977.3483333333329</v>
      </c>
      <c r="G55" s="101"/>
      <c r="H55" s="79"/>
      <c r="I55" s="93"/>
      <c r="J55" s="5"/>
      <c r="K55" s="123"/>
      <c r="L55" s="11" t="str">
        <f t="shared" si="0"/>
        <v>Saturday</v>
      </c>
      <c r="M55" s="12">
        <f t="shared" si="0"/>
        <v>41209</v>
      </c>
      <c r="N55" s="67">
        <f>'[1]October '!L34</f>
        <v>1.484</v>
      </c>
      <c r="O55" s="67">
        <f>'[1]October '!M34</f>
        <v>0</v>
      </c>
      <c r="P55" s="79">
        <f>'[1]October '!N34</f>
        <v>0.52966666666666662</v>
      </c>
      <c r="Q55" s="83"/>
      <c r="R55" s="83"/>
      <c r="S55" s="83"/>
      <c r="T55" s="132"/>
      <c r="U55" s="83"/>
      <c r="V55" s="123"/>
      <c r="W55" s="11" t="str">
        <f t="shared" si="1"/>
        <v>Saturday</v>
      </c>
      <c r="X55" s="37">
        <f t="shared" si="1"/>
        <v>41209</v>
      </c>
      <c r="Y55" s="156">
        <f>'[1]October '!R34</f>
        <v>8.2200000000000006</v>
      </c>
      <c r="Z55" s="145">
        <f>'[1]October '!S34</f>
        <v>6.92</v>
      </c>
      <c r="AA55" s="147">
        <f>'[1]October '!T34</f>
        <v>7.4629999999999992</v>
      </c>
      <c r="AB55" s="71">
        <f>'[1]October '!U34</f>
        <v>0</v>
      </c>
      <c r="AC55" s="67">
        <f>'[1]October '!V34</f>
        <v>0</v>
      </c>
      <c r="AD55" s="67">
        <f>'[1]October '!W34</f>
        <v>0</v>
      </c>
      <c r="AE55" s="83">
        <f>'[1]October '!X34</f>
        <v>45.578000000000003</v>
      </c>
      <c r="AF55" s="105">
        <f>'[1]October '!Y34</f>
        <v>0</v>
      </c>
      <c r="AG55" s="93"/>
    </row>
    <row r="56" spans="1:37">
      <c r="A56" s="123"/>
      <c r="B56" s="137" t="s">
        <v>8</v>
      </c>
      <c r="C56" s="12">
        <f t="shared" si="2"/>
        <v>41210</v>
      </c>
      <c r="D56" s="100">
        <f>'[1]October '!C35</f>
        <v>2170.0839999999998</v>
      </c>
      <c r="E56" s="67">
        <f>'[1]October '!D35</f>
        <v>1787.3520000000001</v>
      </c>
      <c r="F56" s="67">
        <f>'[1]October '!E35</f>
        <v>1994.5449999999998</v>
      </c>
      <c r="G56" s="101"/>
      <c r="H56" s="79"/>
      <c r="I56" s="93"/>
      <c r="J56" s="5"/>
      <c r="K56" s="123"/>
      <c r="L56" s="11" t="str">
        <f t="shared" si="0"/>
        <v>Sunday</v>
      </c>
      <c r="M56" s="12">
        <f t="shared" si="0"/>
        <v>41210</v>
      </c>
      <c r="N56" s="67">
        <f>'[1]October '!L35</f>
        <v>2.3239999999999998</v>
      </c>
      <c r="O56" s="67">
        <f>'[1]October '!M35</f>
        <v>0.92399999999999993</v>
      </c>
      <c r="P56" s="79">
        <f>'[1]October '!N35</f>
        <v>1.3906666666666669</v>
      </c>
      <c r="Q56" s="83"/>
      <c r="R56" s="83"/>
      <c r="S56" s="83"/>
      <c r="T56" s="132"/>
      <c r="U56" s="83"/>
      <c r="V56" s="123"/>
      <c r="W56" s="11" t="str">
        <f t="shared" si="1"/>
        <v>Sunday</v>
      </c>
      <c r="X56" s="37">
        <f t="shared" si="1"/>
        <v>41210</v>
      </c>
      <c r="Y56" s="156">
        <f>'[1]October '!R35</f>
        <v>8.23</v>
      </c>
      <c r="Z56" s="145">
        <f>'[1]October '!S35</f>
        <v>8.1999999999999993</v>
      </c>
      <c r="AA56" s="147">
        <f>'[1]October '!T35</f>
        <v>8.2200000000000006</v>
      </c>
      <c r="AB56" s="71">
        <f>'[1]October '!U35</f>
        <v>0</v>
      </c>
      <c r="AC56" s="67">
        <f>'[1]October '!V35</f>
        <v>0</v>
      </c>
      <c r="AD56" s="67">
        <f>'[1]October '!W35</f>
        <v>0</v>
      </c>
      <c r="AE56" s="83">
        <f>'[1]October '!X35</f>
        <v>56.838000000000001</v>
      </c>
      <c r="AF56" s="105">
        <f>'[1]October '!Y35</f>
        <v>0</v>
      </c>
      <c r="AG56" s="93"/>
    </row>
    <row r="57" spans="1:37">
      <c r="A57" s="123"/>
      <c r="B57" s="137" t="s">
        <v>9</v>
      </c>
      <c r="C57" s="12">
        <f t="shared" si="2"/>
        <v>41211</v>
      </c>
      <c r="D57" s="100">
        <f>'[1]October '!C36</f>
        <v>2185.0639999999999</v>
      </c>
      <c r="E57" s="67">
        <f>'[1]October '!D36</f>
        <v>1820.4479999999999</v>
      </c>
      <c r="F57" s="67">
        <f>'[1]October '!E36</f>
        <v>2008.2708333333326</v>
      </c>
      <c r="G57" s="101"/>
      <c r="H57" s="79"/>
      <c r="I57" s="93"/>
      <c r="J57" s="5"/>
      <c r="K57" s="123"/>
      <c r="L57" s="11" t="str">
        <f t="shared" si="0"/>
        <v>Monday</v>
      </c>
      <c r="M57" s="12">
        <f t="shared" si="0"/>
        <v>41211</v>
      </c>
      <c r="N57" s="67">
        <f>'[1]October '!L36</f>
        <v>1.7639999999999998</v>
      </c>
      <c r="O57" s="67">
        <f>'[1]October '!M36</f>
        <v>0.47599999999999998</v>
      </c>
      <c r="P57" s="79">
        <f>'[1]October '!N36</f>
        <v>1.0686666666666667</v>
      </c>
      <c r="Q57" s="83"/>
      <c r="R57" s="83"/>
      <c r="S57" s="83"/>
      <c r="T57" s="132"/>
      <c r="U57" s="83"/>
      <c r="V57" s="123"/>
      <c r="W57" s="11" t="str">
        <f t="shared" si="1"/>
        <v>Monday</v>
      </c>
      <c r="X57" s="37">
        <f t="shared" si="1"/>
        <v>41211</v>
      </c>
      <c r="Y57" s="156">
        <f>'[1]October '!R36</f>
        <v>8.23</v>
      </c>
      <c r="Z57" s="145">
        <f>'[1]October '!S36</f>
        <v>7.99</v>
      </c>
      <c r="AA57" s="147">
        <f>'[1]October '!T36</f>
        <v>8.1655555555555566</v>
      </c>
      <c r="AB57" s="71">
        <f>'[1]October '!U36</f>
        <v>0</v>
      </c>
      <c r="AC57" s="67">
        <f>'[1]October '!V36</f>
        <v>0</v>
      </c>
      <c r="AD57" s="67">
        <f>'[1]October '!W36</f>
        <v>0</v>
      </c>
      <c r="AE57" s="83">
        <f>'[1]October '!X36</f>
        <v>44.137</v>
      </c>
      <c r="AF57" s="105">
        <f>'[1]October '!Y36</f>
        <v>0</v>
      </c>
      <c r="AG57" s="93"/>
    </row>
    <row r="58" spans="1:37">
      <c r="A58" s="123"/>
      <c r="B58" s="137" t="s">
        <v>10</v>
      </c>
      <c r="C58" s="12">
        <f t="shared" si="2"/>
        <v>41212</v>
      </c>
      <c r="D58" s="100">
        <f>'[1]October '!C37</f>
        <v>2313.6679999999997</v>
      </c>
      <c r="E58" s="67">
        <f>'[1]October '!D37</f>
        <v>1829.3519999999999</v>
      </c>
      <c r="F58" s="67">
        <f>'[1]October '!E37</f>
        <v>2048.6374999999994</v>
      </c>
      <c r="G58" s="101"/>
      <c r="H58" s="79"/>
      <c r="I58" s="93"/>
      <c r="J58" s="5"/>
      <c r="K58" s="123"/>
      <c r="L58" s="11" t="str">
        <f t="shared" si="0"/>
        <v>Tuesday</v>
      </c>
      <c r="M58" s="12">
        <f t="shared" si="0"/>
        <v>41212</v>
      </c>
      <c r="N58" s="67">
        <f>'[1]October '!L37</f>
        <v>2.5760000000000001</v>
      </c>
      <c r="O58" s="67">
        <f>'[1]October '!M37</f>
        <v>1.1479999999999999</v>
      </c>
      <c r="P58" s="79">
        <f>'[1]October '!N37</f>
        <v>1.6963333333333332</v>
      </c>
      <c r="Q58" s="83"/>
      <c r="R58" s="83"/>
      <c r="S58" s="83"/>
      <c r="T58" s="132"/>
      <c r="U58" s="83"/>
      <c r="V58" s="123"/>
      <c r="W58" s="11" t="str">
        <f t="shared" si="1"/>
        <v>Tuesday</v>
      </c>
      <c r="X58" s="37">
        <f t="shared" si="1"/>
        <v>41212</v>
      </c>
      <c r="Y58" s="156">
        <f>'[1]October '!R37</f>
        <v>8.2100000000000009</v>
      </c>
      <c r="Z58" s="145">
        <f>'[1]October '!S37</f>
        <v>7.7</v>
      </c>
      <c r="AA58" s="147">
        <f>'[1]October '!T37</f>
        <v>7.9685714285714297</v>
      </c>
      <c r="AB58" s="71">
        <f>'[1]October '!U37</f>
        <v>0</v>
      </c>
      <c r="AC58" s="67">
        <f>'[1]October '!V37</f>
        <v>0</v>
      </c>
      <c r="AD58" s="67">
        <f>'[1]October '!W37</f>
        <v>0</v>
      </c>
      <c r="AE58" s="83">
        <f>'[1]October '!X37</f>
        <v>33.093000000000004</v>
      </c>
      <c r="AF58" s="105">
        <f>'[1]October '!Y37</f>
        <v>0</v>
      </c>
      <c r="AG58" s="93"/>
    </row>
    <row r="59" spans="1:37" ht="15" thickBot="1">
      <c r="A59" s="123"/>
      <c r="B59" s="137" t="s">
        <v>4</v>
      </c>
      <c r="C59" s="14">
        <f t="shared" si="2"/>
        <v>41213</v>
      </c>
      <c r="D59" s="136">
        <f>'[1]October '!C38</f>
        <v>2286.116</v>
      </c>
      <c r="E59" s="77">
        <f>'[1]October '!D38</f>
        <v>1916.5159999999998</v>
      </c>
      <c r="F59" s="78">
        <f>'[1]October '!E38</f>
        <v>2026.1418333333329</v>
      </c>
      <c r="G59" s="102"/>
      <c r="H59" s="80"/>
      <c r="I59" s="93"/>
      <c r="J59" s="5"/>
      <c r="K59" s="123"/>
      <c r="L59" s="11" t="str">
        <f t="shared" ref="L59" si="3">B59</f>
        <v>Wednesday</v>
      </c>
      <c r="M59" s="12">
        <f t="shared" ref="M59" si="4">C59</f>
        <v>41213</v>
      </c>
      <c r="N59" s="77">
        <f>'[1]October '!L38</f>
        <v>3.2759999999999998</v>
      </c>
      <c r="O59" s="77">
        <f>'[1]October '!M38</f>
        <v>1.1479999999999999</v>
      </c>
      <c r="P59" s="80">
        <f>'[1]October '!N38</f>
        <v>2.1793333333333336</v>
      </c>
      <c r="Q59" s="83"/>
      <c r="R59" s="83"/>
      <c r="S59" s="83"/>
      <c r="T59" s="132"/>
      <c r="U59" s="83"/>
      <c r="V59" s="123"/>
      <c r="W59" s="11" t="str">
        <f t="shared" ref="W59" si="5">B59</f>
        <v>Wednesday</v>
      </c>
      <c r="X59" s="37">
        <f t="shared" ref="X59" si="6">C59</f>
        <v>41213</v>
      </c>
      <c r="Y59" s="157">
        <f>'[1]October '!R38</f>
        <v>8.19</v>
      </c>
      <c r="Z59" s="158">
        <f>'[1]October '!S38</f>
        <v>7.66</v>
      </c>
      <c r="AA59" s="159">
        <f>'[1]October '!T38</f>
        <v>7.9861538461538446</v>
      </c>
      <c r="AB59" s="84">
        <f>'[1]October '!U38</f>
        <v>0</v>
      </c>
      <c r="AC59" s="77">
        <f>'[1]October '!V38</f>
        <v>0</v>
      </c>
      <c r="AD59" s="77">
        <f>'[1]October '!W38</f>
        <v>0</v>
      </c>
      <c r="AE59" s="78">
        <f>'[1]October '!X38</f>
        <v>62.810999999999993</v>
      </c>
      <c r="AF59" s="106">
        <f>'[1]October '!Y38</f>
        <v>0</v>
      </c>
      <c r="AG59" s="93"/>
    </row>
    <row r="60" spans="1:37" ht="15.6" thickTop="1" thickBot="1">
      <c r="A60" s="123"/>
      <c r="B60" s="15" t="s">
        <v>11</v>
      </c>
      <c r="C60" s="16"/>
      <c r="D60" s="68">
        <f>'[1]October '!C39</f>
        <v>2348.864</v>
      </c>
      <c r="E60" s="68">
        <f>'[1]October '!D39</f>
        <v>0</v>
      </c>
      <c r="F60" s="68">
        <f>'[1]October '!E39</f>
        <v>1296.2603763440859</v>
      </c>
      <c r="G60" s="144">
        <v>48.4</v>
      </c>
      <c r="H60" s="86"/>
      <c r="I60" s="93"/>
      <c r="J60" s="5"/>
      <c r="K60" s="123"/>
      <c r="L60" s="15" t="s">
        <v>11</v>
      </c>
      <c r="M60" s="16"/>
      <c r="N60" s="81">
        <f>'[1]October '!L39</f>
        <v>129.80799999999999</v>
      </c>
      <c r="O60" s="81">
        <f>'[1]October '!M39</f>
        <v>0</v>
      </c>
      <c r="P60" s="82">
        <f>'[1]October '!N39</f>
        <v>2.4452341153470178</v>
      </c>
      <c r="Q60" s="117"/>
      <c r="R60" s="117"/>
      <c r="S60" s="117"/>
      <c r="T60" s="133"/>
      <c r="U60" s="117"/>
      <c r="V60" s="123"/>
      <c r="W60" s="15" t="s">
        <v>11</v>
      </c>
      <c r="X60" s="38"/>
      <c r="Y60" s="160">
        <f>'[1]October '!R39</f>
        <v>8.3699999999999992</v>
      </c>
      <c r="Z60" s="161">
        <f>'[1]October '!S39</f>
        <v>6.69</v>
      </c>
      <c r="AA60" s="162">
        <f>'[1]October '!T39</f>
        <v>7.7416665027771581</v>
      </c>
      <c r="AB60" s="74">
        <f>'[1]October '!U39</f>
        <v>32</v>
      </c>
      <c r="AC60" s="68">
        <f>'[1]October '!V39</f>
        <v>0</v>
      </c>
      <c r="AD60" s="68">
        <f>'[1]October '!W39</f>
        <v>1.2442163571195828</v>
      </c>
      <c r="AE60" s="85">
        <f>'[1]October '!X39</f>
        <v>1461.405</v>
      </c>
      <c r="AF60" s="107">
        <f>'[1]October '!Y39</f>
        <v>119</v>
      </c>
      <c r="AG60" s="93"/>
    </row>
    <row r="61" spans="1:37" ht="15" thickBot="1">
      <c r="A61" s="126"/>
      <c r="B61" s="127"/>
      <c r="C61" s="127"/>
      <c r="D61" s="127"/>
      <c r="E61" s="127"/>
      <c r="F61" s="127"/>
      <c r="G61" s="127"/>
      <c r="H61" s="127"/>
      <c r="I61" s="128"/>
      <c r="J61" s="5"/>
      <c r="K61" s="126"/>
      <c r="L61" s="127"/>
      <c r="M61" s="127"/>
      <c r="N61" s="127"/>
      <c r="O61" s="127"/>
      <c r="P61" s="127"/>
      <c r="Q61" s="127"/>
      <c r="R61" s="127"/>
      <c r="S61" s="127"/>
      <c r="T61" s="128"/>
      <c r="V61" s="126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8"/>
      <c r="AK61" t="str">
        <f>IF(SUM(E61:AH61)=0,"",SUM(E61:AH61))</f>
        <v/>
      </c>
    </row>
    <row r="62" spans="1:37" ht="15" thickTop="1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D29:D58">
    <cfRule type="cellIs" dxfId="11" priority="12" operator="between">
      <formula>2800</formula>
      <formula>5000</formula>
    </cfRule>
  </conditionalFormatting>
  <conditionalFormatting sqref="N29:N58">
    <cfRule type="cellIs" dxfId="10" priority="11" operator="between">
      <formula>560</formula>
      <formula>5000</formula>
    </cfRule>
  </conditionalFormatting>
  <conditionalFormatting sqref="D29:D58">
    <cfRule type="cellIs" dxfId="9" priority="10" operator="between">
      <formula>2800</formula>
      <formula>5000</formula>
    </cfRule>
  </conditionalFormatting>
  <conditionalFormatting sqref="D59">
    <cfRule type="cellIs" dxfId="8" priority="9" operator="between">
      <formula>2800</formula>
      <formula>5000</formula>
    </cfRule>
  </conditionalFormatting>
  <conditionalFormatting sqref="N29:N58">
    <cfRule type="cellIs" dxfId="7" priority="8" operator="between">
      <formula>560</formula>
      <formula>5000</formula>
    </cfRule>
  </conditionalFormatting>
  <conditionalFormatting sqref="N59">
    <cfRule type="cellIs" dxfId="6" priority="7" operator="between">
      <formula>560</formula>
      <formula>5000</formula>
    </cfRule>
  </conditionalFormatting>
  <conditionalFormatting sqref="Z29:Z58">
    <cfRule type="cellIs" dxfId="5" priority="6" operator="between">
      <formula>1</formula>
      <formula>6.49</formula>
    </cfRule>
  </conditionalFormatting>
  <conditionalFormatting sqref="Y29:Y58">
    <cfRule type="cellIs" dxfId="4" priority="5" operator="between">
      <formula>8.51</formula>
      <formula>14</formula>
    </cfRule>
  </conditionalFormatting>
  <conditionalFormatting sqref="AB29:AB59">
    <cfRule type="cellIs" dxfId="3" priority="4" operator="between">
      <formula>41</formula>
      <formula>200</formula>
    </cfRule>
  </conditionalFormatting>
  <conditionalFormatting sqref="Z59">
    <cfRule type="cellIs" dxfId="2" priority="3" operator="between">
      <formula>1</formula>
      <formula>6.49</formula>
    </cfRule>
  </conditionalFormatting>
  <conditionalFormatting sqref="Y59">
    <cfRule type="cellIs" dxfId="1" priority="2" operator="between">
      <formula>8.51</formula>
      <formula>14</formula>
    </cfRule>
  </conditionalFormatting>
  <conditionalFormatting sqref="AE29:AE59">
    <cfRule type="cellIs" dxfId="0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5"/>
  <sheetViews>
    <sheetView topLeftCell="A37" workbookViewId="0">
      <selection activeCell="E58" sqref="E58"/>
    </sheetView>
  </sheetViews>
  <sheetFormatPr defaultRowHeight="14.4"/>
  <cols>
    <col min="1" max="1" width="25.6640625" customWidth="1"/>
    <col min="9" max="9" width="12" customWidth="1"/>
    <col min="10" max="10" width="14.5546875" customWidth="1"/>
    <col min="14" max="14" width="11.5546875" customWidth="1"/>
    <col min="15" max="15" width="13.109375" customWidth="1"/>
    <col min="16" max="16" width="13.88671875" customWidth="1"/>
    <col min="17" max="17" width="10.88671875" customWidth="1"/>
    <col min="18" max="18" width="17" customWidth="1"/>
    <col min="20" max="20" width="11.88671875" customWidth="1"/>
  </cols>
  <sheetData>
    <row r="1" spans="1:20" ht="15" thickBot="1"/>
    <row r="2" spans="1:20">
      <c r="G2" s="234" t="s">
        <v>60</v>
      </c>
      <c r="H2" s="235"/>
      <c r="I2" s="235"/>
      <c r="J2" s="235"/>
      <c r="K2" s="235"/>
      <c r="L2" s="235"/>
      <c r="M2" s="235"/>
      <c r="N2" s="235"/>
      <c r="O2" s="235"/>
      <c r="P2" s="236"/>
    </row>
    <row r="3" spans="1:20">
      <c r="G3" s="112" t="s">
        <v>56</v>
      </c>
      <c r="H3" s="113"/>
      <c r="I3" s="113"/>
      <c r="J3" s="5"/>
      <c r="K3" s="5"/>
      <c r="L3" s="5"/>
      <c r="M3" s="5"/>
      <c r="N3" s="5"/>
      <c r="O3" s="5"/>
      <c r="P3" s="6"/>
    </row>
    <row r="4" spans="1:20">
      <c r="G4" s="112" t="s">
        <v>55</v>
      </c>
      <c r="H4" s="5"/>
      <c r="I4" s="5"/>
      <c r="J4" s="5"/>
      <c r="K4" s="5"/>
      <c r="L4" s="5"/>
      <c r="M4" s="5"/>
      <c r="N4" s="5"/>
      <c r="O4" s="5"/>
      <c r="P4" s="6"/>
    </row>
    <row r="5" spans="1:20" ht="15" thickBot="1">
      <c r="G5" s="109" t="s">
        <v>61</v>
      </c>
      <c r="H5" s="110"/>
      <c r="I5" s="110"/>
      <c r="J5" s="110"/>
      <c r="K5" s="110"/>
      <c r="L5" s="110"/>
      <c r="M5" s="110"/>
      <c r="N5" s="110"/>
      <c r="O5" s="110"/>
      <c r="P5" s="111"/>
    </row>
    <row r="6" spans="1:20" ht="15" thickBot="1"/>
    <row r="7" spans="1:20" ht="15" thickBot="1">
      <c r="A7" s="201" t="s">
        <v>57</v>
      </c>
      <c r="B7" s="202"/>
      <c r="C7" s="202"/>
      <c r="D7" s="202"/>
      <c r="E7" s="202"/>
      <c r="F7" s="202"/>
      <c r="G7" s="202"/>
      <c r="H7" s="218"/>
      <c r="I7" s="218"/>
      <c r="J7" s="242"/>
      <c r="L7" s="201" t="s">
        <v>68</v>
      </c>
      <c r="M7" s="202"/>
      <c r="N7" s="202"/>
      <c r="O7" s="202"/>
      <c r="P7" s="202"/>
      <c r="Q7" s="202"/>
      <c r="R7" s="202"/>
      <c r="S7" s="202"/>
      <c r="T7" s="242"/>
    </row>
    <row r="8" spans="1:20" ht="15" thickTop="1">
      <c r="A8" s="4" t="s">
        <v>62</v>
      </c>
      <c r="B8" s="5"/>
      <c r="C8" s="5"/>
      <c r="D8" s="5"/>
      <c r="E8" s="5"/>
      <c r="F8" s="5"/>
      <c r="G8" s="5"/>
      <c r="H8" s="5"/>
      <c r="I8" s="5"/>
      <c r="J8" s="6"/>
      <c r="L8" s="4" t="s">
        <v>69</v>
      </c>
      <c r="M8" s="5"/>
      <c r="N8" s="5"/>
      <c r="O8" s="5"/>
      <c r="P8" s="5"/>
      <c r="Q8" s="5"/>
      <c r="R8" s="5"/>
      <c r="S8" s="5"/>
      <c r="T8" s="6"/>
    </row>
    <row r="9" spans="1:20">
      <c r="A9" s="4" t="s">
        <v>67</v>
      </c>
      <c r="B9" s="5"/>
      <c r="C9" s="5"/>
      <c r="D9" s="5"/>
      <c r="E9" s="5"/>
      <c r="F9" s="5"/>
      <c r="G9" s="5"/>
      <c r="H9" s="5"/>
      <c r="I9" s="5"/>
      <c r="J9" s="6"/>
      <c r="L9" s="4" t="s">
        <v>70</v>
      </c>
      <c r="M9" s="5"/>
      <c r="N9" s="5"/>
      <c r="O9" s="5"/>
      <c r="P9" s="5"/>
      <c r="Q9" s="5"/>
      <c r="R9" s="5"/>
      <c r="S9" s="5"/>
      <c r="T9" s="6"/>
    </row>
    <row r="10" spans="1:20">
      <c r="A10" s="4" t="s">
        <v>63</v>
      </c>
      <c r="B10" s="5"/>
      <c r="C10" s="5"/>
      <c r="D10" s="5"/>
      <c r="E10" s="5"/>
      <c r="F10" s="5"/>
      <c r="G10" s="5"/>
      <c r="H10" s="5"/>
      <c r="I10" s="5"/>
      <c r="J10" s="6"/>
      <c r="L10" s="4" t="s">
        <v>71</v>
      </c>
      <c r="M10" s="5"/>
      <c r="N10" s="5"/>
      <c r="O10" s="5"/>
      <c r="P10" s="5"/>
      <c r="Q10" s="5"/>
      <c r="R10" s="5"/>
      <c r="S10" s="5"/>
      <c r="T10" s="6"/>
    </row>
    <row r="11" spans="1:20">
      <c r="A11" s="4" t="s">
        <v>94</v>
      </c>
      <c r="B11" s="5"/>
      <c r="C11" s="5"/>
      <c r="D11" s="5"/>
      <c r="E11" s="5"/>
      <c r="F11" s="5"/>
      <c r="G11" s="5"/>
      <c r="H11" s="5"/>
      <c r="I11" s="5"/>
      <c r="J11" s="6"/>
      <c r="L11" s="4" t="s">
        <v>94</v>
      </c>
      <c r="M11" s="5"/>
      <c r="N11" s="5"/>
      <c r="O11" s="5"/>
      <c r="P11" s="5"/>
      <c r="Q11" s="5"/>
      <c r="R11" s="5"/>
      <c r="S11" s="5"/>
      <c r="T11" s="6"/>
    </row>
    <row r="12" spans="1:20">
      <c r="A12" s="4" t="s">
        <v>105</v>
      </c>
      <c r="B12" s="5"/>
      <c r="C12" s="5"/>
      <c r="D12" s="5"/>
      <c r="E12" s="5"/>
      <c r="F12" s="5"/>
      <c r="G12" s="5"/>
      <c r="H12" s="5"/>
      <c r="I12" s="5"/>
      <c r="J12" s="6"/>
      <c r="L12" s="4"/>
      <c r="M12" s="5"/>
      <c r="N12" s="5"/>
      <c r="O12" s="5"/>
      <c r="P12" s="5"/>
      <c r="Q12" s="5"/>
      <c r="R12" s="5"/>
      <c r="S12" s="5"/>
      <c r="T12" s="6"/>
    </row>
    <row r="13" spans="1:20">
      <c r="A13" s="4" t="s">
        <v>64</v>
      </c>
      <c r="B13" s="5"/>
      <c r="C13" s="5"/>
      <c r="D13" s="5"/>
      <c r="E13" s="5"/>
      <c r="F13" s="5"/>
      <c r="G13" s="5"/>
      <c r="H13" s="5"/>
      <c r="I13" s="5"/>
      <c r="J13" s="6"/>
      <c r="L13" s="4" t="s">
        <v>72</v>
      </c>
      <c r="M13" s="5"/>
      <c r="N13" s="5"/>
      <c r="O13" s="5"/>
      <c r="P13" s="5"/>
      <c r="Q13" s="5"/>
      <c r="R13" s="5"/>
      <c r="S13" s="5"/>
      <c r="T13" s="6"/>
    </row>
    <row r="14" spans="1:20">
      <c r="A14" s="4" t="s">
        <v>97</v>
      </c>
      <c r="B14" s="5"/>
      <c r="C14" s="5"/>
      <c r="D14" s="5"/>
      <c r="E14" s="5"/>
      <c r="F14" s="5"/>
      <c r="G14" s="5"/>
      <c r="H14" s="5"/>
      <c r="I14" s="5"/>
      <c r="J14" s="6"/>
      <c r="L14" s="4"/>
      <c r="M14" s="5"/>
      <c r="N14" s="5"/>
      <c r="O14" s="5"/>
      <c r="P14" s="5"/>
      <c r="Q14" s="5"/>
      <c r="R14" s="5"/>
      <c r="S14" s="5"/>
      <c r="T14" s="6"/>
    </row>
    <row r="15" spans="1:20">
      <c r="A15" s="4" t="s">
        <v>65</v>
      </c>
      <c r="B15" s="5"/>
      <c r="C15" s="5"/>
      <c r="D15" s="5"/>
      <c r="E15" s="5"/>
      <c r="F15" s="5"/>
      <c r="G15" s="5"/>
      <c r="H15" s="5"/>
      <c r="I15" s="5"/>
      <c r="J15" s="6"/>
      <c r="L15" s="4" t="s">
        <v>65</v>
      </c>
      <c r="M15" s="5"/>
      <c r="N15" s="5"/>
      <c r="O15" s="5"/>
      <c r="P15" s="5"/>
      <c r="Q15" s="5"/>
      <c r="R15" s="5"/>
      <c r="S15" s="5"/>
      <c r="T15" s="6"/>
    </row>
    <row r="16" spans="1:20">
      <c r="A16" s="4" t="s">
        <v>66</v>
      </c>
      <c r="B16" s="5"/>
      <c r="C16" s="5"/>
      <c r="D16" s="5"/>
      <c r="E16" s="5"/>
      <c r="F16" s="5"/>
      <c r="G16" s="5"/>
      <c r="H16" s="5"/>
      <c r="I16" s="5"/>
      <c r="J16" s="6"/>
      <c r="L16" s="4" t="s">
        <v>73</v>
      </c>
      <c r="M16" s="5"/>
      <c r="N16" s="5"/>
      <c r="O16" s="5"/>
      <c r="P16" s="5"/>
      <c r="Q16" s="5"/>
      <c r="R16" s="5"/>
      <c r="S16" s="5"/>
      <c r="T16" s="6"/>
    </row>
    <row r="17" spans="1:20">
      <c r="A17" s="4" t="s">
        <v>58</v>
      </c>
      <c r="B17" s="5"/>
      <c r="C17" s="5"/>
      <c r="D17" s="5"/>
      <c r="E17" s="5"/>
      <c r="F17" s="5"/>
      <c r="G17" s="5"/>
      <c r="H17" s="5"/>
      <c r="I17" s="5"/>
      <c r="J17" s="6"/>
      <c r="L17" s="4" t="s">
        <v>59</v>
      </c>
      <c r="M17" s="5"/>
      <c r="N17" s="5"/>
      <c r="O17" s="5"/>
      <c r="P17" s="5"/>
      <c r="Q17" s="5"/>
      <c r="R17" s="5"/>
      <c r="S17" s="5"/>
      <c r="T17" s="6"/>
    </row>
    <row r="18" spans="1:20">
      <c r="A18" s="4" t="s">
        <v>101</v>
      </c>
      <c r="B18" s="5"/>
      <c r="C18" s="5"/>
      <c r="D18" s="5"/>
      <c r="E18" s="5"/>
      <c r="F18" s="5"/>
      <c r="G18" s="5"/>
      <c r="H18" s="5"/>
      <c r="I18" s="5"/>
      <c r="J18" s="6"/>
      <c r="L18" s="4"/>
      <c r="M18" s="5"/>
      <c r="N18" s="5"/>
      <c r="O18" s="5"/>
      <c r="P18" s="5"/>
      <c r="Q18" s="5"/>
      <c r="R18" s="5"/>
      <c r="S18" s="5"/>
      <c r="T18" s="6"/>
    </row>
    <row r="19" spans="1:20" ht="15" thickBot="1">
      <c r="A19" s="109" t="s">
        <v>59</v>
      </c>
      <c r="B19" s="110"/>
      <c r="C19" s="110"/>
      <c r="D19" s="110"/>
      <c r="E19" s="110"/>
      <c r="F19" s="110"/>
      <c r="G19" s="110"/>
      <c r="H19" s="110"/>
      <c r="I19" s="110"/>
      <c r="J19" s="111"/>
      <c r="L19" s="109"/>
      <c r="M19" s="110"/>
      <c r="N19" s="110"/>
      <c r="O19" s="110"/>
      <c r="P19" s="110"/>
      <c r="Q19" s="110"/>
      <c r="R19" s="110"/>
      <c r="S19" s="110"/>
      <c r="T19" s="111"/>
    </row>
    <row r="20" spans="1:20" ht="15" thickBot="1">
      <c r="A20" s="5"/>
      <c r="B20" s="5"/>
      <c r="C20" s="5"/>
      <c r="D20" s="5"/>
      <c r="E20" s="5"/>
      <c r="F20" s="5"/>
      <c r="G20" s="5"/>
      <c r="H20" s="5"/>
      <c r="I20" s="5"/>
      <c r="J20" s="5"/>
      <c r="L20" s="5"/>
      <c r="M20" s="5"/>
      <c r="N20" s="5"/>
      <c r="O20" s="5"/>
      <c r="P20" s="5"/>
      <c r="Q20" s="5"/>
      <c r="R20" s="5"/>
      <c r="S20" s="5"/>
      <c r="T20" s="5"/>
    </row>
    <row r="21" spans="1:20" ht="15" thickBot="1">
      <c r="D21" s="201" t="s">
        <v>74</v>
      </c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42"/>
      <c r="R21" s="5"/>
      <c r="S21" s="5"/>
      <c r="T21" s="5"/>
    </row>
    <row r="22" spans="1:20" ht="15" thickTop="1">
      <c r="D22" s="4" t="s">
        <v>75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6"/>
      <c r="R22" s="5"/>
      <c r="S22" s="5"/>
      <c r="T22" s="5"/>
    </row>
    <row r="23" spans="1:20">
      <c r="D23" s="4" t="s">
        <v>81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6"/>
      <c r="R23" s="5"/>
      <c r="S23" s="5"/>
      <c r="T23" s="5"/>
    </row>
    <row r="24" spans="1:20">
      <c r="D24" s="4" t="s">
        <v>76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6"/>
      <c r="R24" s="5"/>
      <c r="S24" s="5"/>
      <c r="T24" s="5"/>
    </row>
    <row r="25" spans="1:20">
      <c r="D25" s="118" t="s">
        <v>77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6"/>
      <c r="R25" s="5"/>
      <c r="S25" s="5"/>
      <c r="T25" s="5"/>
    </row>
    <row r="26" spans="1:20">
      <c r="D26" s="4" t="s">
        <v>78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  <c r="R26" s="5"/>
      <c r="S26" s="5"/>
      <c r="T26" s="5"/>
    </row>
    <row r="27" spans="1:20">
      <c r="D27" s="4" t="s">
        <v>79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6"/>
      <c r="R27" s="5"/>
      <c r="S27" s="5"/>
      <c r="T27" s="5"/>
    </row>
    <row r="28" spans="1:20">
      <c r="D28" s="112" t="s">
        <v>82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6"/>
      <c r="R28" s="5"/>
      <c r="S28" s="5"/>
      <c r="T28" s="5"/>
    </row>
    <row r="29" spans="1:20">
      <c r="D29" s="112" t="s">
        <v>89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6"/>
      <c r="R29" s="5"/>
      <c r="S29" s="5"/>
      <c r="T29" s="5"/>
    </row>
    <row r="30" spans="1:20">
      <c r="D30" s="4" t="s">
        <v>80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6"/>
      <c r="R30" s="5"/>
      <c r="S30" s="5"/>
      <c r="T30" s="5"/>
    </row>
    <row r="31" spans="1:20">
      <c r="D31" s="118" t="s">
        <v>88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6"/>
      <c r="R31" s="5"/>
      <c r="S31" s="5"/>
      <c r="T31" s="5"/>
    </row>
    <row r="32" spans="1:20">
      <c r="D32" s="118" t="s">
        <v>104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5"/>
      <c r="S32" s="5"/>
      <c r="T32" s="5"/>
    </row>
    <row r="33" spans="1:20">
      <c r="D33" s="118" t="s">
        <v>103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6"/>
      <c r="R33" s="5"/>
      <c r="S33" s="5"/>
      <c r="T33" s="5"/>
    </row>
    <row r="34" spans="1:20">
      <c r="D34" s="118" t="s">
        <v>83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6"/>
    </row>
    <row r="35" spans="1:20" ht="15" thickBot="1">
      <c r="D35" s="119" t="s">
        <v>84</v>
      </c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1"/>
    </row>
    <row r="36" spans="1:20">
      <c r="D36" s="108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20" ht="15" thickBot="1">
      <c r="D37" s="108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20" ht="21">
      <c r="A38" s="237" t="s">
        <v>87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9"/>
    </row>
    <row r="39" spans="1:20" ht="15" thickBot="1">
      <c r="A39" s="109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1"/>
    </row>
    <row r="40" spans="1:20" ht="15" thickBot="1">
      <c r="A40" s="240" t="s">
        <v>30</v>
      </c>
      <c r="B40" s="241"/>
      <c r="C40" s="241"/>
      <c r="D40" s="241"/>
      <c r="E40" s="224"/>
      <c r="F40" s="240" t="s">
        <v>31</v>
      </c>
      <c r="G40" s="241"/>
      <c r="H40" s="241"/>
      <c r="I40" s="224"/>
      <c r="J40" s="240" t="s">
        <v>32</v>
      </c>
      <c r="K40" s="241"/>
      <c r="L40" s="241"/>
      <c r="M40" s="241"/>
      <c r="N40" s="241"/>
      <c r="O40" s="241"/>
      <c r="P40" s="241"/>
      <c r="Q40" s="241"/>
      <c r="R40" s="224"/>
    </row>
    <row r="41" spans="1:20">
      <c r="A41" s="1"/>
      <c r="B41" s="63" t="s">
        <v>27</v>
      </c>
      <c r="C41" s="63"/>
      <c r="D41" s="63" t="s">
        <v>45</v>
      </c>
      <c r="E41" s="3"/>
      <c r="F41" s="1"/>
      <c r="G41" s="63" t="s">
        <v>27</v>
      </c>
      <c r="H41" s="63"/>
      <c r="I41" s="64" t="s">
        <v>46</v>
      </c>
      <c r="J41" s="60" t="s">
        <v>33</v>
      </c>
      <c r="K41" s="61"/>
      <c r="L41" s="61">
        <v>8.5</v>
      </c>
      <c r="M41" s="2"/>
      <c r="N41" s="62" t="s">
        <v>35</v>
      </c>
      <c r="O41" s="62"/>
      <c r="P41" s="62"/>
      <c r="Q41" s="62" t="s">
        <v>39</v>
      </c>
      <c r="R41" s="3"/>
    </row>
    <row r="42" spans="1:20">
      <c r="A42" s="4"/>
      <c r="B42" s="52" t="s">
        <v>28</v>
      </c>
      <c r="C42" s="52"/>
      <c r="D42" s="52" t="s">
        <v>14</v>
      </c>
      <c r="E42" s="6"/>
      <c r="F42" s="4"/>
      <c r="G42" s="5"/>
      <c r="H42" s="5"/>
      <c r="I42" s="6"/>
      <c r="J42" s="49" t="s">
        <v>34</v>
      </c>
      <c r="K42" s="50"/>
      <c r="L42" s="50">
        <v>6.5</v>
      </c>
      <c r="M42" s="5"/>
      <c r="N42" s="48" t="s">
        <v>36</v>
      </c>
      <c r="O42" s="48"/>
      <c r="P42" s="48"/>
      <c r="Q42" s="48" t="s">
        <v>40</v>
      </c>
      <c r="R42" s="6"/>
    </row>
    <row r="43" spans="1:20" s="45" customFormat="1" ht="15" thickBot="1">
      <c r="A43" s="46"/>
      <c r="B43" s="47"/>
      <c r="C43" s="47"/>
      <c r="D43" s="47"/>
      <c r="E43" s="22"/>
      <c r="F43" s="46"/>
      <c r="G43" s="47"/>
      <c r="H43" s="47"/>
      <c r="I43" s="22"/>
      <c r="J43" s="46"/>
      <c r="K43" s="47"/>
      <c r="L43" s="47"/>
      <c r="M43" s="47"/>
      <c r="N43" s="51" t="s">
        <v>85</v>
      </c>
      <c r="O43" s="51"/>
      <c r="P43" s="51"/>
      <c r="Q43" s="51" t="s">
        <v>92</v>
      </c>
      <c r="R43" s="134"/>
    </row>
    <row r="44" spans="1:20" ht="73.2" thickTop="1" thickBot="1">
      <c r="A44" s="55" t="s">
        <v>0</v>
      </c>
      <c r="B44" s="53" t="s">
        <v>47</v>
      </c>
      <c r="C44" s="53" t="s">
        <v>48</v>
      </c>
      <c r="D44" s="53" t="s">
        <v>49</v>
      </c>
      <c r="E44" s="54" t="s">
        <v>29</v>
      </c>
      <c r="F44" s="23"/>
      <c r="G44" s="26" t="s">
        <v>47</v>
      </c>
      <c r="H44" s="26" t="s">
        <v>48</v>
      </c>
      <c r="I44" s="54" t="s">
        <v>49</v>
      </c>
      <c r="J44" s="55"/>
      <c r="K44" s="53" t="s">
        <v>17</v>
      </c>
      <c r="L44" s="53" t="s">
        <v>18</v>
      </c>
      <c r="M44" s="56" t="s">
        <v>19</v>
      </c>
      <c r="N44" s="57" t="s">
        <v>41</v>
      </c>
      <c r="O44" s="53" t="s">
        <v>86</v>
      </c>
      <c r="P44" s="56" t="s">
        <v>43</v>
      </c>
      <c r="Q44" s="58" t="s">
        <v>91</v>
      </c>
      <c r="R44" s="54" t="s">
        <v>37</v>
      </c>
    </row>
    <row r="45" spans="1:20" ht="15" thickTop="1">
      <c r="A45" s="65">
        <v>41183</v>
      </c>
      <c r="B45" s="67">
        <f>October!D60</f>
        <v>2348.864</v>
      </c>
      <c r="C45" s="67">
        <f>October!E60</f>
        <v>0</v>
      </c>
      <c r="D45" s="67">
        <f>October!F60</f>
        <v>1296.2603763440859</v>
      </c>
      <c r="E45" s="67">
        <f>October!G60</f>
        <v>48.4</v>
      </c>
      <c r="F45" s="65">
        <f t="shared" ref="F45:F50" si="0">A45</f>
        <v>41183</v>
      </c>
      <c r="G45" s="67">
        <f>October!N60</f>
        <v>129.80799999999999</v>
      </c>
      <c r="H45" s="67">
        <f>October!O60</f>
        <v>0</v>
      </c>
      <c r="I45" s="67">
        <f>October!P60</f>
        <v>2.4452341153470178</v>
      </c>
      <c r="J45" s="65">
        <f t="shared" ref="J45:J50" si="1">A45</f>
        <v>41183</v>
      </c>
      <c r="K45" s="145">
        <f>October!Y60</f>
        <v>8.3699999999999992</v>
      </c>
      <c r="L45" s="145">
        <f>October!Z60</f>
        <v>6.69</v>
      </c>
      <c r="M45" s="146">
        <f>October!AA60</f>
        <v>7.7416665027771581</v>
      </c>
      <c r="N45" s="71">
        <f>October!AB60</f>
        <v>32</v>
      </c>
      <c r="O45" s="67">
        <f>October!AC60</f>
        <v>0</v>
      </c>
      <c r="P45" s="163">
        <f>October!AD60</f>
        <v>1.2442163571195828</v>
      </c>
      <c r="Q45" s="138">
        <f>October!AE60</f>
        <v>1461.405</v>
      </c>
      <c r="R45" s="140">
        <f>October!AF60</f>
        <v>119</v>
      </c>
    </row>
    <row r="46" spans="1:20">
      <c r="A46" s="65">
        <v>41214</v>
      </c>
      <c r="B46" s="67">
        <f>November!D60</f>
        <v>2396.6320000000001</v>
      </c>
      <c r="C46" s="67">
        <f>November!E60</f>
        <v>0.53199999999999992</v>
      </c>
      <c r="D46" s="67">
        <f>November!F60</f>
        <v>1441.5844644444439</v>
      </c>
      <c r="E46" s="67" t="str">
        <f>November!G60</f>
        <v/>
      </c>
      <c r="F46" s="65">
        <f t="shared" si="0"/>
        <v>41214</v>
      </c>
      <c r="G46" s="67">
        <f>November!N60</f>
        <v>146.85999999999999</v>
      </c>
      <c r="H46" s="67">
        <f>November!O60</f>
        <v>0</v>
      </c>
      <c r="I46" s="67">
        <f>November!P60</f>
        <v>4.1429111111111103</v>
      </c>
      <c r="J46" s="65">
        <f t="shared" si="1"/>
        <v>41214</v>
      </c>
      <c r="K46" s="145">
        <f>November!Y60</f>
        <v>8.32</v>
      </c>
      <c r="L46" s="145">
        <f>November!Z60</f>
        <v>6.79</v>
      </c>
      <c r="M46" s="147">
        <f>November!AA60</f>
        <v>7.7760409479409462</v>
      </c>
      <c r="N46" s="71">
        <f>November!AB60</f>
        <v>34</v>
      </c>
      <c r="O46" s="67">
        <f>November!AC60</f>
        <v>0</v>
      </c>
      <c r="P46" s="164">
        <f>November!AD60</f>
        <v>0.26952861952861956</v>
      </c>
      <c r="Q46" s="139">
        <f>November!AE60</f>
        <v>1377.7912000000001</v>
      </c>
      <c r="R46" s="141">
        <f>November!AF60</f>
        <v>35</v>
      </c>
    </row>
    <row r="47" spans="1:20">
      <c r="A47" s="65">
        <v>41244</v>
      </c>
      <c r="B47" s="67">
        <f>December!D60</f>
        <v>2516.864</v>
      </c>
      <c r="C47" s="67">
        <f>December!E60</f>
        <v>0</v>
      </c>
      <c r="D47" s="67">
        <f>December!F60</f>
        <v>942.09629086021516</v>
      </c>
      <c r="E47" s="67" t="str">
        <f>December!G60</f>
        <v/>
      </c>
      <c r="F47" s="65">
        <f t="shared" si="0"/>
        <v>41244</v>
      </c>
      <c r="G47" s="100">
        <f>December!N60</f>
        <v>39.675999999999995</v>
      </c>
      <c r="H47" s="100">
        <f>December!O60</f>
        <v>0</v>
      </c>
      <c r="I47" s="100">
        <f>December!P60</f>
        <v>6.9811451612903221</v>
      </c>
      <c r="J47" s="65">
        <f t="shared" si="1"/>
        <v>41244</v>
      </c>
      <c r="K47" s="145">
        <f>December!Y60</f>
        <v>8.26</v>
      </c>
      <c r="L47" s="145">
        <f>December!Z60</f>
        <v>6.91</v>
      </c>
      <c r="M47" s="147">
        <f>December!AA60</f>
        <v>7.8606424879591277</v>
      </c>
      <c r="N47" s="71">
        <f>December!AB60</f>
        <v>0</v>
      </c>
      <c r="O47" s="67">
        <f>December!AC60</f>
        <v>0</v>
      </c>
      <c r="P47" s="164">
        <f>December!AD60</f>
        <v>0</v>
      </c>
      <c r="Q47" s="139">
        <f>December!AE60</f>
        <v>1184.182</v>
      </c>
      <c r="R47" s="141">
        <f>December!AF60</f>
        <v>36</v>
      </c>
    </row>
    <row r="48" spans="1:20">
      <c r="A48" s="65">
        <v>41275</v>
      </c>
      <c r="B48" s="67">
        <f>January!D60</f>
        <v>2339.9319999999998</v>
      </c>
      <c r="C48" s="67">
        <f>January!E60</f>
        <v>0</v>
      </c>
      <c r="D48" s="67">
        <f>January!F60</f>
        <v>1736.4960215053757</v>
      </c>
      <c r="E48" s="67">
        <f>January!G60</f>
        <v>28</v>
      </c>
      <c r="F48" s="65">
        <f t="shared" si="0"/>
        <v>41275</v>
      </c>
      <c r="G48" s="67">
        <f>January!N60</f>
        <v>28.951999999999998</v>
      </c>
      <c r="H48" s="67">
        <f>January!O60</f>
        <v>0</v>
      </c>
      <c r="I48" s="67">
        <f>January!P60</f>
        <v>8.3389193548387084</v>
      </c>
      <c r="J48" s="65">
        <f t="shared" si="1"/>
        <v>41275</v>
      </c>
      <c r="K48" s="145">
        <f>January!Y60</f>
        <v>8.5399999999999991</v>
      </c>
      <c r="L48" s="145">
        <f>January!Z60</f>
        <v>6.7</v>
      </c>
      <c r="M48" s="147">
        <f>January!AA60</f>
        <v>7.7306388876694738</v>
      </c>
      <c r="N48" s="71">
        <f>January!AB60</f>
        <v>12</v>
      </c>
      <c r="O48" s="67">
        <f>January!AC60</f>
        <v>0</v>
      </c>
      <c r="P48" s="164">
        <f>January!AD60</f>
        <v>0.10259042033235583</v>
      </c>
      <c r="Q48" s="139">
        <f>January!AE60</f>
        <v>2316.9409999999993</v>
      </c>
      <c r="R48" s="141">
        <f>January!AF60</f>
        <v>196</v>
      </c>
    </row>
    <row r="49" spans="1:18">
      <c r="A49" s="65">
        <v>41306</v>
      </c>
      <c r="B49" s="67">
        <f>February!D60</f>
        <v>2373.5320000000002</v>
      </c>
      <c r="C49" s="67">
        <f>February!E60</f>
        <v>0</v>
      </c>
      <c r="D49" s="67">
        <f>February!F60</f>
        <v>1850.5661250000001</v>
      </c>
      <c r="E49" s="67" t="str">
        <f>February!G60</f>
        <v/>
      </c>
      <c r="F49" s="65">
        <f t="shared" si="0"/>
        <v>41306</v>
      </c>
      <c r="G49" s="67">
        <f>February!N60</f>
        <v>232.70799999999997</v>
      </c>
      <c r="H49" s="67">
        <f>February!O60</f>
        <v>0</v>
      </c>
      <c r="I49" s="67">
        <f>February!P60</f>
        <v>8.6584166666666658</v>
      </c>
      <c r="J49" s="65">
        <f t="shared" si="1"/>
        <v>41306</v>
      </c>
      <c r="K49" s="145">
        <f>February!Y60</f>
        <v>8.3699999999999992</v>
      </c>
      <c r="L49" s="145">
        <f>February!Z60</f>
        <v>6.62</v>
      </c>
      <c r="M49" s="147">
        <f>February!AA60</f>
        <v>7.617550610104181</v>
      </c>
      <c r="N49" s="71">
        <f>February!AB60</f>
        <v>38</v>
      </c>
      <c r="O49" s="67">
        <f>February!AC60</f>
        <v>0</v>
      </c>
      <c r="P49" s="164">
        <f>February!AD60</f>
        <v>2.425843799058085</v>
      </c>
      <c r="Q49" s="139">
        <f>February!AE60</f>
        <v>1901.3960000000009</v>
      </c>
      <c r="R49" s="141">
        <f>February!AF60</f>
        <v>156.04</v>
      </c>
    </row>
    <row r="50" spans="1:18">
      <c r="A50" s="65">
        <v>41334</v>
      </c>
      <c r="B50" s="67">
        <f>March!D60</f>
        <v>2217.348</v>
      </c>
      <c r="C50" s="67">
        <f>March!E60</f>
        <v>0</v>
      </c>
      <c r="D50" s="67">
        <f>March!F60</f>
        <v>1015.1143709677419</v>
      </c>
      <c r="E50" s="67" t="str">
        <f>March!G60</f>
        <v/>
      </c>
      <c r="F50" s="65">
        <f t="shared" si="0"/>
        <v>41334</v>
      </c>
      <c r="G50" s="67">
        <f>March!N60</f>
        <v>103.376</v>
      </c>
      <c r="H50" s="67">
        <f>March!O60</f>
        <v>0</v>
      </c>
      <c r="I50" s="67">
        <f>March!P60</f>
        <v>6.2392580645161289</v>
      </c>
      <c r="J50" s="65">
        <f t="shared" si="1"/>
        <v>41334</v>
      </c>
      <c r="K50" s="145">
        <f>March!Y60</f>
        <v>8.34</v>
      </c>
      <c r="L50" s="145">
        <f>March!Z60</f>
        <v>6.85</v>
      </c>
      <c r="M50" s="147">
        <f>March!AA60</f>
        <v>7.8501257802350013</v>
      </c>
      <c r="N50" s="71">
        <f>March!AB60</f>
        <v>21</v>
      </c>
      <c r="O50" s="67">
        <f>March!AC60</f>
        <v>0</v>
      </c>
      <c r="P50" s="164">
        <f>March!AD60</f>
        <v>1.0052720129333033</v>
      </c>
      <c r="Q50" s="139">
        <f>March!AE60</f>
        <v>1764.9199999999998</v>
      </c>
      <c r="R50" s="141">
        <f>March!AF60</f>
        <v>41</v>
      </c>
    </row>
    <row r="51" spans="1:18">
      <c r="A51" s="65">
        <v>41365</v>
      </c>
      <c r="B51" s="67">
        <f>April!D60</f>
        <v>2314.1999999999998</v>
      </c>
      <c r="C51" s="67">
        <f>April!E60</f>
        <v>890.65199999999993</v>
      </c>
      <c r="D51" s="67">
        <f>April!F60</f>
        <v>1802.2449549999994</v>
      </c>
      <c r="E51" s="79">
        <f>April!G60</f>
        <v>9.5</v>
      </c>
      <c r="F51" s="65">
        <f t="shared" ref="F51:F56" si="2">A51</f>
        <v>41365</v>
      </c>
      <c r="G51" s="67">
        <f>April!N60</f>
        <v>57.091999999999999</v>
      </c>
      <c r="H51" s="67">
        <f>April!O60</f>
        <v>0</v>
      </c>
      <c r="I51" s="69">
        <f>April!P60</f>
        <v>4.2196194444444446</v>
      </c>
      <c r="J51" s="65">
        <f t="shared" ref="J51:J56" si="3">A51</f>
        <v>41365</v>
      </c>
      <c r="K51" s="145">
        <f>April!Y60</f>
        <v>8.35</v>
      </c>
      <c r="L51" s="145">
        <f>April!Z60</f>
        <v>6.66</v>
      </c>
      <c r="M51" s="147">
        <f>April!AA60</f>
        <v>7.4676279533919239</v>
      </c>
      <c r="N51" s="71">
        <f>April!AB60</f>
        <v>4</v>
      </c>
      <c r="O51" s="67">
        <f>April!AC60</f>
        <v>0</v>
      </c>
      <c r="P51" s="72">
        <f>April!AD60</f>
        <v>1.5555555555555555E-2</v>
      </c>
      <c r="Q51" s="73">
        <f>April!AE60</f>
        <v>2685.28</v>
      </c>
      <c r="R51" s="9">
        <f>April!AF60</f>
        <v>168</v>
      </c>
    </row>
    <row r="52" spans="1:18">
      <c r="A52" s="65">
        <v>41395</v>
      </c>
      <c r="B52" s="67">
        <f>May!D60</f>
        <v>2289.7839999999997</v>
      </c>
      <c r="C52" s="67">
        <f>May!E60</f>
        <v>0</v>
      </c>
      <c r="D52" s="67">
        <f>May!F60</f>
        <v>1681.2514419354836</v>
      </c>
      <c r="E52" s="79"/>
      <c r="F52" s="65">
        <f t="shared" si="2"/>
        <v>41395</v>
      </c>
      <c r="G52" s="67">
        <f>May!N60</f>
        <v>231.75599999999997</v>
      </c>
      <c r="H52" s="67">
        <f>May!O60</f>
        <v>0.47599999999999998</v>
      </c>
      <c r="I52" s="69">
        <f>May!P60</f>
        <v>6.9554333333333327</v>
      </c>
      <c r="J52" s="65">
        <f t="shared" si="3"/>
        <v>41395</v>
      </c>
      <c r="K52" s="145">
        <f>May!Y60</f>
        <v>8.32</v>
      </c>
      <c r="L52" s="145">
        <f>May!Z60</f>
        <v>6.82</v>
      </c>
      <c r="M52" s="147">
        <f>May!AA60</f>
        <v>7.4164598484383486</v>
      </c>
      <c r="N52" s="71">
        <f>May!AB60</f>
        <v>34</v>
      </c>
      <c r="O52" s="67">
        <f>May!AC60</f>
        <v>0</v>
      </c>
      <c r="P52" s="72">
        <f>May!AD60</f>
        <v>0.94744631665259849</v>
      </c>
      <c r="Q52" s="73">
        <f>May!AE60</f>
        <v>2719.9760000000001</v>
      </c>
      <c r="R52" s="9">
        <f>May!AF60</f>
        <v>138</v>
      </c>
    </row>
    <row r="53" spans="1:18">
      <c r="A53" s="65">
        <v>41426</v>
      </c>
      <c r="B53" s="67">
        <f>June!D60</f>
        <v>2327.864</v>
      </c>
      <c r="C53" s="67">
        <f>June!E60</f>
        <v>0</v>
      </c>
      <c r="D53" s="67">
        <f>June!F60</f>
        <v>1667.6262944444447</v>
      </c>
      <c r="E53" s="79" t="str">
        <f>June!G60</f>
        <v/>
      </c>
      <c r="F53" s="65">
        <f t="shared" si="2"/>
        <v>41426</v>
      </c>
      <c r="G53" s="67">
        <f>June!N60</f>
        <v>296.79999999999995</v>
      </c>
      <c r="H53" s="67">
        <f>June!O60</f>
        <v>1.0639999999999998</v>
      </c>
      <c r="I53" s="69">
        <f>June!P60</f>
        <v>4.5464611111111113</v>
      </c>
      <c r="J53" s="65">
        <f t="shared" si="3"/>
        <v>41426</v>
      </c>
      <c r="K53" s="145">
        <f>June!Y60</f>
        <v>8.26</v>
      </c>
      <c r="L53" s="145">
        <f>June!Z60</f>
        <v>6.85</v>
      </c>
      <c r="M53" s="147">
        <f>June!AA60</f>
        <v>7.4170571183718241</v>
      </c>
      <c r="N53" s="71">
        <f>June!AB60</f>
        <v>31</v>
      </c>
      <c r="O53" s="67">
        <f>June!AC60</f>
        <v>0</v>
      </c>
      <c r="P53" s="72">
        <f>June!AD60</f>
        <v>0.84673082908377018</v>
      </c>
      <c r="Q53" s="73">
        <f>June!AE60</f>
        <v>2542.6089999999999</v>
      </c>
      <c r="R53" s="9">
        <f>June!AF60</f>
        <v>273</v>
      </c>
    </row>
    <row r="54" spans="1:18">
      <c r="A54" s="65">
        <v>41456</v>
      </c>
      <c r="B54" s="67">
        <f>July!D60</f>
        <v>2638.9159999999997</v>
      </c>
      <c r="C54" s="67">
        <f>July!E60</f>
        <v>0</v>
      </c>
      <c r="D54" s="67">
        <f>July!F60</f>
        <v>1461.3655412342214</v>
      </c>
      <c r="E54" s="79" t="str">
        <f>July!G60</f>
        <v/>
      </c>
      <c r="F54" s="65">
        <f t="shared" si="2"/>
        <v>41456</v>
      </c>
      <c r="G54" s="67">
        <f>July!N60</f>
        <v>7</v>
      </c>
      <c r="H54" s="67">
        <f>July!O60</f>
        <v>2.044</v>
      </c>
      <c r="I54" s="69">
        <f>July!P60</f>
        <v>4.0497408602150538</v>
      </c>
      <c r="J54" s="65">
        <f t="shared" si="3"/>
        <v>41456</v>
      </c>
      <c r="K54" s="145">
        <f>July!Y60</f>
        <v>8.2899999999999991</v>
      </c>
      <c r="L54" s="145">
        <f>July!Z60</f>
        <v>6.77</v>
      </c>
      <c r="M54" s="147">
        <f>July!AA60</f>
        <v>7.2536526280521709</v>
      </c>
      <c r="N54" s="71">
        <f>July!AB60</f>
        <v>29</v>
      </c>
      <c r="O54" s="67">
        <f>July!AC60</f>
        <v>0</v>
      </c>
      <c r="P54" s="72">
        <f>July!AD60</f>
        <v>1.6006478499362748</v>
      </c>
      <c r="Q54" s="73">
        <f>July!AE60</f>
        <v>2090.0187999999994</v>
      </c>
      <c r="R54" s="9">
        <f>July!AF60</f>
        <v>41</v>
      </c>
    </row>
    <row r="55" spans="1:18">
      <c r="A55" s="65">
        <v>41487</v>
      </c>
      <c r="B55" s="67">
        <f>August!D60</f>
        <v>2092.9160000000002</v>
      </c>
      <c r="C55" s="67">
        <f>August!E60</f>
        <v>0</v>
      </c>
      <c r="D55" s="67">
        <f>August!F60</f>
        <v>1263.1374677419356</v>
      </c>
      <c r="E55" s="79">
        <v>33</v>
      </c>
      <c r="F55" s="65">
        <f t="shared" si="2"/>
        <v>41487</v>
      </c>
      <c r="G55" s="67">
        <f>August!N60</f>
        <v>49.251999999999995</v>
      </c>
      <c r="H55" s="67">
        <f>August!O60</f>
        <v>0</v>
      </c>
      <c r="I55" s="69">
        <f>August!P60</f>
        <v>3.0454516129032245</v>
      </c>
      <c r="J55" s="65">
        <f t="shared" si="3"/>
        <v>41487</v>
      </c>
      <c r="K55" s="145">
        <f>August!Y60</f>
        <v>8.26</v>
      </c>
      <c r="L55" s="145">
        <f>August!Z60</f>
        <v>6.7</v>
      </c>
      <c r="M55" s="147">
        <f>August!AA60</f>
        <v>7.5600689665548986</v>
      </c>
      <c r="N55" s="71">
        <f>August!AB60</f>
        <v>17</v>
      </c>
      <c r="O55" s="67">
        <f>August!AC60</f>
        <v>0</v>
      </c>
      <c r="P55" s="72">
        <f>August!AD60</f>
        <v>0.18540115798180315</v>
      </c>
      <c r="Q55" s="73">
        <f>August!AE60</f>
        <v>2390.1870000000004</v>
      </c>
      <c r="R55" s="9">
        <f>August!AF60</f>
        <v>7</v>
      </c>
    </row>
    <row r="56" spans="1:18" ht="15" thickBot="1">
      <c r="A56" s="66">
        <v>41518</v>
      </c>
      <c r="B56" s="68">
        <f>September!D60</f>
        <v>2163.5320000000002</v>
      </c>
      <c r="C56" s="68">
        <f>September!E60</f>
        <v>0</v>
      </c>
      <c r="D56" s="68">
        <f>September!F60</f>
        <v>835.15475555555543</v>
      </c>
      <c r="E56" s="86" t="str">
        <f>September!G60</f>
        <v/>
      </c>
      <c r="F56" s="66">
        <f t="shared" si="2"/>
        <v>41518</v>
      </c>
      <c r="G56" s="68">
        <f>September!N60</f>
        <v>67.647999999999996</v>
      </c>
      <c r="H56" s="68">
        <f>September!O60</f>
        <v>0</v>
      </c>
      <c r="I56" s="70">
        <f>September!P60</f>
        <v>6.1277222222222232</v>
      </c>
      <c r="J56" s="66">
        <f t="shared" si="3"/>
        <v>41518</v>
      </c>
      <c r="K56" s="148">
        <f>September!Y60</f>
        <v>8.39</v>
      </c>
      <c r="L56" s="148">
        <f>September!Z60</f>
        <v>6.57</v>
      </c>
      <c r="M56" s="149">
        <f>September!AA60</f>
        <v>7.7216602082285934</v>
      </c>
      <c r="N56" s="74">
        <f>September!AB60</f>
        <v>29</v>
      </c>
      <c r="O56" s="68">
        <f>September!AC60</f>
        <v>0</v>
      </c>
      <c r="P56" s="75">
        <f>September!AD60</f>
        <v>0.50555555555555565</v>
      </c>
      <c r="Q56" s="76">
        <f>September!AE60</f>
        <v>1796.173</v>
      </c>
      <c r="R56" s="10">
        <f>September!AF60</f>
        <v>85</v>
      </c>
    </row>
    <row r="57" spans="1:18">
      <c r="A57" s="94"/>
      <c r="B57" s="88"/>
      <c r="C57" s="89"/>
      <c r="D57" s="89"/>
      <c r="E57" s="3"/>
      <c r="F57" s="87"/>
      <c r="G57" s="89"/>
      <c r="H57" s="89"/>
      <c r="I57" s="3"/>
      <c r="J57" s="87"/>
      <c r="K57" s="150"/>
      <c r="L57" s="150"/>
      <c r="M57" s="151"/>
      <c r="N57" s="165"/>
      <c r="O57" s="88"/>
      <c r="P57" s="166"/>
      <c r="Q57" s="92"/>
      <c r="R57" s="3"/>
    </row>
    <row r="58" spans="1:18">
      <c r="A58" s="11"/>
      <c r="B58" s="91"/>
      <c r="C58" s="91"/>
      <c r="D58" s="91"/>
      <c r="E58" s="6"/>
      <c r="F58" s="90"/>
      <c r="G58" s="91"/>
      <c r="H58" s="91"/>
      <c r="I58" s="6"/>
      <c r="J58" s="90"/>
      <c r="K58" s="152"/>
      <c r="L58" s="152"/>
      <c r="M58" s="153"/>
      <c r="N58" s="167"/>
      <c r="O58" s="168"/>
      <c r="P58" s="169"/>
      <c r="Q58" s="93"/>
      <c r="R58" s="6"/>
    </row>
    <row r="59" spans="1:18" ht="15" thickBot="1">
      <c r="A59" s="11"/>
      <c r="B59" s="91"/>
      <c r="C59" s="91"/>
      <c r="D59" s="91"/>
      <c r="E59" s="6"/>
      <c r="F59" s="90"/>
      <c r="G59" s="91"/>
      <c r="H59" s="91"/>
      <c r="I59" s="6"/>
      <c r="J59" s="90"/>
      <c r="K59" s="152"/>
      <c r="L59" s="152"/>
      <c r="M59" s="153"/>
      <c r="N59" s="167"/>
      <c r="O59" s="168"/>
      <c r="P59" s="169"/>
      <c r="Q59" s="93"/>
      <c r="R59" s="6"/>
    </row>
    <row r="60" spans="1:18" ht="15" thickBot="1">
      <c r="A60" s="95" t="s">
        <v>38</v>
      </c>
      <c r="B60" s="96">
        <f>IF(SUM(B45:B56)=0,"",MAX(B45:B56))</f>
        <v>2638.9159999999997</v>
      </c>
      <c r="C60" s="96">
        <f>IF(SUM(C45:C56)=0,"",MIN(C45:C56))</f>
        <v>0</v>
      </c>
      <c r="D60" s="96">
        <f>IF(SUM(D45:D56)=0,"",AVERAGE(D45:D56))</f>
        <v>1416.0748420861253</v>
      </c>
      <c r="E60" s="97">
        <f>IF(SUM(E45:E56)=0,"",AVERAGE(E45:E56))</f>
        <v>29.725000000000001</v>
      </c>
      <c r="F60" s="98"/>
      <c r="G60" s="96">
        <f>IF(SUM(G45:G56)=0,"",MAX(G45:G56))</f>
        <v>296.79999999999995</v>
      </c>
      <c r="H60" s="96">
        <f>IF(SUM(H45:H56)=0,"",MIN(H45:H56))</f>
        <v>0</v>
      </c>
      <c r="I60" s="97">
        <f>IF(SUM(I45:I56)=0,"",AVERAGE(I45:I56))</f>
        <v>5.4791927548332779</v>
      </c>
      <c r="J60" s="98"/>
      <c r="K60" s="154">
        <f>IF(SUM(K45:K56)=0,"",MAX(K45:K56))</f>
        <v>8.5399999999999991</v>
      </c>
      <c r="L60" s="154">
        <f>IF(SUM(L45:L56)=0,"",MIN(L45:L56))</f>
        <v>6.57</v>
      </c>
      <c r="M60" s="155">
        <f>IF(SUM(M45:M56)=0,"",AVERAGE(M45:M56))</f>
        <v>7.6177659949769705</v>
      </c>
      <c r="N60" s="98">
        <f>IF(SUM(N45:N56)=0,"",MAX(N45:N56))</f>
        <v>38</v>
      </c>
      <c r="O60" s="96">
        <f>IF(SUM(O45:O56)="","",MIN(O45:O56))</f>
        <v>0</v>
      </c>
      <c r="P60" s="99">
        <f>IF(SUM(P45:P56)=0,"",AVERAGE(P45:P56))</f>
        <v>0.76239903947812537</v>
      </c>
      <c r="Q60" s="99">
        <f>IF(SUM(Q45:Q56)=0,"",SUM(Q45:Q56))</f>
        <v>24230.879000000001</v>
      </c>
      <c r="R60" s="97">
        <f>IF(SUM(R45:R56)=0,"",SUM(R45:R56))</f>
        <v>1295.04</v>
      </c>
    </row>
    <row r="62" spans="1:18">
      <c r="F62" s="189" t="s">
        <v>122</v>
      </c>
      <c r="G62" s="190"/>
      <c r="H62" s="190"/>
      <c r="I62" s="190"/>
      <c r="J62" s="190"/>
      <c r="K62" s="190"/>
      <c r="L62" s="191"/>
    </row>
    <row r="63" spans="1:18">
      <c r="F63" s="192" t="s">
        <v>119</v>
      </c>
      <c r="G63" s="5"/>
      <c r="H63" s="5"/>
      <c r="I63" s="5"/>
      <c r="J63" s="5"/>
      <c r="K63" s="5"/>
      <c r="L63" s="90"/>
    </row>
    <row r="64" spans="1:18">
      <c r="F64" s="192" t="s">
        <v>120</v>
      </c>
      <c r="G64" s="5"/>
      <c r="H64" s="5"/>
      <c r="I64" s="5"/>
      <c r="J64" s="5"/>
      <c r="K64" s="5"/>
      <c r="L64" s="90"/>
    </row>
    <row r="65" spans="6:12">
      <c r="F65" s="193" t="s">
        <v>121</v>
      </c>
      <c r="G65" s="177"/>
      <c r="H65" s="177"/>
      <c r="I65" s="177"/>
      <c r="J65" s="177"/>
      <c r="K65" s="177"/>
      <c r="L65" s="194"/>
    </row>
  </sheetData>
  <mergeCells count="8">
    <mergeCell ref="G2:P2"/>
    <mergeCell ref="A38:R38"/>
    <mergeCell ref="F40:I40"/>
    <mergeCell ref="A40:E40"/>
    <mergeCell ref="J40:R40"/>
    <mergeCell ref="A7:J7"/>
    <mergeCell ref="L7:T7"/>
    <mergeCell ref="D21:Q21"/>
  </mergeCells>
  <pageMargins left="0.70866141732283472" right="0.70866141732283472" top="0.74803149606299213" bottom="0.74803149606299213" header="0.31496062992125984" footer="0.31496062992125984"/>
  <pageSetup paperSize="8" scale="7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2"/>
  <sheetViews>
    <sheetView topLeftCell="A34" workbookViewId="0">
      <selection activeCell="H36" sqref="H36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4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3.88671875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2" t="s">
        <v>56</v>
      </c>
      <c r="C3" s="113"/>
      <c r="D3" s="113"/>
      <c r="E3" s="5"/>
      <c r="F3" s="5"/>
      <c r="G3" s="5"/>
      <c r="H3" s="6"/>
    </row>
    <row r="4" spans="1:33">
      <c r="B4" s="112" t="s">
        <v>55</v>
      </c>
      <c r="C4" s="5"/>
      <c r="D4" s="5"/>
      <c r="E4" s="5"/>
      <c r="F4" s="5"/>
      <c r="G4" s="5"/>
      <c r="H4" s="6"/>
    </row>
    <row r="5" spans="1:33" ht="15" thickBot="1">
      <c r="B5" s="109" t="s">
        <v>61</v>
      </c>
      <c r="C5" s="110"/>
      <c r="D5" s="110"/>
      <c r="E5" s="110"/>
      <c r="F5" s="110"/>
      <c r="G5" s="110"/>
      <c r="H5" s="111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20"/>
      <c r="B7" s="121"/>
      <c r="C7" s="121"/>
      <c r="D7" s="121"/>
      <c r="E7" s="121"/>
      <c r="F7" s="121"/>
      <c r="G7" s="121"/>
      <c r="H7" s="121"/>
      <c r="I7" s="122"/>
      <c r="J7" s="5"/>
      <c r="K7" s="120"/>
      <c r="L7" s="121"/>
      <c r="M7" s="121"/>
      <c r="N7" s="121"/>
      <c r="O7" s="121"/>
      <c r="P7" s="121"/>
      <c r="Q7" s="121"/>
      <c r="R7" s="121"/>
      <c r="S7" s="121"/>
      <c r="T7" s="122"/>
      <c r="V7" s="120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2"/>
    </row>
    <row r="8" spans="1:33" ht="15" thickBot="1">
      <c r="A8" s="123"/>
      <c r="B8" s="5"/>
      <c r="C8" s="5"/>
      <c r="D8" s="5"/>
      <c r="E8" s="5"/>
      <c r="F8" s="5"/>
      <c r="G8" s="5"/>
      <c r="H8" s="5"/>
      <c r="I8" s="93"/>
      <c r="J8" s="5"/>
      <c r="K8" s="123"/>
      <c r="L8" s="5"/>
      <c r="M8" s="5"/>
      <c r="N8" s="5"/>
      <c r="O8" s="5"/>
      <c r="P8" s="5"/>
      <c r="Q8" s="5"/>
      <c r="R8" s="5"/>
      <c r="S8" s="5"/>
      <c r="T8" s="93"/>
      <c r="V8" s="123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3"/>
      <c r="B9" s="201" t="s">
        <v>57</v>
      </c>
      <c r="C9" s="202"/>
      <c r="D9" s="202"/>
      <c r="E9" s="202"/>
      <c r="F9" s="202"/>
      <c r="G9" s="202"/>
      <c r="H9" s="203"/>
      <c r="I9" s="93"/>
      <c r="J9" s="5"/>
      <c r="K9" s="123"/>
      <c r="L9" s="201" t="s">
        <v>68</v>
      </c>
      <c r="M9" s="202"/>
      <c r="N9" s="202"/>
      <c r="O9" s="202"/>
      <c r="P9" s="202"/>
      <c r="Q9" s="202"/>
      <c r="R9" s="202"/>
      <c r="S9" s="203"/>
      <c r="T9" s="129"/>
      <c r="U9" s="8"/>
      <c r="V9" s="123"/>
      <c r="W9" s="201" t="s">
        <v>74</v>
      </c>
      <c r="X9" s="202"/>
      <c r="Y9" s="202"/>
      <c r="Z9" s="202"/>
      <c r="AA9" s="202"/>
      <c r="AB9" s="202"/>
      <c r="AC9" s="202"/>
      <c r="AD9" s="202"/>
      <c r="AE9" s="202"/>
      <c r="AF9" s="203"/>
      <c r="AG9" s="93"/>
    </row>
    <row r="10" spans="1:33" ht="15" thickTop="1">
      <c r="A10" s="123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3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3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3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3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3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3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3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3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3"/>
      <c r="B13" s="4" t="s">
        <v>94</v>
      </c>
      <c r="C13" s="5"/>
      <c r="D13" s="5"/>
      <c r="E13" s="5"/>
      <c r="F13" s="5"/>
      <c r="G13" s="5"/>
      <c r="H13" s="6"/>
      <c r="I13" s="93"/>
      <c r="J13" s="5"/>
      <c r="K13" s="123"/>
      <c r="L13" s="4" t="s">
        <v>94</v>
      </c>
      <c r="M13" s="5"/>
      <c r="N13" s="5"/>
      <c r="O13" s="5"/>
      <c r="P13" s="5"/>
      <c r="Q13" s="5"/>
      <c r="R13" s="5"/>
      <c r="S13" s="6"/>
      <c r="T13" s="93"/>
      <c r="U13" s="5"/>
      <c r="V13" s="123"/>
      <c r="W13" s="118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3"/>
      <c r="B14" s="4" t="s">
        <v>102</v>
      </c>
      <c r="C14" s="5"/>
      <c r="D14" s="5"/>
      <c r="E14" s="5"/>
      <c r="F14" s="5"/>
      <c r="G14" s="5"/>
      <c r="H14" s="6"/>
      <c r="I14" s="93"/>
      <c r="J14" s="5"/>
      <c r="K14" s="123"/>
      <c r="L14" s="4"/>
      <c r="M14" s="5"/>
      <c r="N14" s="5"/>
      <c r="O14" s="5"/>
      <c r="P14" s="5"/>
      <c r="Q14" s="5"/>
      <c r="R14" s="5"/>
      <c r="S14" s="6"/>
      <c r="T14" s="93"/>
      <c r="U14" s="5"/>
      <c r="V14" s="123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3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3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3"/>
      <c r="W15" s="4" t="s">
        <v>93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3"/>
      <c r="B16" s="4" t="s">
        <v>97</v>
      </c>
      <c r="C16" s="5"/>
      <c r="D16" s="5"/>
      <c r="E16" s="5"/>
      <c r="F16" s="5"/>
      <c r="G16" s="5"/>
      <c r="H16" s="6"/>
      <c r="I16" s="93"/>
      <c r="J16" s="5"/>
      <c r="K16" s="123"/>
      <c r="L16" s="4"/>
      <c r="M16" s="5"/>
      <c r="N16" s="5"/>
      <c r="O16" s="5"/>
      <c r="P16" s="5"/>
      <c r="Q16" s="5"/>
      <c r="R16" s="5"/>
      <c r="S16" s="6"/>
      <c r="T16" s="93"/>
      <c r="U16" s="5"/>
      <c r="V16" s="123"/>
      <c r="W16" s="112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3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3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3"/>
      <c r="W17" s="112" t="s">
        <v>89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3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3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3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3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3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3"/>
      <c r="W19" s="118" t="s">
        <v>88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3"/>
      <c r="B20" s="4" t="s">
        <v>90</v>
      </c>
      <c r="C20" s="5"/>
      <c r="D20" s="5"/>
      <c r="E20" s="5"/>
      <c r="F20" s="5"/>
      <c r="G20" s="5"/>
      <c r="H20" s="6"/>
      <c r="I20" s="93"/>
      <c r="J20" s="5"/>
      <c r="K20" s="123"/>
      <c r="L20" s="4"/>
      <c r="M20" s="5"/>
      <c r="N20" s="5"/>
      <c r="O20" s="5"/>
      <c r="P20" s="5"/>
      <c r="Q20" s="5"/>
      <c r="R20" s="5"/>
      <c r="S20" s="6"/>
      <c r="T20" s="93"/>
      <c r="U20" s="5"/>
      <c r="V20" s="123"/>
      <c r="W20" s="118" t="s">
        <v>104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3"/>
      <c r="B21" s="109" t="s">
        <v>59</v>
      </c>
      <c r="C21" s="110"/>
      <c r="D21" s="110"/>
      <c r="E21" s="110"/>
      <c r="F21" s="110"/>
      <c r="G21" s="110"/>
      <c r="H21" s="111"/>
      <c r="I21" s="93"/>
      <c r="J21" s="5"/>
      <c r="K21" s="123"/>
      <c r="L21" s="109"/>
      <c r="M21" s="110"/>
      <c r="N21" s="110"/>
      <c r="O21" s="110"/>
      <c r="P21" s="110"/>
      <c r="Q21" s="110"/>
      <c r="R21" s="110"/>
      <c r="S21" s="111"/>
      <c r="T21" s="93"/>
      <c r="U21" s="5"/>
      <c r="V21" s="123"/>
      <c r="W21" s="118" t="s">
        <v>95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3"/>
      <c r="B22" s="5"/>
      <c r="C22" s="5"/>
      <c r="D22" s="5"/>
      <c r="E22" s="5"/>
      <c r="F22" s="5"/>
      <c r="G22" s="5"/>
      <c r="H22" s="5"/>
      <c r="I22" s="93"/>
      <c r="J22" s="5"/>
      <c r="K22" s="123"/>
      <c r="L22" s="5"/>
      <c r="M22" s="5"/>
      <c r="N22" s="5"/>
      <c r="O22" s="5"/>
      <c r="P22" s="5"/>
      <c r="Q22" s="5"/>
      <c r="R22" s="5"/>
      <c r="S22" s="5"/>
      <c r="T22" s="93"/>
      <c r="U22" s="5"/>
      <c r="V22" s="123"/>
      <c r="W22" s="118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3"/>
      <c r="B23" s="5"/>
      <c r="C23" s="5"/>
      <c r="D23" s="5"/>
      <c r="E23" s="5"/>
      <c r="F23" s="5"/>
      <c r="G23" s="5"/>
      <c r="H23" s="5"/>
      <c r="I23" s="93"/>
      <c r="J23" s="5"/>
      <c r="K23" s="123"/>
      <c r="L23" s="5"/>
      <c r="M23" s="5"/>
      <c r="N23" s="5"/>
      <c r="O23" s="5"/>
      <c r="P23" s="5"/>
      <c r="Q23" s="5"/>
      <c r="R23" s="5"/>
      <c r="S23" s="5"/>
      <c r="T23" s="93"/>
      <c r="U23" s="5"/>
      <c r="V23" s="123"/>
      <c r="W23" s="119" t="s">
        <v>84</v>
      </c>
      <c r="X23" s="110"/>
      <c r="Y23" s="110"/>
      <c r="Z23" s="110"/>
      <c r="AA23" s="110"/>
      <c r="AB23" s="110"/>
      <c r="AC23" s="110"/>
      <c r="AD23" s="110"/>
      <c r="AE23" s="110"/>
      <c r="AF23" s="111"/>
      <c r="AG23" s="93"/>
    </row>
    <row r="24" spans="1:33" ht="15" thickBot="1">
      <c r="A24" s="123"/>
      <c r="B24" s="5"/>
      <c r="C24" s="5"/>
      <c r="D24" s="5"/>
      <c r="E24" s="5"/>
      <c r="F24" s="5"/>
      <c r="G24" s="5"/>
      <c r="H24" s="5"/>
      <c r="I24" s="93"/>
      <c r="J24" s="5"/>
      <c r="K24" s="123"/>
      <c r="L24" s="5"/>
      <c r="M24" s="5"/>
      <c r="N24" s="5"/>
      <c r="O24" s="5"/>
      <c r="P24" s="5"/>
      <c r="Q24" s="5"/>
      <c r="R24" s="5"/>
      <c r="S24" s="5"/>
      <c r="T24" s="93"/>
      <c r="U24" s="5"/>
      <c r="V24" s="123"/>
      <c r="W24" s="110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3"/>
      <c r="B25" s="5"/>
      <c r="C25" s="5"/>
      <c r="D25" s="5"/>
      <c r="E25" s="5"/>
      <c r="F25" s="5"/>
      <c r="G25" s="5"/>
      <c r="H25" s="5"/>
      <c r="I25" s="93"/>
      <c r="J25" s="5"/>
      <c r="K25" s="123"/>
      <c r="L25" s="5"/>
      <c r="M25" s="5"/>
      <c r="N25" s="5"/>
      <c r="O25" s="5"/>
      <c r="P25" s="5"/>
      <c r="Q25" s="5"/>
      <c r="R25" s="5"/>
      <c r="S25" s="5"/>
      <c r="T25" s="93"/>
      <c r="V25" s="123"/>
      <c r="W25" s="211" t="s">
        <v>15</v>
      </c>
      <c r="X25" s="212"/>
      <c r="Y25" s="212"/>
      <c r="Z25" s="212"/>
      <c r="AA25" s="212"/>
      <c r="AB25" s="212"/>
      <c r="AC25" s="212"/>
      <c r="AD25" s="212"/>
      <c r="AE25" s="212"/>
      <c r="AF25" s="213"/>
      <c r="AG25" s="93"/>
    </row>
    <row r="26" spans="1:33" ht="15" thickBot="1">
      <c r="A26" s="123"/>
      <c r="B26" s="214" t="s">
        <v>12</v>
      </c>
      <c r="C26" s="215"/>
      <c r="D26" s="215"/>
      <c r="E26" s="215"/>
      <c r="F26" s="215"/>
      <c r="G26" s="215"/>
      <c r="H26" s="216"/>
      <c r="I26" s="93"/>
      <c r="J26" s="5"/>
      <c r="K26" s="123"/>
      <c r="L26" s="214" t="s">
        <v>13</v>
      </c>
      <c r="M26" s="212"/>
      <c r="N26" s="212"/>
      <c r="O26" s="212"/>
      <c r="P26" s="213"/>
      <c r="Q26" s="114"/>
      <c r="R26" s="114"/>
      <c r="S26" s="114"/>
      <c r="T26" s="130"/>
      <c r="U26" s="114"/>
      <c r="V26" s="123"/>
      <c r="W26" s="7" t="s">
        <v>2</v>
      </c>
      <c r="X26" s="44">
        <f>M27</f>
        <v>41487</v>
      </c>
      <c r="Y26" s="217" t="s">
        <v>16</v>
      </c>
      <c r="Z26" s="218"/>
      <c r="AA26" s="219"/>
      <c r="AB26" s="220" t="s">
        <v>25</v>
      </c>
      <c r="AC26" s="221"/>
      <c r="AD26" s="221"/>
      <c r="AE26" s="222"/>
      <c r="AF26" s="29"/>
      <c r="AG26" s="93"/>
    </row>
    <row r="27" spans="1:33" s="19" customFormat="1" ht="30" customHeight="1">
      <c r="A27" s="124"/>
      <c r="B27" s="24" t="s">
        <v>2</v>
      </c>
      <c r="C27" s="42">
        <v>41487</v>
      </c>
      <c r="D27" s="204" t="s">
        <v>50</v>
      </c>
      <c r="E27" s="205"/>
      <c r="F27" s="206"/>
      <c r="G27" s="223" t="s">
        <v>98</v>
      </c>
      <c r="H27" s="224"/>
      <c r="I27" s="125"/>
      <c r="J27" s="115"/>
      <c r="K27" s="124"/>
      <c r="L27" s="24" t="s">
        <v>2</v>
      </c>
      <c r="M27" s="42">
        <f>C27</f>
        <v>41487</v>
      </c>
      <c r="N27" s="207" t="s">
        <v>51</v>
      </c>
      <c r="O27" s="205"/>
      <c r="P27" s="206"/>
      <c r="Q27" s="115"/>
      <c r="R27" s="115"/>
      <c r="S27" s="115"/>
      <c r="T27" s="125"/>
      <c r="U27" s="115"/>
      <c r="V27" s="124"/>
      <c r="W27" s="39" t="s">
        <v>20</v>
      </c>
      <c r="X27" s="33"/>
      <c r="Y27" s="40" t="s">
        <v>21</v>
      </c>
      <c r="Z27" s="41" t="s">
        <v>22</v>
      </c>
      <c r="AA27" s="33"/>
      <c r="AB27" s="208" t="s">
        <v>44</v>
      </c>
      <c r="AC27" s="209"/>
      <c r="AD27" s="209"/>
      <c r="AE27" s="210"/>
      <c r="AF27" s="30" t="s">
        <v>24</v>
      </c>
      <c r="AG27" s="125"/>
    </row>
    <row r="28" spans="1:33" s="19" customFormat="1" ht="58.2" thickBot="1">
      <c r="A28" s="124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99</v>
      </c>
      <c r="H28" s="20" t="s">
        <v>100</v>
      </c>
      <c r="I28" s="125"/>
      <c r="J28" s="115"/>
      <c r="K28" s="124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6"/>
      <c r="R28" s="116"/>
      <c r="S28" s="116"/>
      <c r="T28" s="131"/>
      <c r="U28" s="116"/>
      <c r="V28" s="124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23</v>
      </c>
      <c r="AF28" s="31" t="s">
        <v>26</v>
      </c>
      <c r="AG28" s="125"/>
    </row>
    <row r="29" spans="1:33" ht="15" thickTop="1">
      <c r="A29" s="123"/>
      <c r="B29" s="11" t="s">
        <v>5</v>
      </c>
      <c r="C29" s="12">
        <v>41487</v>
      </c>
      <c r="D29" s="100">
        <f>[1]August!C8</f>
        <v>2092.9160000000002</v>
      </c>
      <c r="E29" s="67">
        <f>[1]August!D8</f>
        <v>0</v>
      </c>
      <c r="F29" s="67">
        <f>[1]August!E8</f>
        <v>564.95366666666666</v>
      </c>
      <c r="G29" s="101"/>
      <c r="H29" s="79"/>
      <c r="I29" s="93"/>
      <c r="J29" s="5"/>
      <c r="K29" s="123"/>
      <c r="L29" s="11" t="str">
        <f>B29</f>
        <v>Thursday</v>
      </c>
      <c r="M29" s="12">
        <f>C29</f>
        <v>41487</v>
      </c>
      <c r="N29" s="67">
        <f>[1]August!L8</f>
        <v>6.0759999999999996</v>
      </c>
      <c r="O29" s="67">
        <f>[1]August!M8</f>
        <v>2.548</v>
      </c>
      <c r="P29" s="79">
        <f>[1]August!N8</f>
        <v>3.942166666666667</v>
      </c>
      <c r="Q29" s="83"/>
      <c r="R29" s="83"/>
      <c r="S29" s="83"/>
      <c r="T29" s="132"/>
      <c r="U29" s="83"/>
      <c r="V29" s="123"/>
      <c r="W29" s="11" t="str">
        <f>B29</f>
        <v>Thursday</v>
      </c>
      <c r="X29" s="37">
        <f>C29</f>
        <v>41487</v>
      </c>
      <c r="Y29" s="156">
        <f>[1]August!R8</f>
        <v>8.25</v>
      </c>
      <c r="Z29" s="145">
        <f>[1]August!S8</f>
        <v>7.94</v>
      </c>
      <c r="AA29" s="147">
        <f>[1]August!T8</f>
        <v>8.1146153846153855</v>
      </c>
      <c r="AB29" s="71">
        <f>[1]August!U8</f>
        <v>17</v>
      </c>
      <c r="AC29" s="67">
        <f>[1]August!V8</f>
        <v>0</v>
      </c>
      <c r="AD29" s="67">
        <f>[1]August!W8</f>
        <v>2.2307692307692308</v>
      </c>
      <c r="AE29" s="83">
        <f>[1]August!X8</f>
        <v>62.315999999999995</v>
      </c>
      <c r="AF29" s="104">
        <f>[1]August!Y8</f>
        <v>0</v>
      </c>
      <c r="AG29" s="93"/>
    </row>
    <row r="30" spans="1:33">
      <c r="A30" s="123"/>
      <c r="B30" s="11" t="s">
        <v>6</v>
      </c>
      <c r="C30" s="12">
        <f>C29+1</f>
        <v>41488</v>
      </c>
      <c r="D30" s="100">
        <f>[1]August!C9</f>
        <v>1952.7479999999998</v>
      </c>
      <c r="E30" s="67">
        <f>[1]August!D9</f>
        <v>610.31599999999992</v>
      </c>
      <c r="F30" s="67">
        <f>[1]August!E9</f>
        <v>1362.8953333333332</v>
      </c>
      <c r="G30" s="101"/>
      <c r="H30" s="79"/>
      <c r="I30" s="93"/>
      <c r="J30" s="5"/>
      <c r="K30" s="123"/>
      <c r="L30" s="11" t="str">
        <f t="shared" ref="L30:M59" si="0">B30</f>
        <v>Friday</v>
      </c>
      <c r="M30" s="12">
        <f t="shared" si="0"/>
        <v>41488</v>
      </c>
      <c r="N30" s="67">
        <f>[1]August!L9</f>
        <v>7.1679999999999993</v>
      </c>
      <c r="O30" s="67">
        <f>[1]August!M9</f>
        <v>3.2759999999999998</v>
      </c>
      <c r="P30" s="79">
        <f>[1]August!N9</f>
        <v>4.5091666666666663</v>
      </c>
      <c r="Q30" s="83"/>
      <c r="R30" s="83"/>
      <c r="S30" s="83"/>
      <c r="T30" s="132"/>
      <c r="U30" s="83"/>
      <c r="V30" s="123"/>
      <c r="W30" s="11" t="str">
        <f t="shared" ref="W30:X59" si="1">B30</f>
        <v>Friday</v>
      </c>
      <c r="X30" s="37">
        <f t="shared" si="1"/>
        <v>41488</v>
      </c>
      <c r="Y30" s="156">
        <f>[1]August!R9</f>
        <v>8.23</v>
      </c>
      <c r="Z30" s="145">
        <f>[1]August!S9</f>
        <v>6.99</v>
      </c>
      <c r="AA30" s="147">
        <f>[1]August!T9</f>
        <v>7.8646153846153846</v>
      </c>
      <c r="AB30" s="71">
        <f>[1]August!U9</f>
        <v>0</v>
      </c>
      <c r="AC30" s="67">
        <f>[1]August!V9</f>
        <v>0</v>
      </c>
      <c r="AD30" s="67">
        <f>[1]August!W9</f>
        <v>0</v>
      </c>
      <c r="AE30" s="83">
        <f>[1]August!X9</f>
        <v>54.601999999999997</v>
      </c>
      <c r="AF30" s="105">
        <f>[1]August!Y9</f>
        <v>0</v>
      </c>
      <c r="AG30" s="93"/>
    </row>
    <row r="31" spans="1:33">
      <c r="A31" s="123"/>
      <c r="B31" s="11" t="s">
        <v>7</v>
      </c>
      <c r="C31" s="12">
        <f t="shared" ref="C31:C59" si="2">C30+1</f>
        <v>41489</v>
      </c>
      <c r="D31" s="100">
        <f>[1]August!C10</f>
        <v>2023.0839999999998</v>
      </c>
      <c r="E31" s="67">
        <f>[1]August!D10</f>
        <v>1161.8319999999999</v>
      </c>
      <c r="F31" s="67">
        <f>[1]August!E10</f>
        <v>1581.412</v>
      </c>
      <c r="G31" s="101"/>
      <c r="H31" s="79"/>
      <c r="I31" s="93"/>
      <c r="J31" s="5"/>
      <c r="K31" s="123"/>
      <c r="L31" s="11" t="str">
        <f t="shared" si="0"/>
        <v>Saturday</v>
      </c>
      <c r="M31" s="12">
        <f t="shared" si="0"/>
        <v>41489</v>
      </c>
      <c r="N31" s="67">
        <f>[1]August!L10</f>
        <v>5.3479999999999999</v>
      </c>
      <c r="O31" s="67">
        <f>[1]August!M10</f>
        <v>3.1919999999999997</v>
      </c>
      <c r="P31" s="79">
        <f>[1]August!N10</f>
        <v>4.3796666666666662</v>
      </c>
      <c r="Q31" s="83"/>
      <c r="R31" s="83"/>
      <c r="S31" s="83"/>
      <c r="T31" s="132"/>
      <c r="U31" s="83"/>
      <c r="V31" s="123"/>
      <c r="W31" s="11" t="str">
        <f t="shared" si="1"/>
        <v>Saturday</v>
      </c>
      <c r="X31" s="37">
        <f t="shared" si="1"/>
        <v>41489</v>
      </c>
      <c r="Y31" s="156">
        <f>[1]August!R10</f>
        <v>8.0399999999999991</v>
      </c>
      <c r="Z31" s="145">
        <f>[1]August!S10</f>
        <v>6.91</v>
      </c>
      <c r="AA31" s="147">
        <f>[1]August!T10</f>
        <v>7.2421428571428574</v>
      </c>
      <c r="AB31" s="71">
        <f>[1]August!U10</f>
        <v>0</v>
      </c>
      <c r="AC31" s="67">
        <f>[1]August!V10</f>
        <v>0</v>
      </c>
      <c r="AD31" s="67">
        <f>[1]August!W10</f>
        <v>0</v>
      </c>
      <c r="AE31" s="83">
        <f>[1]August!X10</f>
        <v>67.815999999999988</v>
      </c>
      <c r="AF31" s="105">
        <f>[1]August!Y10</f>
        <v>0</v>
      </c>
      <c r="AG31" s="93"/>
    </row>
    <row r="32" spans="1:33">
      <c r="A32" s="123"/>
      <c r="B32" s="11" t="s">
        <v>8</v>
      </c>
      <c r="C32" s="12">
        <f t="shared" si="2"/>
        <v>41490</v>
      </c>
      <c r="D32" s="100">
        <f>[1]August!C11</f>
        <v>2056.152</v>
      </c>
      <c r="E32" s="67">
        <f>[1]August!D11</f>
        <v>1215.6479999999999</v>
      </c>
      <c r="F32" s="67">
        <f>[1]August!E11</f>
        <v>1653.5120000000002</v>
      </c>
      <c r="G32" s="101"/>
      <c r="H32" s="79"/>
      <c r="I32" s="93"/>
      <c r="J32" s="5"/>
      <c r="K32" s="123"/>
      <c r="L32" s="11" t="str">
        <f t="shared" si="0"/>
        <v>Sunday</v>
      </c>
      <c r="M32" s="12">
        <f t="shared" si="0"/>
        <v>41490</v>
      </c>
      <c r="N32" s="67">
        <f>[1]August!L11</f>
        <v>5.6559999999999997</v>
      </c>
      <c r="O32" s="67">
        <f>[1]August!M11</f>
        <v>3.36</v>
      </c>
      <c r="P32" s="79">
        <f>[1]August!N11</f>
        <v>4.6281666666666652</v>
      </c>
      <c r="Q32" s="83"/>
      <c r="R32" s="83"/>
      <c r="S32" s="83"/>
      <c r="T32" s="132"/>
      <c r="U32" s="83"/>
      <c r="V32" s="123"/>
      <c r="W32" s="11" t="str">
        <f t="shared" si="1"/>
        <v>Sunday</v>
      </c>
      <c r="X32" s="37">
        <f t="shared" si="1"/>
        <v>41490</v>
      </c>
      <c r="Y32" s="156">
        <f>[1]August!R11</f>
        <v>8.2200000000000006</v>
      </c>
      <c r="Z32" s="145">
        <f>[1]August!S11</f>
        <v>6.86</v>
      </c>
      <c r="AA32" s="147">
        <f>[1]August!T11</f>
        <v>7.4386666666666672</v>
      </c>
      <c r="AB32" s="71">
        <f>[1]August!U11</f>
        <v>0</v>
      </c>
      <c r="AC32" s="67">
        <f>[1]August!V11</f>
        <v>0</v>
      </c>
      <c r="AD32" s="67">
        <f>[1]August!W11</f>
        <v>0</v>
      </c>
      <c r="AE32" s="83">
        <f>[1]August!X11</f>
        <v>69.162000000000006</v>
      </c>
      <c r="AF32" s="105">
        <f>[1]August!Y11</f>
        <v>0</v>
      </c>
      <c r="AG32" s="93"/>
    </row>
    <row r="33" spans="1:33">
      <c r="A33" s="123"/>
      <c r="B33" s="11" t="s">
        <v>9</v>
      </c>
      <c r="C33" s="12">
        <f t="shared" si="2"/>
        <v>41491</v>
      </c>
      <c r="D33" s="100">
        <f>[1]August!C12</f>
        <v>1939.3639999999998</v>
      </c>
      <c r="E33" s="67">
        <f>[1]August!D12</f>
        <v>1695.232</v>
      </c>
      <c r="F33" s="67">
        <f>[1]August!E12</f>
        <v>1782.561666666666</v>
      </c>
      <c r="G33" s="101"/>
      <c r="H33" s="79"/>
      <c r="I33" s="93"/>
      <c r="J33" s="5"/>
      <c r="K33" s="123"/>
      <c r="L33" s="11" t="str">
        <f t="shared" si="0"/>
        <v>Monday</v>
      </c>
      <c r="M33" s="12">
        <f t="shared" si="0"/>
        <v>41491</v>
      </c>
      <c r="N33" s="67">
        <f>[1]August!L12</f>
        <v>7.4479999999999995</v>
      </c>
      <c r="O33" s="67">
        <f>[1]August!M12</f>
        <v>3.9479999999999995</v>
      </c>
      <c r="P33" s="79">
        <f>[1]August!N12</f>
        <v>5.0084999999999997</v>
      </c>
      <c r="Q33" s="83"/>
      <c r="R33" s="83"/>
      <c r="S33" s="83"/>
      <c r="T33" s="132"/>
      <c r="U33" s="83"/>
      <c r="V33" s="123"/>
      <c r="W33" s="11" t="str">
        <f t="shared" si="1"/>
        <v>Monday</v>
      </c>
      <c r="X33" s="37">
        <f t="shared" si="1"/>
        <v>41491</v>
      </c>
      <c r="Y33" s="156">
        <f>[1]August!R12</f>
        <v>8.1</v>
      </c>
      <c r="Z33" s="145">
        <f>[1]August!S12</f>
        <v>6.9</v>
      </c>
      <c r="AA33" s="147">
        <f>[1]August!T12</f>
        <v>7.57</v>
      </c>
      <c r="AB33" s="71">
        <f>[1]August!U12</f>
        <v>0</v>
      </c>
      <c r="AC33" s="67">
        <f>[1]August!V12</f>
        <v>0</v>
      </c>
      <c r="AD33" s="67">
        <f>[1]August!W12</f>
        <v>0</v>
      </c>
      <c r="AE33" s="83">
        <f>[1]August!X12</f>
        <v>67.936999999999998</v>
      </c>
      <c r="AF33" s="105">
        <f>[1]August!Y12</f>
        <v>0</v>
      </c>
      <c r="AG33" s="93"/>
    </row>
    <row r="34" spans="1:33">
      <c r="A34" s="123"/>
      <c r="B34" s="11" t="s">
        <v>10</v>
      </c>
      <c r="C34" s="12">
        <f t="shared" si="2"/>
        <v>41492</v>
      </c>
      <c r="D34" s="100">
        <f>[1]August!C13</f>
        <v>2035.432</v>
      </c>
      <c r="E34" s="67">
        <f>[1]August!D13</f>
        <v>1710.4639999999999</v>
      </c>
      <c r="F34" s="67">
        <f>[1]August!E13</f>
        <v>1853.8683333333329</v>
      </c>
      <c r="G34" s="101"/>
      <c r="H34" s="79"/>
      <c r="I34" s="93"/>
      <c r="J34" s="5"/>
      <c r="K34" s="123"/>
      <c r="L34" s="11" t="str">
        <f t="shared" si="0"/>
        <v>Tuesday</v>
      </c>
      <c r="M34" s="12">
        <f t="shared" si="0"/>
        <v>41492</v>
      </c>
      <c r="N34" s="67">
        <f>[1]August!L13</f>
        <v>6.6639999999999997</v>
      </c>
      <c r="O34" s="67">
        <f>[1]August!M13</f>
        <v>4.1440000000000001</v>
      </c>
      <c r="P34" s="79">
        <f>[1]August!N13</f>
        <v>5.0831666666666679</v>
      </c>
      <c r="Q34" s="83"/>
      <c r="R34" s="83"/>
      <c r="S34" s="83"/>
      <c r="T34" s="132"/>
      <c r="U34" s="83"/>
      <c r="V34" s="123"/>
      <c r="W34" s="11" t="str">
        <f t="shared" si="1"/>
        <v>Tuesday</v>
      </c>
      <c r="X34" s="37">
        <f t="shared" si="1"/>
        <v>41492</v>
      </c>
      <c r="Y34" s="156">
        <f>[1]August!R13</f>
        <v>7.17</v>
      </c>
      <c r="Z34" s="145">
        <f>[1]August!S13</f>
        <v>6.9</v>
      </c>
      <c r="AA34" s="147">
        <f>[1]August!T13</f>
        <v>6.992857142857142</v>
      </c>
      <c r="AB34" s="71">
        <f>[1]August!U13</f>
        <v>0</v>
      </c>
      <c r="AC34" s="67">
        <f>[1]August!V13</f>
        <v>0</v>
      </c>
      <c r="AD34" s="67">
        <f>[1]August!W13</f>
        <v>0</v>
      </c>
      <c r="AE34" s="83">
        <f>[1]August!X13</f>
        <v>70.756</v>
      </c>
      <c r="AF34" s="105">
        <f>[1]August!Y13</f>
        <v>0</v>
      </c>
      <c r="AG34" s="93"/>
    </row>
    <row r="35" spans="1:33">
      <c r="A35" s="123"/>
      <c r="B35" s="11" t="s">
        <v>4</v>
      </c>
      <c r="C35" s="12">
        <f t="shared" si="2"/>
        <v>41493</v>
      </c>
      <c r="D35" s="100">
        <f>[1]August!C14</f>
        <v>2026.752</v>
      </c>
      <c r="E35" s="67">
        <f>[1]August!D14</f>
        <v>1847.9999999999998</v>
      </c>
      <c r="F35" s="67">
        <f>[1]August!E14</f>
        <v>1926.6449999999998</v>
      </c>
      <c r="G35" s="101"/>
      <c r="H35" s="79"/>
      <c r="I35" s="93"/>
      <c r="J35" s="5"/>
      <c r="K35" s="123"/>
      <c r="L35" s="11" t="str">
        <f t="shared" si="0"/>
        <v>Wednesday</v>
      </c>
      <c r="M35" s="12">
        <f t="shared" si="0"/>
        <v>41493</v>
      </c>
      <c r="N35" s="67">
        <f>[1]August!L14</f>
        <v>5.6559999999999997</v>
      </c>
      <c r="O35" s="67">
        <f>[1]August!M14</f>
        <v>3.8919999999999995</v>
      </c>
      <c r="P35" s="79">
        <f>[1]August!N14</f>
        <v>4.6549999999999994</v>
      </c>
      <c r="Q35" s="83"/>
      <c r="R35" s="83"/>
      <c r="S35" s="83"/>
      <c r="T35" s="132"/>
      <c r="U35" s="83"/>
      <c r="V35" s="123"/>
      <c r="W35" s="11" t="str">
        <f t="shared" si="1"/>
        <v>Wednesday</v>
      </c>
      <c r="X35" s="37">
        <f t="shared" si="1"/>
        <v>41493</v>
      </c>
      <c r="Y35" s="156">
        <f>[1]August!R14</f>
        <v>7.62</v>
      </c>
      <c r="Z35" s="145">
        <f>[1]August!S14</f>
        <v>6.91</v>
      </c>
      <c r="AA35" s="147">
        <f>[1]August!T14</f>
        <v>7.1850000000000005</v>
      </c>
      <c r="AB35" s="71">
        <f>[1]August!U14</f>
        <v>0</v>
      </c>
      <c r="AC35" s="67">
        <f>[1]August!V14</f>
        <v>0</v>
      </c>
      <c r="AD35" s="67">
        <f>[1]August!W14</f>
        <v>0</v>
      </c>
      <c r="AE35" s="83">
        <f>[1]August!X14</f>
        <v>54.556999999999995</v>
      </c>
      <c r="AF35" s="105">
        <f>[1]August!Y14</f>
        <v>0</v>
      </c>
      <c r="AG35" s="93"/>
    </row>
    <row r="36" spans="1:33" ht="69">
      <c r="A36" s="123"/>
      <c r="B36" s="11" t="s">
        <v>5</v>
      </c>
      <c r="C36" s="12">
        <f t="shared" si="2"/>
        <v>41494</v>
      </c>
      <c r="D36" s="100">
        <f>[1]August!C15</f>
        <v>2006.5639999999999</v>
      </c>
      <c r="E36" s="67">
        <f>[1]August!D15</f>
        <v>1690.5</v>
      </c>
      <c r="F36" s="67">
        <f>[1]August!E15</f>
        <v>1798.575333333333</v>
      </c>
      <c r="G36" s="101">
        <v>33</v>
      </c>
      <c r="H36" s="195" t="s">
        <v>125</v>
      </c>
      <c r="I36" s="93"/>
      <c r="J36" s="5"/>
      <c r="K36" s="123"/>
      <c r="L36" s="11" t="str">
        <f t="shared" si="0"/>
        <v>Thursday</v>
      </c>
      <c r="M36" s="12">
        <f t="shared" si="0"/>
        <v>41494</v>
      </c>
      <c r="N36" s="67">
        <f>[1]August!L15</f>
        <v>6.0759999999999996</v>
      </c>
      <c r="O36" s="67">
        <f>[1]August!M15</f>
        <v>4.1440000000000001</v>
      </c>
      <c r="P36" s="79">
        <f>[1]August!N15</f>
        <v>5.1998333333333315</v>
      </c>
      <c r="Q36" s="83"/>
      <c r="R36" s="83"/>
      <c r="S36" s="83"/>
      <c r="T36" s="132"/>
      <c r="U36" s="83"/>
      <c r="V36" s="123"/>
      <c r="W36" s="11" t="str">
        <f t="shared" si="1"/>
        <v>Thursday</v>
      </c>
      <c r="X36" s="37">
        <f t="shared" si="1"/>
        <v>41494</v>
      </c>
      <c r="Y36" s="156">
        <f>[1]August!R15</f>
        <v>7.96</v>
      </c>
      <c r="Z36" s="145">
        <f>[1]August!S15</f>
        <v>6.85</v>
      </c>
      <c r="AA36" s="147">
        <f>[1]August!T15</f>
        <v>7.1371428571428552</v>
      </c>
      <c r="AB36" s="71">
        <f>[1]August!U15</f>
        <v>0</v>
      </c>
      <c r="AC36" s="67">
        <f>[1]August!V15</f>
        <v>0</v>
      </c>
      <c r="AD36" s="67">
        <f>[1]August!W15</f>
        <v>0</v>
      </c>
      <c r="AE36" s="83">
        <f>[1]August!X15</f>
        <v>104.32899999999999</v>
      </c>
      <c r="AF36" s="105">
        <f>[1]August!Y15</f>
        <v>7</v>
      </c>
      <c r="AG36" s="93"/>
    </row>
    <row r="37" spans="1:33">
      <c r="A37" s="123"/>
      <c r="B37" s="11" t="s">
        <v>6</v>
      </c>
      <c r="C37" s="12">
        <f t="shared" si="2"/>
        <v>41495</v>
      </c>
      <c r="D37" s="100">
        <f>[1]August!C16</f>
        <v>1786.316</v>
      </c>
      <c r="E37" s="67">
        <f>[1]August!D16</f>
        <v>1367.1</v>
      </c>
      <c r="F37" s="67">
        <f>[1]August!E16</f>
        <v>1619.3636666666662</v>
      </c>
      <c r="G37" s="101"/>
      <c r="H37" s="79"/>
      <c r="I37" s="93"/>
      <c r="J37" s="5"/>
      <c r="K37" s="123"/>
      <c r="L37" s="11" t="str">
        <f t="shared" si="0"/>
        <v>Friday</v>
      </c>
      <c r="M37" s="12">
        <f t="shared" si="0"/>
        <v>41495</v>
      </c>
      <c r="N37" s="67">
        <f>[1]August!L16</f>
        <v>6.2439999999999998</v>
      </c>
      <c r="O37" s="67">
        <f>[1]August!M16</f>
        <v>3.8639999999999994</v>
      </c>
      <c r="P37" s="79">
        <f>[1]August!N16</f>
        <v>4.8649999999999993</v>
      </c>
      <c r="Q37" s="83"/>
      <c r="R37" s="83"/>
      <c r="S37" s="83"/>
      <c r="T37" s="132"/>
      <c r="U37" s="83"/>
      <c r="V37" s="123"/>
      <c r="W37" s="11" t="str">
        <f t="shared" si="1"/>
        <v>Friday</v>
      </c>
      <c r="X37" s="37">
        <f t="shared" si="1"/>
        <v>41495</v>
      </c>
      <c r="Y37" s="156">
        <f>[1]August!R16</f>
        <v>8.1199999999999992</v>
      </c>
      <c r="Z37" s="145">
        <f>[1]August!S16</f>
        <v>6.92</v>
      </c>
      <c r="AA37" s="147">
        <f>[1]August!T16</f>
        <v>7.1639583333333334</v>
      </c>
      <c r="AB37" s="71">
        <f>[1]August!U16</f>
        <v>0</v>
      </c>
      <c r="AC37" s="67">
        <f>[1]August!V16</f>
        <v>0</v>
      </c>
      <c r="AD37" s="67">
        <f>[1]August!W16</f>
        <v>0</v>
      </c>
      <c r="AE37" s="83">
        <f>[1]August!X16</f>
        <v>91.26</v>
      </c>
      <c r="AF37" s="105">
        <f>[1]August!Y16</f>
        <v>0</v>
      </c>
      <c r="AG37" s="93"/>
    </row>
    <row r="38" spans="1:33">
      <c r="A38" s="123"/>
      <c r="B38" s="11" t="s">
        <v>7</v>
      </c>
      <c r="C38" s="12">
        <f t="shared" si="2"/>
        <v>41496</v>
      </c>
      <c r="D38" s="100">
        <f>[1]August!C17</f>
        <v>1667.652</v>
      </c>
      <c r="E38" s="67">
        <f>[1]August!D17</f>
        <v>1438.5</v>
      </c>
      <c r="F38" s="67">
        <f>[1]August!E17</f>
        <v>1539.433</v>
      </c>
      <c r="G38" s="101"/>
      <c r="H38" s="79"/>
      <c r="I38" s="93"/>
      <c r="J38" s="5"/>
      <c r="K38" s="123"/>
      <c r="L38" s="11" t="str">
        <f t="shared" si="0"/>
        <v>Saturday</v>
      </c>
      <c r="M38" s="12">
        <f t="shared" si="0"/>
        <v>41496</v>
      </c>
      <c r="N38" s="67">
        <f>[1]August!L17</f>
        <v>7.1679999999999993</v>
      </c>
      <c r="O38" s="67">
        <f>[1]August!M17</f>
        <v>4.3679999999999994</v>
      </c>
      <c r="P38" s="79">
        <f>[1]August!N17</f>
        <v>5.3620000000000001</v>
      </c>
      <c r="Q38" s="83"/>
      <c r="R38" s="83"/>
      <c r="S38" s="83"/>
      <c r="T38" s="132"/>
      <c r="U38" s="83"/>
      <c r="V38" s="123"/>
      <c r="W38" s="11" t="str">
        <f t="shared" si="1"/>
        <v>Saturday</v>
      </c>
      <c r="X38" s="37">
        <f t="shared" si="1"/>
        <v>41496</v>
      </c>
      <c r="Y38" s="156">
        <f>[1]August!R17</f>
        <v>8.0500000000000007</v>
      </c>
      <c r="Z38" s="145">
        <f>[1]August!S17</f>
        <v>7.06</v>
      </c>
      <c r="AA38" s="147">
        <f>[1]August!T17</f>
        <v>7.2487500000000011</v>
      </c>
      <c r="AB38" s="71">
        <f>[1]August!U17</f>
        <v>0</v>
      </c>
      <c r="AC38" s="67">
        <f>[1]August!V17</f>
        <v>0</v>
      </c>
      <c r="AD38" s="67">
        <f>[1]August!W17</f>
        <v>0</v>
      </c>
      <c r="AE38" s="83">
        <f>[1]August!X17</f>
        <v>68.375999999999991</v>
      </c>
      <c r="AF38" s="105">
        <f>[1]August!Y17</f>
        <v>0</v>
      </c>
      <c r="AG38" s="93"/>
    </row>
    <row r="39" spans="1:33">
      <c r="A39" s="123"/>
      <c r="B39" s="11" t="s">
        <v>8</v>
      </c>
      <c r="C39" s="12">
        <f t="shared" si="2"/>
        <v>41497</v>
      </c>
      <c r="D39" s="100">
        <f>[1]August!C18</f>
        <v>1679.4679999999998</v>
      </c>
      <c r="E39" s="67">
        <f>[1]August!D18</f>
        <v>1448.2159999999999</v>
      </c>
      <c r="F39" s="67">
        <f>[1]August!E18</f>
        <v>1529.6341666666663</v>
      </c>
      <c r="G39" s="101"/>
      <c r="H39" s="79"/>
      <c r="I39" s="93"/>
      <c r="J39" s="5"/>
      <c r="K39" s="123"/>
      <c r="L39" s="11" t="str">
        <f t="shared" si="0"/>
        <v>Sunday</v>
      </c>
      <c r="M39" s="12">
        <f t="shared" si="0"/>
        <v>41497</v>
      </c>
      <c r="N39" s="67">
        <f>[1]August!L18</f>
        <v>5.6</v>
      </c>
      <c r="O39" s="67">
        <f>[1]August!M18</f>
        <v>3.7519999999999998</v>
      </c>
      <c r="P39" s="79">
        <f>[1]August!N18</f>
        <v>4.7144999999999984</v>
      </c>
      <c r="Q39" s="83"/>
      <c r="R39" s="83"/>
      <c r="S39" s="83"/>
      <c r="T39" s="132"/>
      <c r="U39" s="83"/>
      <c r="V39" s="123"/>
      <c r="W39" s="11" t="str">
        <f t="shared" si="1"/>
        <v>Sunday</v>
      </c>
      <c r="X39" s="37">
        <f t="shared" si="1"/>
        <v>41497</v>
      </c>
      <c r="Y39" s="156">
        <f>[1]August!R18</f>
        <v>8.11</v>
      </c>
      <c r="Z39" s="145">
        <f>[1]August!S18</f>
        <v>6.82</v>
      </c>
      <c r="AA39" s="147">
        <f>[1]August!T18</f>
        <v>7.284374999999998</v>
      </c>
      <c r="AB39" s="71">
        <f>[1]August!U18</f>
        <v>0</v>
      </c>
      <c r="AC39" s="67">
        <f>[1]August!V18</f>
        <v>0</v>
      </c>
      <c r="AD39" s="67">
        <f>[1]August!W18</f>
        <v>0</v>
      </c>
      <c r="AE39" s="83">
        <f>[1]August!X18</f>
        <v>95.820000000000007</v>
      </c>
      <c r="AF39" s="105">
        <f>[1]August!Y18</f>
        <v>0</v>
      </c>
      <c r="AG39" s="93"/>
    </row>
    <row r="40" spans="1:33">
      <c r="A40" s="123"/>
      <c r="B40" s="11" t="s">
        <v>9</v>
      </c>
      <c r="C40" s="12">
        <f t="shared" si="2"/>
        <v>41498</v>
      </c>
      <c r="D40" s="100">
        <f>[1]August!C19</f>
        <v>1635.3679999999997</v>
      </c>
      <c r="E40" s="67">
        <f>[1]August!D19</f>
        <v>1481.816</v>
      </c>
      <c r="F40" s="67">
        <f>[1]August!E19</f>
        <v>1550.1931666666662</v>
      </c>
      <c r="G40" s="101"/>
      <c r="H40" s="79"/>
      <c r="I40" s="93"/>
      <c r="J40" s="5"/>
      <c r="K40" s="123"/>
      <c r="L40" s="11" t="str">
        <f t="shared" si="0"/>
        <v>Monday</v>
      </c>
      <c r="M40" s="12">
        <f t="shared" si="0"/>
        <v>41498</v>
      </c>
      <c r="N40" s="67">
        <f>[1]August!L19</f>
        <v>7.7839999999999989</v>
      </c>
      <c r="O40" s="67">
        <f>[1]August!M19</f>
        <v>4.3679999999999994</v>
      </c>
      <c r="P40" s="79">
        <f>[1]August!N19</f>
        <v>5.2383333333333333</v>
      </c>
      <c r="Q40" s="83"/>
      <c r="R40" s="83"/>
      <c r="S40" s="83"/>
      <c r="T40" s="132"/>
      <c r="U40" s="83"/>
      <c r="V40" s="123"/>
      <c r="W40" s="11" t="str">
        <f t="shared" si="1"/>
        <v>Monday</v>
      </c>
      <c r="X40" s="37">
        <f t="shared" si="1"/>
        <v>41498</v>
      </c>
      <c r="Y40" s="156">
        <f>[1]August!R19</f>
        <v>8.1199999999999992</v>
      </c>
      <c r="Z40" s="145">
        <f>[1]August!S19</f>
        <v>6.87</v>
      </c>
      <c r="AA40" s="147">
        <f>[1]August!T19</f>
        <v>7.3064285714285697</v>
      </c>
      <c r="AB40" s="71">
        <f>[1]August!U19</f>
        <v>0</v>
      </c>
      <c r="AC40" s="67">
        <f>[1]August!V19</f>
        <v>0</v>
      </c>
      <c r="AD40" s="67">
        <f>[1]August!W19</f>
        <v>0</v>
      </c>
      <c r="AE40" s="83">
        <f>[1]August!X19</f>
        <v>95.116</v>
      </c>
      <c r="AF40" s="105">
        <f>[1]August!Y19</f>
        <v>0</v>
      </c>
      <c r="AG40" s="93"/>
    </row>
    <row r="41" spans="1:33">
      <c r="A41" s="123"/>
      <c r="B41" s="11" t="s">
        <v>10</v>
      </c>
      <c r="C41" s="12">
        <f t="shared" si="2"/>
        <v>41499</v>
      </c>
      <c r="D41" s="100">
        <f>[1]August!C20</f>
        <v>1717.8</v>
      </c>
      <c r="E41" s="67">
        <f>[1]August!D20</f>
        <v>1450.8479999999997</v>
      </c>
      <c r="F41" s="67">
        <f>[1]August!E20</f>
        <v>1610.5728333333332</v>
      </c>
      <c r="G41" s="101"/>
      <c r="H41" s="79"/>
      <c r="I41" s="93"/>
      <c r="J41" s="5"/>
      <c r="K41" s="123"/>
      <c r="L41" s="11" t="str">
        <f t="shared" si="0"/>
        <v>Tuesday</v>
      </c>
      <c r="M41" s="12">
        <f t="shared" si="0"/>
        <v>41499</v>
      </c>
      <c r="N41" s="67">
        <f>[1]August!L20</f>
        <v>5.46</v>
      </c>
      <c r="O41" s="67">
        <f>[1]August!M20</f>
        <v>3.5</v>
      </c>
      <c r="P41" s="79">
        <f>[1]August!N20</f>
        <v>4.328333333333334</v>
      </c>
      <c r="Q41" s="83"/>
      <c r="R41" s="83"/>
      <c r="S41" s="83"/>
      <c r="T41" s="132"/>
      <c r="U41" s="83"/>
      <c r="V41" s="123"/>
      <c r="W41" s="11" t="str">
        <f t="shared" si="1"/>
        <v>Tuesday</v>
      </c>
      <c r="X41" s="37">
        <f t="shared" si="1"/>
        <v>41499</v>
      </c>
      <c r="Y41" s="156">
        <f>[1]August!R20</f>
        <v>7.36</v>
      </c>
      <c r="Z41" s="145">
        <f>[1]August!S20</f>
        <v>6.88</v>
      </c>
      <c r="AA41" s="147">
        <f>[1]August!T20</f>
        <v>7.0372222222222236</v>
      </c>
      <c r="AB41" s="71">
        <f>[1]August!U20</f>
        <v>0</v>
      </c>
      <c r="AC41" s="67">
        <f>[1]August!V20</f>
        <v>0</v>
      </c>
      <c r="AD41" s="67">
        <f>[1]August!W20</f>
        <v>0</v>
      </c>
      <c r="AE41" s="83">
        <f>[1]August!X20</f>
        <v>84.693000000000026</v>
      </c>
      <c r="AF41" s="105">
        <f>[1]August!Y20</f>
        <v>0</v>
      </c>
      <c r="AG41" s="93"/>
    </row>
    <row r="42" spans="1:33">
      <c r="A42" s="123"/>
      <c r="B42" s="11" t="s">
        <v>4</v>
      </c>
      <c r="C42" s="12">
        <f t="shared" si="2"/>
        <v>41500</v>
      </c>
      <c r="D42" s="100">
        <f>[1]August!C21</f>
        <v>1761.8999999999999</v>
      </c>
      <c r="E42" s="67">
        <f>[1]August!D21</f>
        <v>1052.0999999999999</v>
      </c>
      <c r="F42" s="67">
        <f>[1]August!E21</f>
        <v>1371.7736666666665</v>
      </c>
      <c r="G42" s="101"/>
      <c r="H42" s="79"/>
      <c r="I42" s="93"/>
      <c r="J42" s="5"/>
      <c r="K42" s="123"/>
      <c r="L42" s="11" t="str">
        <f t="shared" si="0"/>
        <v>Wednesday</v>
      </c>
      <c r="M42" s="12">
        <f t="shared" si="0"/>
        <v>41500</v>
      </c>
      <c r="N42" s="67">
        <f>[1]August!L21</f>
        <v>4.6759999999999993</v>
      </c>
      <c r="O42" s="67">
        <f>[1]August!M21</f>
        <v>3.1639999999999997</v>
      </c>
      <c r="P42" s="79">
        <f>[1]August!N21</f>
        <v>3.6761666666666661</v>
      </c>
      <c r="Q42" s="83"/>
      <c r="R42" s="83"/>
      <c r="S42" s="83"/>
      <c r="T42" s="132"/>
      <c r="U42" s="83"/>
      <c r="V42" s="123"/>
      <c r="W42" s="11" t="str">
        <f t="shared" si="1"/>
        <v>Wednesday</v>
      </c>
      <c r="X42" s="37">
        <f t="shared" si="1"/>
        <v>41500</v>
      </c>
      <c r="Y42" s="156">
        <f>[1]August!R21</f>
        <v>8.26</v>
      </c>
      <c r="Z42" s="145">
        <f>[1]August!S21</f>
        <v>6.87</v>
      </c>
      <c r="AA42" s="147">
        <f>[1]August!T21</f>
        <v>7.2704999999999984</v>
      </c>
      <c r="AB42" s="71">
        <f>[1]August!U21</f>
        <v>0</v>
      </c>
      <c r="AC42" s="67">
        <f>[1]August!V21</f>
        <v>0</v>
      </c>
      <c r="AD42" s="67">
        <f>[1]August!W21</f>
        <v>0</v>
      </c>
      <c r="AE42" s="83">
        <f>[1]August!X21</f>
        <v>94.118000000000009</v>
      </c>
      <c r="AF42" s="105">
        <f>[1]August!Y21</f>
        <v>0</v>
      </c>
      <c r="AG42" s="93"/>
    </row>
    <row r="43" spans="1:33">
      <c r="A43" s="123"/>
      <c r="B43" s="11" t="s">
        <v>5</v>
      </c>
      <c r="C43" s="12">
        <f t="shared" si="2"/>
        <v>41501</v>
      </c>
      <c r="D43" s="100">
        <f>[1]August!C22</f>
        <v>1622.2639999999999</v>
      </c>
      <c r="E43" s="67">
        <f>[1]August!D22</f>
        <v>1501.5</v>
      </c>
      <c r="F43" s="67">
        <f>[1]August!E22</f>
        <v>1556.4873333333326</v>
      </c>
      <c r="G43" s="101"/>
      <c r="H43" s="79"/>
      <c r="I43" s="93"/>
      <c r="J43" s="5"/>
      <c r="K43" s="123"/>
      <c r="L43" s="11" t="str">
        <f t="shared" si="0"/>
        <v>Thursday</v>
      </c>
      <c r="M43" s="12">
        <f t="shared" si="0"/>
        <v>41501</v>
      </c>
      <c r="N43" s="67">
        <f>[1]August!L22</f>
        <v>5.9079999999999995</v>
      </c>
      <c r="O43" s="67">
        <f>[1]August!M22</f>
        <v>3.1639999999999997</v>
      </c>
      <c r="P43" s="79">
        <f>[1]August!N22</f>
        <v>4.3481666666666667</v>
      </c>
      <c r="Q43" s="83"/>
      <c r="R43" s="83"/>
      <c r="S43" s="83"/>
      <c r="T43" s="132"/>
      <c r="U43" s="83"/>
      <c r="V43" s="123"/>
      <c r="W43" s="11" t="str">
        <f t="shared" si="1"/>
        <v>Thursday</v>
      </c>
      <c r="X43" s="37">
        <f t="shared" si="1"/>
        <v>41501</v>
      </c>
      <c r="Y43" s="156">
        <f>[1]August!R22</f>
        <v>8.26</v>
      </c>
      <c r="Z43" s="145">
        <f>[1]August!S22</f>
        <v>8.11</v>
      </c>
      <c r="AA43" s="147">
        <f>[1]August!T22</f>
        <v>8.2209411764705873</v>
      </c>
      <c r="AB43" s="71">
        <f>[1]August!U22</f>
        <v>0</v>
      </c>
      <c r="AC43" s="67">
        <f>[1]August!V22</f>
        <v>0</v>
      </c>
      <c r="AD43" s="67">
        <f>[1]August!W22</f>
        <v>0</v>
      </c>
      <c r="AE43" s="83">
        <f>[1]August!X22</f>
        <v>84.387</v>
      </c>
      <c r="AF43" s="105">
        <f>[1]August!Y22</f>
        <v>0</v>
      </c>
      <c r="AG43" s="93"/>
    </row>
    <row r="44" spans="1:33">
      <c r="A44" s="123"/>
      <c r="B44" s="11" t="s">
        <v>6</v>
      </c>
      <c r="C44" s="12">
        <f t="shared" si="2"/>
        <v>41502</v>
      </c>
      <c r="D44" s="100">
        <f>[1]August!C23</f>
        <v>1908.6479999999997</v>
      </c>
      <c r="E44" s="67">
        <f>[1]August!D23</f>
        <v>1126.9159999999999</v>
      </c>
      <c r="F44" s="67">
        <f>[1]August!E23</f>
        <v>1541.4676666666664</v>
      </c>
      <c r="G44" s="101"/>
      <c r="H44" s="79"/>
      <c r="I44" s="93"/>
      <c r="J44" s="5"/>
      <c r="K44" s="123"/>
      <c r="L44" s="11" t="str">
        <f t="shared" si="0"/>
        <v>Friday</v>
      </c>
      <c r="M44" s="12">
        <f t="shared" si="0"/>
        <v>41502</v>
      </c>
      <c r="N44" s="67">
        <f>[1]August!L23</f>
        <v>5.992</v>
      </c>
      <c r="O44" s="67">
        <f>[1]August!M23</f>
        <v>3.2759999999999998</v>
      </c>
      <c r="P44" s="79">
        <f>[1]August!N23</f>
        <v>4.4823333333333322</v>
      </c>
      <c r="Q44" s="83"/>
      <c r="R44" s="83"/>
      <c r="S44" s="83"/>
      <c r="T44" s="132"/>
      <c r="U44" s="83"/>
      <c r="V44" s="123"/>
      <c r="W44" s="11" t="str">
        <f t="shared" si="1"/>
        <v>Friday</v>
      </c>
      <c r="X44" s="37">
        <f t="shared" si="1"/>
        <v>41502</v>
      </c>
      <c r="Y44" s="156">
        <f>[1]August!R23</f>
        <v>8.1999999999999993</v>
      </c>
      <c r="Z44" s="145">
        <f>[1]August!S23</f>
        <v>6.9</v>
      </c>
      <c r="AA44" s="147">
        <f>[1]August!T23</f>
        <v>7.5130434782608688</v>
      </c>
      <c r="AB44" s="71">
        <f>[1]August!U23</f>
        <v>0</v>
      </c>
      <c r="AC44" s="67">
        <f>[1]August!V23</f>
        <v>0</v>
      </c>
      <c r="AD44" s="67">
        <f>[1]August!W23</f>
        <v>0</v>
      </c>
      <c r="AE44" s="83">
        <f>[1]August!X23</f>
        <v>97.25800000000001</v>
      </c>
      <c r="AF44" s="105">
        <f>[1]August!Y23</f>
        <v>0</v>
      </c>
      <c r="AG44" s="93"/>
    </row>
    <row r="45" spans="1:33">
      <c r="A45" s="123"/>
      <c r="B45" s="11" t="s">
        <v>7</v>
      </c>
      <c r="C45" s="12">
        <f t="shared" si="2"/>
        <v>41503</v>
      </c>
      <c r="D45" s="100">
        <f>[1]August!C24</f>
        <v>1383.6479999999999</v>
      </c>
      <c r="E45" s="67">
        <f>[1]August!D24</f>
        <v>0</v>
      </c>
      <c r="F45" s="67">
        <f>[1]August!E24</f>
        <v>457.42083333333323</v>
      </c>
      <c r="G45" s="101"/>
      <c r="H45" s="79"/>
      <c r="I45" s="93"/>
      <c r="J45" s="5"/>
      <c r="K45" s="123"/>
      <c r="L45" s="11" t="str">
        <f t="shared" si="0"/>
        <v>Saturday</v>
      </c>
      <c r="M45" s="12">
        <f t="shared" si="0"/>
        <v>41503</v>
      </c>
      <c r="N45" s="67">
        <f>[1]August!L24</f>
        <v>30.323999999999998</v>
      </c>
      <c r="O45" s="67">
        <f>[1]August!M24</f>
        <v>0</v>
      </c>
      <c r="P45" s="79">
        <f>[1]August!N24</f>
        <v>3.2969999999999997</v>
      </c>
      <c r="Q45" s="83"/>
      <c r="R45" s="83"/>
      <c r="S45" s="83"/>
      <c r="T45" s="132"/>
      <c r="U45" s="83"/>
      <c r="V45" s="123"/>
      <c r="W45" s="11" t="str">
        <f t="shared" si="1"/>
        <v>Saturday</v>
      </c>
      <c r="X45" s="37">
        <f t="shared" si="1"/>
        <v>41503</v>
      </c>
      <c r="Y45" s="156">
        <f>[1]August!R24</f>
        <v>8.26</v>
      </c>
      <c r="Z45" s="145">
        <f>[1]August!S24</f>
        <v>8.25</v>
      </c>
      <c r="AA45" s="147">
        <f>[1]August!T24</f>
        <v>8.2516666666666669</v>
      </c>
      <c r="AB45" s="71">
        <f>[1]August!U24</f>
        <v>0</v>
      </c>
      <c r="AC45" s="67">
        <f>[1]August!V24</f>
        <v>0</v>
      </c>
      <c r="AD45" s="67">
        <f>[1]August!W24</f>
        <v>0</v>
      </c>
      <c r="AE45" s="83">
        <f>[1]August!X24</f>
        <v>40.066000000000003</v>
      </c>
      <c r="AF45" s="105">
        <f>[1]August!Y24</f>
        <v>0</v>
      </c>
      <c r="AG45" s="93"/>
    </row>
    <row r="46" spans="1:33">
      <c r="A46" s="123"/>
      <c r="B46" s="11" t="s">
        <v>8</v>
      </c>
      <c r="C46" s="12">
        <f t="shared" si="2"/>
        <v>41504</v>
      </c>
      <c r="D46" s="100">
        <f>[1]August!C25</f>
        <v>0</v>
      </c>
      <c r="E46" s="67">
        <f>[1]August!D25</f>
        <v>0</v>
      </c>
      <c r="F46" s="67">
        <f>[1]August!E25</f>
        <v>0</v>
      </c>
      <c r="G46" s="101"/>
      <c r="H46" s="79"/>
      <c r="I46" s="93"/>
      <c r="J46" s="5"/>
      <c r="K46" s="123"/>
      <c r="L46" s="11" t="str">
        <f t="shared" si="0"/>
        <v>Sunday</v>
      </c>
      <c r="M46" s="12">
        <f t="shared" si="0"/>
        <v>41504</v>
      </c>
      <c r="N46" s="67">
        <f>[1]August!L25</f>
        <v>0</v>
      </c>
      <c r="O46" s="67">
        <f>[1]August!M25</f>
        <v>0</v>
      </c>
      <c r="P46" s="79">
        <f>[1]August!N25</f>
        <v>0</v>
      </c>
      <c r="Q46" s="83"/>
      <c r="R46" s="83"/>
      <c r="S46" s="83"/>
      <c r="T46" s="132"/>
      <c r="U46" s="83"/>
      <c r="V46" s="123"/>
      <c r="W46" s="11" t="str">
        <f t="shared" si="1"/>
        <v>Sunday</v>
      </c>
      <c r="X46" s="37">
        <f t="shared" si="1"/>
        <v>41504</v>
      </c>
      <c r="Y46" s="156">
        <f>[1]August!R25</f>
        <v>8.25</v>
      </c>
      <c r="Z46" s="145">
        <f>[1]August!S25</f>
        <v>8.15</v>
      </c>
      <c r="AA46" s="147">
        <f>[1]August!T25</f>
        <v>8.2000000000000011</v>
      </c>
      <c r="AB46" s="71">
        <f>[1]August!U25</f>
        <v>0</v>
      </c>
      <c r="AC46" s="67">
        <f>[1]August!V25</f>
        <v>0</v>
      </c>
      <c r="AD46" s="67">
        <f>[1]August!W25</f>
        <v>0</v>
      </c>
      <c r="AE46" s="83">
        <f>[1]August!X25</f>
        <v>82.686999999999983</v>
      </c>
      <c r="AF46" s="105">
        <f>[1]August!Y25</f>
        <v>0</v>
      </c>
      <c r="AG46" s="93"/>
    </row>
    <row r="47" spans="1:33">
      <c r="A47" s="123"/>
      <c r="B47" s="11" t="s">
        <v>9</v>
      </c>
      <c r="C47" s="12">
        <f t="shared" si="2"/>
        <v>41505</v>
      </c>
      <c r="D47" s="100">
        <f>[1]August!C26</f>
        <v>0</v>
      </c>
      <c r="E47" s="67">
        <f>[1]August!D26</f>
        <v>0</v>
      </c>
      <c r="F47" s="67">
        <f>[1]August!E26</f>
        <v>0</v>
      </c>
      <c r="G47" s="101"/>
      <c r="H47" s="79"/>
      <c r="I47" s="93"/>
      <c r="J47" s="5"/>
      <c r="K47" s="123"/>
      <c r="L47" s="11" t="str">
        <f t="shared" si="0"/>
        <v>Monday</v>
      </c>
      <c r="M47" s="12">
        <f t="shared" si="0"/>
        <v>41505</v>
      </c>
      <c r="N47" s="67">
        <f>[1]August!L26</f>
        <v>1.1479999999999999</v>
      </c>
      <c r="O47" s="67">
        <f>[1]August!M26</f>
        <v>0</v>
      </c>
      <c r="P47" s="79">
        <f>[1]August!N26</f>
        <v>8.9833333333333348E-2</v>
      </c>
      <c r="Q47" s="83"/>
      <c r="R47" s="83"/>
      <c r="S47" s="83"/>
      <c r="T47" s="132"/>
      <c r="U47" s="83"/>
      <c r="V47" s="123"/>
      <c r="W47" s="11" t="str">
        <f t="shared" si="1"/>
        <v>Monday</v>
      </c>
      <c r="X47" s="37">
        <f t="shared" si="1"/>
        <v>41505</v>
      </c>
      <c r="Y47" s="156">
        <f>[1]August!R26</f>
        <v>8.24</v>
      </c>
      <c r="Z47" s="145">
        <f>[1]August!S26</f>
        <v>7.74</v>
      </c>
      <c r="AA47" s="147">
        <f>[1]August!T26</f>
        <v>8.0950000000000006</v>
      </c>
      <c r="AB47" s="71">
        <f>[1]August!U26</f>
        <v>0</v>
      </c>
      <c r="AC47" s="67">
        <f>[1]August!V26</f>
        <v>0</v>
      </c>
      <c r="AD47" s="67">
        <f>[1]August!W26</f>
        <v>0</v>
      </c>
      <c r="AE47" s="83">
        <f>[1]August!X26</f>
        <v>59.817999999999998</v>
      </c>
      <c r="AF47" s="105">
        <f>[1]August!Y26</f>
        <v>0</v>
      </c>
      <c r="AG47" s="93"/>
    </row>
    <row r="48" spans="1:33">
      <c r="A48" s="123"/>
      <c r="B48" s="11" t="s">
        <v>10</v>
      </c>
      <c r="C48" s="12">
        <f t="shared" si="2"/>
        <v>41506</v>
      </c>
      <c r="D48" s="100">
        <f>[1]August!C27</f>
        <v>0</v>
      </c>
      <c r="E48" s="67">
        <f>[1]August!D27</f>
        <v>0</v>
      </c>
      <c r="F48" s="67">
        <f>[1]August!E27</f>
        <v>0</v>
      </c>
      <c r="G48" s="101"/>
      <c r="H48" s="79"/>
      <c r="I48" s="93"/>
      <c r="J48" s="5"/>
      <c r="K48" s="123"/>
      <c r="L48" s="11" t="str">
        <f t="shared" si="0"/>
        <v>Tuesday</v>
      </c>
      <c r="M48" s="12">
        <f t="shared" si="0"/>
        <v>41506</v>
      </c>
      <c r="N48" s="67">
        <f>[1]August!L27</f>
        <v>0</v>
      </c>
      <c r="O48" s="67">
        <f>[1]August!M27</f>
        <v>0</v>
      </c>
      <c r="P48" s="79">
        <f>[1]August!N27</f>
        <v>0</v>
      </c>
      <c r="Q48" s="83"/>
      <c r="R48" s="83"/>
      <c r="S48" s="83"/>
      <c r="T48" s="132"/>
      <c r="U48" s="83"/>
      <c r="V48" s="123"/>
      <c r="W48" s="11" t="str">
        <f t="shared" si="1"/>
        <v>Tuesday</v>
      </c>
      <c r="X48" s="37">
        <f t="shared" si="1"/>
        <v>41506</v>
      </c>
      <c r="Y48" s="156">
        <f>[1]August!R27</f>
        <v>8.2200000000000006</v>
      </c>
      <c r="Z48" s="145">
        <f>[1]August!S27</f>
        <v>7.49</v>
      </c>
      <c r="AA48" s="147">
        <f>[1]August!T27</f>
        <v>7.9078571428571403</v>
      </c>
      <c r="AB48" s="71">
        <f>[1]August!U27</f>
        <v>0</v>
      </c>
      <c r="AC48" s="67">
        <f>[1]August!V27</f>
        <v>0</v>
      </c>
      <c r="AD48" s="67">
        <f>[1]August!W27</f>
        <v>0</v>
      </c>
      <c r="AE48" s="83">
        <f>[1]August!X27</f>
        <v>67.257999999999996</v>
      </c>
      <c r="AF48" s="105">
        <f>[1]August!Y27</f>
        <v>0</v>
      </c>
      <c r="AG48" s="93"/>
    </row>
    <row r="49" spans="1:33">
      <c r="A49" s="123"/>
      <c r="B49" s="11" t="s">
        <v>4</v>
      </c>
      <c r="C49" s="12">
        <f t="shared" si="2"/>
        <v>41507</v>
      </c>
      <c r="D49" s="100">
        <f>[1]August!C28</f>
        <v>9.7159999999999993</v>
      </c>
      <c r="E49" s="67">
        <f>[1]August!D28</f>
        <v>0</v>
      </c>
      <c r="F49" s="67">
        <f>[1]August!E28</f>
        <v>0.40483333333333332</v>
      </c>
      <c r="G49" s="101"/>
      <c r="H49" s="79"/>
      <c r="I49" s="93"/>
      <c r="J49" s="5"/>
      <c r="K49" s="123"/>
      <c r="L49" s="11" t="str">
        <f t="shared" si="0"/>
        <v>Wednesday</v>
      </c>
      <c r="M49" s="12">
        <f t="shared" si="0"/>
        <v>41507</v>
      </c>
      <c r="N49" s="67">
        <f>[1]August!L28</f>
        <v>49.251999999999995</v>
      </c>
      <c r="O49" s="67">
        <f>[1]August!M28</f>
        <v>0</v>
      </c>
      <c r="P49" s="79">
        <f>[1]August!N28</f>
        <v>6.9964999999999993</v>
      </c>
      <c r="Q49" s="83"/>
      <c r="R49" s="83"/>
      <c r="S49" s="83"/>
      <c r="T49" s="132"/>
      <c r="U49" s="83"/>
      <c r="V49" s="123"/>
      <c r="W49" s="11" t="str">
        <f t="shared" si="1"/>
        <v>Wednesday</v>
      </c>
      <c r="X49" s="37">
        <f t="shared" si="1"/>
        <v>41507</v>
      </c>
      <c r="Y49" s="156">
        <f>[1]August!R28</f>
        <v>8.24</v>
      </c>
      <c r="Z49" s="145">
        <f>[1]August!S28</f>
        <v>7.11</v>
      </c>
      <c r="AA49" s="147">
        <f>[1]August!T28</f>
        <v>7.9488888888888898</v>
      </c>
      <c r="AB49" s="71">
        <f>[1]August!U28</f>
        <v>0</v>
      </c>
      <c r="AC49" s="67">
        <f>[1]August!V28</f>
        <v>0</v>
      </c>
      <c r="AD49" s="67">
        <f>[1]August!W28</f>
        <v>0</v>
      </c>
      <c r="AE49" s="83">
        <f>[1]August!X28</f>
        <v>43.789000000000001</v>
      </c>
      <c r="AF49" s="105">
        <f>[1]August!Y28</f>
        <v>0</v>
      </c>
      <c r="AG49" s="93"/>
    </row>
    <row r="50" spans="1:33">
      <c r="A50" s="123"/>
      <c r="B50" s="11" t="s">
        <v>5</v>
      </c>
      <c r="C50" s="12">
        <f t="shared" si="2"/>
        <v>41508</v>
      </c>
      <c r="D50" s="100">
        <f>[1]August!C29</f>
        <v>1696.8</v>
      </c>
      <c r="E50" s="67">
        <f>[1]August!D29</f>
        <v>0</v>
      </c>
      <c r="F50" s="67">
        <f>[1]August!E29</f>
        <v>384.49716666666671</v>
      </c>
      <c r="G50" s="101"/>
      <c r="H50" s="79"/>
      <c r="I50" s="93"/>
      <c r="J50" s="5"/>
      <c r="K50" s="123"/>
      <c r="L50" s="11" t="str">
        <f t="shared" si="0"/>
        <v>Thursday</v>
      </c>
      <c r="M50" s="12">
        <f t="shared" si="0"/>
        <v>41508</v>
      </c>
      <c r="N50" s="67">
        <f>[1]August!L29</f>
        <v>5.5999999999999994E-2</v>
      </c>
      <c r="O50" s="67">
        <f>[1]August!M29</f>
        <v>0</v>
      </c>
      <c r="P50" s="79">
        <f>[1]August!N29</f>
        <v>6.9999999999999993E-3</v>
      </c>
      <c r="Q50" s="83"/>
      <c r="R50" s="83"/>
      <c r="S50" s="83"/>
      <c r="T50" s="132"/>
      <c r="U50" s="83"/>
      <c r="V50" s="123"/>
      <c r="W50" s="11" t="str">
        <f t="shared" si="1"/>
        <v>Thursday</v>
      </c>
      <c r="X50" s="37">
        <f t="shared" si="1"/>
        <v>41508</v>
      </c>
      <c r="Y50" s="156">
        <f>[1]August!R29</f>
        <v>8.24</v>
      </c>
      <c r="Z50" s="145">
        <f>[1]August!S29</f>
        <v>7.38</v>
      </c>
      <c r="AA50" s="147">
        <f>[1]August!T29</f>
        <v>8.120000000000001</v>
      </c>
      <c r="AB50" s="71">
        <f>[1]August!U29</f>
        <v>11</v>
      </c>
      <c r="AC50" s="67">
        <f>[1]August!V29</f>
        <v>0</v>
      </c>
      <c r="AD50" s="67">
        <f>[1]August!W29</f>
        <v>3.3</v>
      </c>
      <c r="AE50" s="83">
        <f>[1]August!X29</f>
        <v>61.777999999999999</v>
      </c>
      <c r="AF50" s="105">
        <f>[1]August!Y29</f>
        <v>0</v>
      </c>
      <c r="AG50" s="93"/>
    </row>
    <row r="51" spans="1:33">
      <c r="A51" s="123"/>
      <c r="B51" s="11" t="s">
        <v>6</v>
      </c>
      <c r="C51" s="12">
        <f t="shared" si="2"/>
        <v>41509</v>
      </c>
      <c r="D51" s="100">
        <f>[1]August!C30</f>
        <v>1857.4639999999999</v>
      </c>
      <c r="E51" s="67">
        <f>[1]August!D30</f>
        <v>509.26399999999995</v>
      </c>
      <c r="F51" s="67">
        <f>[1]August!E30</f>
        <v>1480.3529999999996</v>
      </c>
      <c r="G51" s="101"/>
      <c r="H51" s="79"/>
      <c r="I51" s="93"/>
      <c r="J51" s="5"/>
      <c r="K51" s="123"/>
      <c r="L51" s="11" t="str">
        <f t="shared" si="0"/>
        <v>Friday</v>
      </c>
      <c r="M51" s="12">
        <f t="shared" si="0"/>
        <v>41509</v>
      </c>
      <c r="N51" s="67">
        <f>[1]August!L30</f>
        <v>0.16799999999999998</v>
      </c>
      <c r="O51" s="67">
        <f>[1]August!M30</f>
        <v>0</v>
      </c>
      <c r="P51" s="79">
        <f>[1]August!N30</f>
        <v>3.1499999999999993E-2</v>
      </c>
      <c r="Q51" s="83"/>
      <c r="R51" s="83"/>
      <c r="S51" s="83"/>
      <c r="T51" s="132"/>
      <c r="U51" s="83"/>
      <c r="V51" s="123"/>
      <c r="W51" s="11" t="str">
        <f t="shared" si="1"/>
        <v>Friday</v>
      </c>
      <c r="X51" s="37">
        <f t="shared" si="1"/>
        <v>41509</v>
      </c>
      <c r="Y51" s="156">
        <f>[1]August!R30</f>
        <v>8.25</v>
      </c>
      <c r="Z51" s="145">
        <f>[1]August!S30</f>
        <v>6.9</v>
      </c>
      <c r="AA51" s="147">
        <f>[1]August!T30</f>
        <v>7.7700000000000005</v>
      </c>
      <c r="AB51" s="71">
        <f>[1]August!U30</f>
        <v>1</v>
      </c>
      <c r="AC51" s="67">
        <f>[1]August!V30</f>
        <v>0</v>
      </c>
      <c r="AD51" s="67">
        <f>[1]August!W30</f>
        <v>0.05</v>
      </c>
      <c r="AE51" s="83">
        <f>[1]August!X30</f>
        <v>109.74799999999999</v>
      </c>
      <c r="AF51" s="105">
        <f>[1]August!Y30</f>
        <v>0</v>
      </c>
      <c r="AG51" s="93"/>
    </row>
    <row r="52" spans="1:33">
      <c r="A52" s="123"/>
      <c r="B52" s="11" t="s">
        <v>7</v>
      </c>
      <c r="C52" s="12">
        <f t="shared" si="2"/>
        <v>41510</v>
      </c>
      <c r="D52" s="100">
        <f>[1]August!C31</f>
        <v>1940.652</v>
      </c>
      <c r="E52" s="67">
        <f>[1]August!D31</f>
        <v>1365.252</v>
      </c>
      <c r="F52" s="67">
        <f>[1]August!E31</f>
        <v>1637.5111666666662</v>
      </c>
      <c r="G52" s="101"/>
      <c r="H52" s="79"/>
      <c r="I52" s="93"/>
      <c r="J52" s="5"/>
      <c r="K52" s="123"/>
      <c r="L52" s="11" t="str">
        <f t="shared" si="0"/>
        <v>Saturday</v>
      </c>
      <c r="M52" s="12">
        <f t="shared" si="0"/>
        <v>41510</v>
      </c>
      <c r="N52" s="67">
        <f>[1]August!L31</f>
        <v>2.8559999999999999</v>
      </c>
      <c r="O52" s="67">
        <f>[1]August!M31</f>
        <v>0</v>
      </c>
      <c r="P52" s="79">
        <f>[1]August!N31</f>
        <v>0.23916666666666661</v>
      </c>
      <c r="Q52" s="83"/>
      <c r="R52" s="83"/>
      <c r="S52" s="83"/>
      <c r="T52" s="132"/>
      <c r="U52" s="83"/>
      <c r="V52" s="123"/>
      <c r="W52" s="11" t="str">
        <f t="shared" si="1"/>
        <v>Saturday</v>
      </c>
      <c r="X52" s="37">
        <f t="shared" si="1"/>
        <v>41510</v>
      </c>
      <c r="Y52" s="156">
        <f>[1]August!R31</f>
        <v>7.75</v>
      </c>
      <c r="Z52" s="145">
        <f>[1]August!S31</f>
        <v>6.89</v>
      </c>
      <c r="AA52" s="147">
        <f>[1]August!T31</f>
        <v>7.2780000000000005</v>
      </c>
      <c r="AB52" s="71">
        <f>[1]August!U31</f>
        <v>0</v>
      </c>
      <c r="AC52" s="67">
        <f>[1]August!V31</f>
        <v>0</v>
      </c>
      <c r="AD52" s="67">
        <f>[1]August!W31</f>
        <v>0</v>
      </c>
      <c r="AE52" s="83">
        <f>[1]August!X31</f>
        <v>78.69</v>
      </c>
      <c r="AF52" s="105">
        <f>[1]August!Y31</f>
        <v>0</v>
      </c>
      <c r="AG52" s="93"/>
    </row>
    <row r="53" spans="1:33">
      <c r="A53" s="123"/>
      <c r="B53" s="11" t="s">
        <v>8</v>
      </c>
      <c r="C53" s="12">
        <f t="shared" si="2"/>
        <v>41511</v>
      </c>
      <c r="D53" s="100">
        <f>[1]August!C32</f>
        <v>1673.6999999999998</v>
      </c>
      <c r="E53" s="67">
        <f>[1]August!D32</f>
        <v>1427.748</v>
      </c>
      <c r="F53" s="67">
        <f>[1]August!E32</f>
        <v>1510.6665</v>
      </c>
      <c r="G53" s="101"/>
      <c r="H53" s="79"/>
      <c r="I53" s="93"/>
      <c r="J53" s="5"/>
      <c r="K53" s="123"/>
      <c r="L53" s="11" t="str">
        <f t="shared" si="0"/>
        <v>Sunday</v>
      </c>
      <c r="M53" s="12">
        <f t="shared" si="0"/>
        <v>41511</v>
      </c>
      <c r="N53" s="67">
        <f>[1]August!L32</f>
        <v>0.44799999999999995</v>
      </c>
      <c r="O53" s="67">
        <f>[1]August!M32</f>
        <v>0</v>
      </c>
      <c r="P53" s="79">
        <f>[1]August!N32</f>
        <v>5.2500000000000005E-2</v>
      </c>
      <c r="Q53" s="83"/>
      <c r="R53" s="83"/>
      <c r="S53" s="83"/>
      <c r="T53" s="132"/>
      <c r="U53" s="83"/>
      <c r="V53" s="123"/>
      <c r="W53" s="11" t="str">
        <f t="shared" si="1"/>
        <v>Sunday</v>
      </c>
      <c r="X53" s="37">
        <f t="shared" si="1"/>
        <v>41511</v>
      </c>
      <c r="Y53" s="156">
        <f>[1]August!R32</f>
        <v>7.52</v>
      </c>
      <c r="Z53" s="145">
        <f>[1]August!S32</f>
        <v>6.95</v>
      </c>
      <c r="AA53" s="147">
        <f>[1]August!T32</f>
        <v>7.1277272727272702</v>
      </c>
      <c r="AB53" s="71">
        <f>[1]August!U32</f>
        <v>0</v>
      </c>
      <c r="AC53" s="67">
        <f>[1]August!V32</f>
        <v>0</v>
      </c>
      <c r="AD53" s="67">
        <f>[1]August!W32</f>
        <v>0</v>
      </c>
      <c r="AE53" s="83">
        <f>[1]August!X32</f>
        <v>92.385000000000019</v>
      </c>
      <c r="AF53" s="105">
        <f>[1]August!Y32</f>
        <v>0</v>
      </c>
      <c r="AG53" s="93"/>
    </row>
    <row r="54" spans="1:33">
      <c r="A54" s="123"/>
      <c r="B54" s="11" t="s">
        <v>9</v>
      </c>
      <c r="C54" s="12">
        <f t="shared" si="2"/>
        <v>41512</v>
      </c>
      <c r="D54" s="100">
        <f>[1]August!C33</f>
        <v>1689.4639999999999</v>
      </c>
      <c r="E54" s="67">
        <f>[1]August!D33</f>
        <v>1474.452</v>
      </c>
      <c r="F54" s="67">
        <f>[1]August!E33</f>
        <v>1600.221</v>
      </c>
      <c r="G54" s="101"/>
      <c r="H54" s="79"/>
      <c r="I54" s="93"/>
      <c r="J54" s="5"/>
      <c r="K54" s="123"/>
      <c r="L54" s="11" t="str">
        <f t="shared" si="0"/>
        <v>Monday</v>
      </c>
      <c r="M54" s="12">
        <f t="shared" si="0"/>
        <v>41512</v>
      </c>
      <c r="N54" s="67">
        <f>[1]August!L33</f>
        <v>0.16799999999999998</v>
      </c>
      <c r="O54" s="67">
        <f>[1]August!M33</f>
        <v>0</v>
      </c>
      <c r="P54" s="79">
        <f>[1]August!N33</f>
        <v>1.8666666666666668E-2</v>
      </c>
      <c r="Q54" s="83"/>
      <c r="R54" s="83"/>
      <c r="S54" s="83"/>
      <c r="T54" s="132"/>
      <c r="U54" s="83"/>
      <c r="V54" s="123"/>
      <c r="W54" s="11" t="str">
        <f t="shared" si="1"/>
        <v>Monday</v>
      </c>
      <c r="X54" s="37">
        <f t="shared" si="1"/>
        <v>41512</v>
      </c>
      <c r="Y54" s="156">
        <f>[1]August!R33</f>
        <v>7.77</v>
      </c>
      <c r="Z54" s="145">
        <f>[1]August!S33</f>
        <v>7.06</v>
      </c>
      <c r="AA54" s="147">
        <f>[1]August!T33</f>
        <v>7.3756521739130427</v>
      </c>
      <c r="AB54" s="71">
        <f>[1]August!U33</f>
        <v>0</v>
      </c>
      <c r="AC54" s="67">
        <f>[1]August!V33</f>
        <v>0</v>
      </c>
      <c r="AD54" s="67">
        <f>[1]August!W33</f>
        <v>0</v>
      </c>
      <c r="AE54" s="83">
        <f>[1]August!X33</f>
        <v>94.35499999999999</v>
      </c>
      <c r="AF54" s="105">
        <f>[1]August!Y33</f>
        <v>0</v>
      </c>
      <c r="AG54" s="93"/>
    </row>
    <row r="55" spans="1:33">
      <c r="A55" s="123"/>
      <c r="B55" s="11" t="s">
        <v>10</v>
      </c>
      <c r="C55" s="12">
        <f t="shared" si="2"/>
        <v>41513</v>
      </c>
      <c r="D55" s="100">
        <f>[1]August!C34</f>
        <v>1722.7839999999999</v>
      </c>
      <c r="E55" s="67">
        <f>[1]August!D34</f>
        <v>1587.8520000000001</v>
      </c>
      <c r="F55" s="67">
        <f>[1]August!E34</f>
        <v>1650.0201666666665</v>
      </c>
      <c r="G55" s="101"/>
      <c r="H55" s="79"/>
      <c r="I55" s="93"/>
      <c r="J55" s="5"/>
      <c r="K55" s="123"/>
      <c r="L55" s="11" t="str">
        <f t="shared" si="0"/>
        <v>Tuesday</v>
      </c>
      <c r="M55" s="12">
        <f t="shared" si="0"/>
        <v>41513</v>
      </c>
      <c r="N55" s="67">
        <f>[1]August!L34</f>
        <v>1.456</v>
      </c>
      <c r="O55" s="67">
        <f>[1]August!M34</f>
        <v>0</v>
      </c>
      <c r="P55" s="79">
        <f>[1]August!N34</f>
        <v>0.46899999999999992</v>
      </c>
      <c r="Q55" s="83"/>
      <c r="R55" s="83"/>
      <c r="S55" s="83"/>
      <c r="T55" s="132"/>
      <c r="U55" s="83"/>
      <c r="V55" s="123"/>
      <c r="W55" s="11" t="str">
        <f t="shared" si="1"/>
        <v>Tuesday</v>
      </c>
      <c r="X55" s="37">
        <f t="shared" si="1"/>
        <v>41513</v>
      </c>
      <c r="Y55" s="156">
        <f>[1]August!R34</f>
        <v>7.82</v>
      </c>
      <c r="Z55" s="145">
        <f>[1]August!S34</f>
        <v>6.92</v>
      </c>
      <c r="AA55" s="147">
        <f>[1]August!T34</f>
        <v>7.350434782608696</v>
      </c>
      <c r="AB55" s="71">
        <f>[1]August!U34</f>
        <v>4</v>
      </c>
      <c r="AC55" s="67">
        <f>[1]August!V34</f>
        <v>0</v>
      </c>
      <c r="AD55" s="67">
        <f>[1]August!W34</f>
        <v>0.16666666666666666</v>
      </c>
      <c r="AE55" s="83">
        <f>[1]August!X34</f>
        <v>91.489999999999981</v>
      </c>
      <c r="AF55" s="105">
        <f>[1]August!Y34</f>
        <v>0</v>
      </c>
      <c r="AG55" s="93"/>
    </row>
    <row r="56" spans="1:33">
      <c r="A56" s="123"/>
      <c r="B56" s="11" t="s">
        <v>4</v>
      </c>
      <c r="C56" s="12">
        <f t="shared" si="2"/>
        <v>41514</v>
      </c>
      <c r="D56" s="100">
        <f>[1]August!C35</f>
        <v>1691.2839999999999</v>
      </c>
      <c r="E56" s="67">
        <f>[1]August!D35</f>
        <v>1491</v>
      </c>
      <c r="F56" s="67">
        <f>[1]August!E35</f>
        <v>1599.2164999999998</v>
      </c>
      <c r="G56" s="101"/>
      <c r="H56" s="79"/>
      <c r="I56" s="93"/>
      <c r="J56" s="5"/>
      <c r="K56" s="123"/>
      <c r="L56" s="11" t="str">
        <f t="shared" si="0"/>
        <v>Wednesday</v>
      </c>
      <c r="M56" s="12">
        <f t="shared" si="0"/>
        <v>41514</v>
      </c>
      <c r="N56" s="67">
        <f>[1]August!L35</f>
        <v>9.4639999999999986</v>
      </c>
      <c r="O56" s="67">
        <f>[1]August!M35</f>
        <v>0</v>
      </c>
      <c r="P56" s="79">
        <f>[1]August!N35</f>
        <v>1.1888333333333332</v>
      </c>
      <c r="Q56" s="83"/>
      <c r="R56" s="83"/>
      <c r="S56" s="83"/>
      <c r="T56" s="132"/>
      <c r="U56" s="83"/>
      <c r="V56" s="123"/>
      <c r="W56" s="11" t="str">
        <f t="shared" si="1"/>
        <v>Wednesday</v>
      </c>
      <c r="X56" s="37">
        <f t="shared" si="1"/>
        <v>41514</v>
      </c>
      <c r="Y56" s="156">
        <f>[1]August!R35</f>
        <v>7.66</v>
      </c>
      <c r="Z56" s="145">
        <f>[1]August!S35</f>
        <v>6.88</v>
      </c>
      <c r="AA56" s="147">
        <f>[1]August!T35</f>
        <v>7.1682352941176459</v>
      </c>
      <c r="AB56" s="71">
        <f>[1]August!U35</f>
        <v>0</v>
      </c>
      <c r="AC56" s="67">
        <f>[1]August!V35</f>
        <v>0</v>
      </c>
      <c r="AD56" s="67">
        <f>[1]August!W35</f>
        <v>0</v>
      </c>
      <c r="AE56" s="83">
        <f>[1]August!X35</f>
        <v>82.310999999999979</v>
      </c>
      <c r="AF56" s="105">
        <f>[1]August!Y35</f>
        <v>0</v>
      </c>
      <c r="AG56" s="93"/>
    </row>
    <row r="57" spans="1:33">
      <c r="A57" s="123"/>
      <c r="B57" s="11" t="s">
        <v>5</v>
      </c>
      <c r="C57" s="12">
        <f t="shared" si="2"/>
        <v>41515</v>
      </c>
      <c r="D57" s="100">
        <f>[1]August!C36</f>
        <v>1686.0479999999998</v>
      </c>
      <c r="E57" s="67">
        <f>[1]August!D36</f>
        <v>0</v>
      </c>
      <c r="F57" s="67">
        <f>[1]August!E36</f>
        <v>994.96483333333322</v>
      </c>
      <c r="G57" s="101"/>
      <c r="H57" s="79"/>
      <c r="I57" s="93"/>
      <c r="J57" s="5"/>
      <c r="K57" s="123"/>
      <c r="L57" s="11" t="str">
        <f t="shared" si="0"/>
        <v>Thursday</v>
      </c>
      <c r="M57" s="12">
        <f t="shared" si="0"/>
        <v>41515</v>
      </c>
      <c r="N57" s="67">
        <f>[1]August!L36</f>
        <v>3.2479999999999998</v>
      </c>
      <c r="O57" s="67">
        <f>[1]August!M36</f>
        <v>0</v>
      </c>
      <c r="P57" s="79">
        <f>[1]August!N36</f>
        <v>0.48766666666666669</v>
      </c>
      <c r="Q57" s="83"/>
      <c r="R57" s="83"/>
      <c r="S57" s="83"/>
      <c r="T57" s="132"/>
      <c r="U57" s="83"/>
      <c r="V57" s="123"/>
      <c r="W57" s="11" t="str">
        <f t="shared" si="1"/>
        <v>Thursday</v>
      </c>
      <c r="X57" s="37">
        <f t="shared" si="1"/>
        <v>41515</v>
      </c>
      <c r="Y57" s="156">
        <f>[1]August!R36</f>
        <v>7.79</v>
      </c>
      <c r="Z57" s="145">
        <f>[1]August!S36</f>
        <v>6.7</v>
      </c>
      <c r="AA57" s="147">
        <f>[1]August!T36</f>
        <v>7.0945833333333335</v>
      </c>
      <c r="AB57" s="71">
        <f>[1]August!U36</f>
        <v>0</v>
      </c>
      <c r="AC57" s="67">
        <f>[1]August!V36</f>
        <v>0</v>
      </c>
      <c r="AD57" s="67">
        <f>[1]August!W36</f>
        <v>0</v>
      </c>
      <c r="AE57" s="83">
        <f>[1]August!X36</f>
        <v>90.158999999999992</v>
      </c>
      <c r="AF57" s="105">
        <f>[1]August!Y36</f>
        <v>0</v>
      </c>
      <c r="AG57" s="93"/>
    </row>
    <row r="58" spans="1:33">
      <c r="A58" s="123"/>
      <c r="B58" s="11" t="s">
        <v>6</v>
      </c>
      <c r="C58" s="12">
        <f t="shared" si="2"/>
        <v>41516</v>
      </c>
      <c r="D58" s="100">
        <f>[1]August!C37</f>
        <v>1866.116</v>
      </c>
      <c r="E58" s="67">
        <f>[1]August!D37</f>
        <v>644.44799999999998</v>
      </c>
      <c r="F58" s="67">
        <f>[1]August!E37</f>
        <v>1476.004833333333</v>
      </c>
      <c r="G58" s="101"/>
      <c r="H58" s="79"/>
      <c r="I58" s="93"/>
      <c r="J58" s="5"/>
      <c r="K58" s="123"/>
      <c r="L58" s="11" t="str">
        <f t="shared" si="0"/>
        <v>Friday</v>
      </c>
      <c r="M58" s="12">
        <f t="shared" si="0"/>
        <v>41516</v>
      </c>
      <c r="N58" s="67">
        <f>[1]August!L37</f>
        <v>5.5439999999999996</v>
      </c>
      <c r="O58" s="67">
        <f>[1]August!M37</f>
        <v>0</v>
      </c>
      <c r="P58" s="79">
        <f>[1]August!N37</f>
        <v>3.1709999999999998</v>
      </c>
      <c r="Q58" s="83"/>
      <c r="R58" s="83"/>
      <c r="S58" s="83"/>
      <c r="T58" s="132"/>
      <c r="U58" s="83"/>
      <c r="V58" s="123"/>
      <c r="W58" s="11" t="str">
        <f t="shared" si="1"/>
        <v>Friday</v>
      </c>
      <c r="X58" s="37">
        <f t="shared" si="1"/>
        <v>41516</v>
      </c>
      <c r="Y58" s="156">
        <f>[1]August!R37</f>
        <v>8.23</v>
      </c>
      <c r="Z58" s="145">
        <f>[1]August!S37</f>
        <v>7.15</v>
      </c>
      <c r="AA58" s="147">
        <f>[1]August!T37</f>
        <v>7.8524999999999991</v>
      </c>
      <c r="AB58" s="71">
        <f>[1]August!U37</f>
        <v>0</v>
      </c>
      <c r="AC58" s="67">
        <f>[1]August!V37</f>
        <v>0</v>
      </c>
      <c r="AD58" s="67">
        <f>[1]August!W37</f>
        <v>0</v>
      </c>
      <c r="AE58" s="83">
        <f>[1]August!X37</f>
        <v>59.235000000000007</v>
      </c>
      <c r="AF58" s="105">
        <f>[1]August!Y37</f>
        <v>0</v>
      </c>
      <c r="AG58" s="93"/>
    </row>
    <row r="59" spans="1:33" ht="15" thickBot="1">
      <c r="A59" s="123"/>
      <c r="B59" s="11" t="s">
        <v>7</v>
      </c>
      <c r="C59" s="14">
        <f t="shared" si="2"/>
        <v>41517</v>
      </c>
      <c r="D59" s="136">
        <f>[1]August!C38</f>
        <v>2000.7679999999998</v>
      </c>
      <c r="E59" s="77">
        <f>[1]August!D38</f>
        <v>1235.5839999999998</v>
      </c>
      <c r="F59" s="78">
        <f>[1]August!E38</f>
        <v>1522.6318333333331</v>
      </c>
      <c r="G59" s="102"/>
      <c r="H59" s="80"/>
      <c r="I59" s="93"/>
      <c r="J59" s="5"/>
      <c r="K59" s="123"/>
      <c r="L59" s="13" t="str">
        <f t="shared" si="0"/>
        <v>Saturday</v>
      </c>
      <c r="M59" s="14">
        <f t="shared" si="0"/>
        <v>41517</v>
      </c>
      <c r="N59" s="77">
        <f>[1]August!L38</f>
        <v>5.6559999999999997</v>
      </c>
      <c r="O59" s="77">
        <f>[1]August!M38</f>
        <v>2.94</v>
      </c>
      <c r="P59" s="80">
        <f>[1]August!N38</f>
        <v>3.9398333333333326</v>
      </c>
      <c r="Q59" s="83"/>
      <c r="R59" s="83"/>
      <c r="S59" s="83"/>
      <c r="T59" s="132"/>
      <c r="U59" s="83"/>
      <c r="V59" s="123"/>
      <c r="W59" s="13" t="str">
        <f t="shared" si="1"/>
        <v>Saturday</v>
      </c>
      <c r="X59" s="59">
        <f t="shared" si="1"/>
        <v>41517</v>
      </c>
      <c r="Y59" s="157">
        <f>[1]August!R38</f>
        <v>8.25</v>
      </c>
      <c r="Z59" s="158">
        <f>[1]August!S38</f>
        <v>8.15</v>
      </c>
      <c r="AA59" s="159">
        <f>[1]August!T38</f>
        <v>8.2313333333333336</v>
      </c>
      <c r="AB59" s="84">
        <f>[1]August!U38</f>
        <v>0</v>
      </c>
      <c r="AC59" s="77">
        <f>[1]August!V38</f>
        <v>0</v>
      </c>
      <c r="AD59" s="77">
        <f>[1]August!W38</f>
        <v>0</v>
      </c>
      <c r="AE59" s="78">
        <f>[1]August!X38</f>
        <v>73.914999999999992</v>
      </c>
      <c r="AF59" s="106">
        <f>[1]August!Y38</f>
        <v>0</v>
      </c>
      <c r="AG59" s="93"/>
    </row>
    <row r="60" spans="1:33" ht="15.6" thickTop="1" thickBot="1">
      <c r="A60" s="123"/>
      <c r="B60" s="15" t="s">
        <v>11</v>
      </c>
      <c r="C60" s="16"/>
      <c r="D60" s="68">
        <f>[1]August!C39</f>
        <v>2092.9160000000002</v>
      </c>
      <c r="E60" s="68">
        <f>[1]August!D39</f>
        <v>0</v>
      </c>
      <c r="F60" s="68">
        <f>[1]August!E39</f>
        <v>1263.1374677419356</v>
      </c>
      <c r="G60" s="103" t="str">
        <f>[2]August!F39</f>
        <v/>
      </c>
      <c r="H60" s="86"/>
      <c r="I60" s="93"/>
      <c r="J60" s="5"/>
      <c r="K60" s="123"/>
      <c r="L60" s="15" t="s">
        <v>11</v>
      </c>
      <c r="M60" s="16"/>
      <c r="N60" s="81">
        <f>[1]August!L39</f>
        <v>49.251999999999995</v>
      </c>
      <c r="O60" s="81">
        <f>[1]August!M39</f>
        <v>0</v>
      </c>
      <c r="P60" s="82">
        <f>[1]August!N39</f>
        <v>3.0454516129032245</v>
      </c>
      <c r="Q60" s="117"/>
      <c r="R60" s="117"/>
      <c r="S60" s="117"/>
      <c r="T60" s="133"/>
      <c r="U60" s="117"/>
      <c r="V60" s="123"/>
      <c r="W60" s="15" t="s">
        <v>11</v>
      </c>
      <c r="X60" s="38"/>
      <c r="Y60" s="160">
        <f>[1]August!R39</f>
        <v>8.26</v>
      </c>
      <c r="Z60" s="161">
        <f>[1]August!S39</f>
        <v>6.7</v>
      </c>
      <c r="AA60" s="162">
        <f>[1]August!T39</f>
        <v>7.5600689665548986</v>
      </c>
      <c r="AB60" s="74">
        <f>[1]August!U39</f>
        <v>17</v>
      </c>
      <c r="AC60" s="68">
        <f>[1]August!V39</f>
        <v>0</v>
      </c>
      <c r="AD60" s="68">
        <f>[1]August!W39</f>
        <v>0.18540115798180315</v>
      </c>
      <c r="AE60" s="85">
        <f>[1]August!X39</f>
        <v>2390.1870000000004</v>
      </c>
      <c r="AF60" s="107">
        <f>[1]August!Y39</f>
        <v>7</v>
      </c>
      <c r="AG60" s="93"/>
    </row>
    <row r="61" spans="1:33" ht="15" thickBot="1">
      <c r="A61" s="126"/>
      <c r="B61" s="127"/>
      <c r="C61" s="127"/>
      <c r="D61" s="127"/>
      <c r="E61" s="127"/>
      <c r="F61" s="127"/>
      <c r="G61" s="127"/>
      <c r="H61" s="127"/>
      <c r="I61" s="128"/>
      <c r="J61" s="5"/>
      <c r="K61" s="126"/>
      <c r="L61" s="127"/>
      <c r="M61" s="127"/>
      <c r="N61" s="127"/>
      <c r="O61" s="127"/>
      <c r="P61" s="127"/>
      <c r="Q61" s="127"/>
      <c r="R61" s="127"/>
      <c r="S61" s="127"/>
      <c r="T61" s="128"/>
      <c r="V61" s="126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8"/>
    </row>
    <row r="62" spans="1:33" ht="15" thickTop="1"/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8">
    <cfRule type="cellIs" dxfId="123" priority="10" operator="between">
      <formula>2800</formula>
      <formula>5000</formula>
    </cfRule>
  </conditionalFormatting>
  <conditionalFormatting sqref="N29:N58">
    <cfRule type="cellIs" dxfId="122" priority="9" operator="between">
      <formula>560</formula>
      <formula>5000</formula>
    </cfRule>
  </conditionalFormatting>
  <conditionalFormatting sqref="Z29:Z58">
    <cfRule type="cellIs" dxfId="121" priority="8" operator="between">
      <formula>1</formula>
      <formula>6.49</formula>
    </cfRule>
  </conditionalFormatting>
  <conditionalFormatting sqref="Y29:Y58">
    <cfRule type="cellIs" dxfId="120" priority="7" operator="between">
      <formula>8.51</formula>
      <formula>14</formula>
    </cfRule>
  </conditionalFormatting>
  <conditionalFormatting sqref="AB29:AB59">
    <cfRule type="cellIs" dxfId="119" priority="6" operator="between">
      <formula>41</formula>
      <formula>200</formula>
    </cfRule>
  </conditionalFormatting>
  <conditionalFormatting sqref="D59">
    <cfRule type="cellIs" dxfId="118" priority="5" operator="between">
      <formula>2800</formula>
      <formula>5000</formula>
    </cfRule>
  </conditionalFormatting>
  <conditionalFormatting sqref="N59">
    <cfRule type="cellIs" dxfId="117" priority="4" operator="between">
      <formula>560</formula>
      <formula>5000</formula>
    </cfRule>
  </conditionalFormatting>
  <conditionalFormatting sqref="Z59">
    <cfRule type="cellIs" dxfId="116" priority="3" operator="between">
      <formula>1</formula>
      <formula>6.49</formula>
    </cfRule>
  </conditionalFormatting>
  <conditionalFormatting sqref="Y59">
    <cfRule type="cellIs" dxfId="115" priority="2" operator="between">
      <formula>8.51</formula>
      <formula>14</formula>
    </cfRule>
  </conditionalFormatting>
  <conditionalFormatting sqref="AE29:AE59">
    <cfRule type="cellIs" dxfId="114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4"/>
  <sheetViews>
    <sheetView topLeftCell="B43" workbookViewId="0">
      <selection activeCell="V64" sqref="V64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4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3.88671875" bestFit="1" customWidth="1"/>
    <col min="15" max="15" width="17.6640625" bestFit="1" customWidth="1"/>
    <col min="16" max="16" width="12" bestFit="1" customWidth="1"/>
    <col min="17" max="21" width="12" customWidth="1"/>
    <col min="22" max="22" width="10.55468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2" t="s">
        <v>56</v>
      </c>
      <c r="C3" s="113"/>
      <c r="D3" s="113"/>
      <c r="E3" s="5"/>
      <c r="F3" s="5"/>
      <c r="G3" s="5"/>
      <c r="H3" s="6"/>
    </row>
    <row r="4" spans="1:33">
      <c r="B4" s="112" t="s">
        <v>55</v>
      </c>
      <c r="C4" s="5"/>
      <c r="D4" s="5"/>
      <c r="E4" s="5"/>
      <c r="F4" s="5"/>
      <c r="G4" s="5"/>
      <c r="H4" s="6"/>
    </row>
    <row r="5" spans="1:33" ht="15" thickBot="1">
      <c r="B5" s="109" t="s">
        <v>61</v>
      </c>
      <c r="C5" s="110"/>
      <c r="D5" s="110"/>
      <c r="E5" s="110"/>
      <c r="F5" s="110"/>
      <c r="G5" s="110"/>
      <c r="H5" s="111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20"/>
      <c r="B7" s="121"/>
      <c r="C7" s="121"/>
      <c r="D7" s="121"/>
      <c r="E7" s="121"/>
      <c r="F7" s="121"/>
      <c r="G7" s="121"/>
      <c r="H7" s="121"/>
      <c r="I7" s="122"/>
      <c r="J7" s="5"/>
      <c r="K7" s="120"/>
      <c r="L7" s="121"/>
      <c r="M7" s="121"/>
      <c r="N7" s="121"/>
      <c r="O7" s="121"/>
      <c r="P7" s="121"/>
      <c r="Q7" s="121"/>
      <c r="R7" s="121"/>
      <c r="S7" s="121"/>
      <c r="T7" s="122"/>
      <c r="V7" s="120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2"/>
    </row>
    <row r="8" spans="1:33" ht="15" thickBot="1">
      <c r="A8" s="123"/>
      <c r="B8" s="5"/>
      <c r="C8" s="5"/>
      <c r="D8" s="5"/>
      <c r="E8" s="5"/>
      <c r="F8" s="5"/>
      <c r="G8" s="5"/>
      <c r="H8" s="5"/>
      <c r="I8" s="93"/>
      <c r="J8" s="5"/>
      <c r="K8" s="123"/>
      <c r="L8" s="5"/>
      <c r="M8" s="5"/>
      <c r="N8" s="5"/>
      <c r="O8" s="5"/>
      <c r="P8" s="5"/>
      <c r="Q8" s="5"/>
      <c r="R8" s="5"/>
      <c r="S8" s="5"/>
      <c r="T8" s="93"/>
      <c r="V8" s="123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3"/>
      <c r="B9" s="201" t="s">
        <v>57</v>
      </c>
      <c r="C9" s="202"/>
      <c r="D9" s="202"/>
      <c r="E9" s="202"/>
      <c r="F9" s="202"/>
      <c r="G9" s="202"/>
      <c r="H9" s="203"/>
      <c r="I9" s="93"/>
      <c r="J9" s="5"/>
      <c r="K9" s="123"/>
      <c r="L9" s="201" t="s">
        <v>68</v>
      </c>
      <c r="M9" s="202"/>
      <c r="N9" s="202"/>
      <c r="O9" s="202"/>
      <c r="P9" s="202"/>
      <c r="Q9" s="202"/>
      <c r="R9" s="202"/>
      <c r="S9" s="203"/>
      <c r="T9" s="129"/>
      <c r="U9" s="8"/>
      <c r="V9" s="123"/>
      <c r="W9" s="201" t="s">
        <v>74</v>
      </c>
      <c r="X9" s="202"/>
      <c r="Y9" s="202"/>
      <c r="Z9" s="202"/>
      <c r="AA9" s="202"/>
      <c r="AB9" s="202"/>
      <c r="AC9" s="202"/>
      <c r="AD9" s="202"/>
      <c r="AE9" s="202"/>
      <c r="AF9" s="203"/>
      <c r="AG9" s="93"/>
    </row>
    <row r="10" spans="1:33" ht="15" thickTop="1">
      <c r="A10" s="123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3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3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3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3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3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3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3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3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3"/>
      <c r="B13" s="4" t="s">
        <v>94</v>
      </c>
      <c r="C13" s="5"/>
      <c r="D13" s="5"/>
      <c r="E13" s="5"/>
      <c r="F13" s="5"/>
      <c r="G13" s="5"/>
      <c r="H13" s="6"/>
      <c r="I13" s="93"/>
      <c r="J13" s="5"/>
      <c r="K13" s="123"/>
      <c r="L13" s="4" t="s">
        <v>94</v>
      </c>
      <c r="M13" s="5"/>
      <c r="N13" s="5"/>
      <c r="O13" s="5"/>
      <c r="P13" s="5"/>
      <c r="Q13" s="5"/>
      <c r="R13" s="5"/>
      <c r="S13" s="6"/>
      <c r="T13" s="93"/>
      <c r="U13" s="5"/>
      <c r="V13" s="123"/>
      <c r="W13" s="118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3"/>
      <c r="B14" s="4" t="s">
        <v>102</v>
      </c>
      <c r="C14" s="5"/>
      <c r="D14" s="5"/>
      <c r="E14" s="5"/>
      <c r="F14" s="5"/>
      <c r="G14" s="5"/>
      <c r="H14" s="6"/>
      <c r="I14" s="93"/>
      <c r="J14" s="5"/>
      <c r="K14" s="123"/>
      <c r="L14" s="4"/>
      <c r="M14" s="5"/>
      <c r="N14" s="5"/>
      <c r="O14" s="5"/>
      <c r="P14" s="5"/>
      <c r="Q14" s="5"/>
      <c r="R14" s="5"/>
      <c r="S14" s="6"/>
      <c r="T14" s="93"/>
      <c r="U14" s="5"/>
      <c r="V14" s="123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3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3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3"/>
      <c r="W15" s="4" t="s">
        <v>93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3"/>
      <c r="B16" s="4" t="s">
        <v>97</v>
      </c>
      <c r="C16" s="5"/>
      <c r="D16" s="5"/>
      <c r="E16" s="5"/>
      <c r="F16" s="5"/>
      <c r="G16" s="5"/>
      <c r="H16" s="6"/>
      <c r="I16" s="93"/>
      <c r="J16" s="5"/>
      <c r="K16" s="123"/>
      <c r="L16" s="4"/>
      <c r="M16" s="5"/>
      <c r="N16" s="5"/>
      <c r="O16" s="5"/>
      <c r="P16" s="5"/>
      <c r="Q16" s="5"/>
      <c r="R16" s="5"/>
      <c r="S16" s="6"/>
      <c r="T16" s="93"/>
      <c r="U16" s="5"/>
      <c r="V16" s="123"/>
      <c r="W16" s="112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3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3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3"/>
      <c r="W17" s="112" t="s">
        <v>89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3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3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3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3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3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3"/>
      <c r="W19" s="118" t="s">
        <v>88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3"/>
      <c r="B20" s="4" t="s">
        <v>90</v>
      </c>
      <c r="C20" s="5"/>
      <c r="D20" s="5"/>
      <c r="E20" s="5"/>
      <c r="F20" s="5"/>
      <c r="G20" s="5"/>
      <c r="H20" s="6"/>
      <c r="I20" s="93"/>
      <c r="J20" s="5"/>
      <c r="K20" s="123"/>
      <c r="L20" s="4"/>
      <c r="M20" s="5"/>
      <c r="N20" s="5"/>
      <c r="O20" s="5"/>
      <c r="P20" s="5"/>
      <c r="Q20" s="5"/>
      <c r="R20" s="5"/>
      <c r="S20" s="6"/>
      <c r="T20" s="93"/>
      <c r="U20" s="5"/>
      <c r="V20" s="123"/>
      <c r="W20" s="118" t="s">
        <v>104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3"/>
      <c r="B21" s="109" t="s">
        <v>59</v>
      </c>
      <c r="C21" s="110"/>
      <c r="D21" s="110"/>
      <c r="E21" s="110"/>
      <c r="F21" s="110"/>
      <c r="G21" s="110"/>
      <c r="H21" s="111"/>
      <c r="I21" s="93"/>
      <c r="J21" s="5"/>
      <c r="K21" s="123"/>
      <c r="L21" s="109"/>
      <c r="M21" s="110"/>
      <c r="N21" s="110"/>
      <c r="O21" s="110"/>
      <c r="P21" s="110"/>
      <c r="Q21" s="110"/>
      <c r="R21" s="110"/>
      <c r="S21" s="111"/>
      <c r="T21" s="93"/>
      <c r="U21" s="5"/>
      <c r="V21" s="123"/>
      <c r="W21" s="118" t="s">
        <v>95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3"/>
      <c r="B22" s="5"/>
      <c r="C22" s="5"/>
      <c r="D22" s="5"/>
      <c r="E22" s="5"/>
      <c r="F22" s="5"/>
      <c r="G22" s="5"/>
      <c r="H22" s="5"/>
      <c r="I22" s="93"/>
      <c r="J22" s="5"/>
      <c r="K22" s="123"/>
      <c r="L22" s="5"/>
      <c r="M22" s="5"/>
      <c r="N22" s="5"/>
      <c r="O22" s="5"/>
      <c r="P22" s="5"/>
      <c r="Q22" s="5"/>
      <c r="R22" s="5"/>
      <c r="S22" s="5"/>
      <c r="T22" s="93"/>
      <c r="U22" s="5"/>
      <c r="V22" s="123"/>
      <c r="W22" s="118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3"/>
      <c r="B23" s="5"/>
      <c r="C23" s="5"/>
      <c r="D23" s="5"/>
      <c r="E23" s="5"/>
      <c r="F23" s="5"/>
      <c r="G23" s="5"/>
      <c r="H23" s="5"/>
      <c r="I23" s="93"/>
      <c r="J23" s="5"/>
      <c r="K23" s="123"/>
      <c r="L23" s="5"/>
      <c r="M23" s="5"/>
      <c r="N23" s="5"/>
      <c r="O23" s="5"/>
      <c r="P23" s="5"/>
      <c r="Q23" s="5"/>
      <c r="R23" s="5"/>
      <c r="S23" s="5"/>
      <c r="T23" s="93"/>
      <c r="U23" s="5"/>
      <c r="V23" s="123"/>
      <c r="W23" s="119" t="s">
        <v>84</v>
      </c>
      <c r="X23" s="110"/>
      <c r="Y23" s="110"/>
      <c r="Z23" s="110"/>
      <c r="AA23" s="110"/>
      <c r="AB23" s="110"/>
      <c r="AC23" s="110"/>
      <c r="AD23" s="110"/>
      <c r="AE23" s="110"/>
      <c r="AF23" s="111"/>
      <c r="AG23" s="93"/>
    </row>
    <row r="24" spans="1:33" ht="15" thickBot="1">
      <c r="A24" s="123"/>
      <c r="B24" s="5"/>
      <c r="C24" s="5"/>
      <c r="D24" s="5"/>
      <c r="E24" s="5"/>
      <c r="F24" s="5"/>
      <c r="G24" s="5"/>
      <c r="H24" s="5"/>
      <c r="I24" s="93"/>
      <c r="J24" s="5"/>
      <c r="K24" s="123"/>
      <c r="L24" s="5"/>
      <c r="M24" s="5"/>
      <c r="N24" s="5"/>
      <c r="O24" s="5"/>
      <c r="P24" s="5"/>
      <c r="Q24" s="5"/>
      <c r="R24" s="5"/>
      <c r="S24" s="5"/>
      <c r="T24" s="93"/>
      <c r="U24" s="5"/>
      <c r="V24" s="123"/>
      <c r="W24" s="110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3"/>
      <c r="B25" s="5"/>
      <c r="C25" s="5"/>
      <c r="D25" s="5"/>
      <c r="E25" s="5"/>
      <c r="F25" s="5"/>
      <c r="G25" s="5"/>
      <c r="H25" s="5"/>
      <c r="I25" s="93"/>
      <c r="J25" s="5"/>
      <c r="K25" s="123"/>
      <c r="L25" s="5"/>
      <c r="M25" s="5"/>
      <c r="N25" s="5"/>
      <c r="O25" s="5"/>
      <c r="P25" s="5"/>
      <c r="Q25" s="5"/>
      <c r="R25" s="5"/>
      <c r="S25" s="5"/>
      <c r="T25" s="93"/>
      <c r="V25" s="123"/>
      <c r="W25" s="211" t="s">
        <v>15</v>
      </c>
      <c r="X25" s="212"/>
      <c r="Y25" s="212"/>
      <c r="Z25" s="212"/>
      <c r="AA25" s="212"/>
      <c r="AB25" s="212"/>
      <c r="AC25" s="212"/>
      <c r="AD25" s="212"/>
      <c r="AE25" s="212"/>
      <c r="AF25" s="213"/>
      <c r="AG25" s="93"/>
    </row>
    <row r="26" spans="1:33" ht="15" thickBot="1">
      <c r="A26" s="123"/>
      <c r="B26" s="214" t="s">
        <v>12</v>
      </c>
      <c r="C26" s="215"/>
      <c r="D26" s="215"/>
      <c r="E26" s="215"/>
      <c r="F26" s="215"/>
      <c r="G26" s="215"/>
      <c r="H26" s="216"/>
      <c r="I26" s="93"/>
      <c r="J26" s="5"/>
      <c r="K26" s="123"/>
      <c r="L26" s="214" t="s">
        <v>13</v>
      </c>
      <c r="M26" s="212"/>
      <c r="N26" s="212"/>
      <c r="O26" s="212"/>
      <c r="P26" s="213"/>
      <c r="Q26" s="114"/>
      <c r="R26" s="114"/>
      <c r="S26" s="114"/>
      <c r="T26" s="130"/>
      <c r="U26" s="114"/>
      <c r="V26" s="123"/>
      <c r="W26" s="7" t="s">
        <v>2</v>
      </c>
      <c r="X26" s="44">
        <f>M27</f>
        <v>41456</v>
      </c>
      <c r="Y26" s="217" t="s">
        <v>16</v>
      </c>
      <c r="Z26" s="218"/>
      <c r="AA26" s="219"/>
      <c r="AB26" s="220" t="s">
        <v>25</v>
      </c>
      <c r="AC26" s="221"/>
      <c r="AD26" s="221"/>
      <c r="AE26" s="222"/>
      <c r="AF26" s="29"/>
      <c r="AG26" s="93"/>
    </row>
    <row r="27" spans="1:33" s="19" customFormat="1" ht="30" customHeight="1">
      <c r="A27" s="124"/>
      <c r="B27" s="24" t="s">
        <v>2</v>
      </c>
      <c r="C27" s="42">
        <v>41456</v>
      </c>
      <c r="D27" s="204" t="s">
        <v>50</v>
      </c>
      <c r="E27" s="205"/>
      <c r="F27" s="206"/>
      <c r="G27" s="223" t="s">
        <v>98</v>
      </c>
      <c r="H27" s="224"/>
      <c r="I27" s="125"/>
      <c r="J27" s="115"/>
      <c r="K27" s="124"/>
      <c r="L27" s="24" t="s">
        <v>2</v>
      </c>
      <c r="M27" s="42">
        <f>C27</f>
        <v>41456</v>
      </c>
      <c r="N27" s="207" t="s">
        <v>51</v>
      </c>
      <c r="O27" s="205"/>
      <c r="P27" s="206"/>
      <c r="Q27" s="115"/>
      <c r="R27" s="115"/>
      <c r="S27" s="115"/>
      <c r="T27" s="125"/>
      <c r="U27" s="115"/>
      <c r="V27" s="124"/>
      <c r="W27" s="39" t="s">
        <v>20</v>
      </c>
      <c r="X27" s="33"/>
      <c r="Y27" s="40" t="s">
        <v>21</v>
      </c>
      <c r="Z27" s="41" t="s">
        <v>22</v>
      </c>
      <c r="AA27" s="33"/>
      <c r="AB27" s="208" t="s">
        <v>44</v>
      </c>
      <c r="AC27" s="209"/>
      <c r="AD27" s="209"/>
      <c r="AE27" s="210"/>
      <c r="AF27" s="30" t="s">
        <v>24</v>
      </c>
      <c r="AG27" s="125"/>
    </row>
    <row r="28" spans="1:33" s="19" customFormat="1" ht="58.2" thickBot="1">
      <c r="A28" s="124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99</v>
      </c>
      <c r="H28" s="20" t="s">
        <v>100</v>
      </c>
      <c r="I28" s="125"/>
      <c r="J28" s="115"/>
      <c r="K28" s="124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6"/>
      <c r="R28" s="116"/>
      <c r="S28" s="116"/>
      <c r="T28" s="131"/>
      <c r="U28" s="116"/>
      <c r="V28" s="124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23</v>
      </c>
      <c r="AF28" s="31" t="s">
        <v>26</v>
      </c>
      <c r="AG28" s="125"/>
    </row>
    <row r="29" spans="1:33" ht="15" thickTop="1">
      <c r="A29" s="123"/>
      <c r="B29" s="11" t="s">
        <v>9</v>
      </c>
      <c r="C29" s="12">
        <v>41456</v>
      </c>
      <c r="D29" s="100">
        <f>[1]July!C8</f>
        <v>2005.4999999999998</v>
      </c>
      <c r="E29" s="67">
        <f>[1]July!D8</f>
        <v>1705.452</v>
      </c>
      <c r="F29" s="67">
        <f>[1]July!E8</f>
        <v>1829.1431666666665</v>
      </c>
      <c r="G29" s="101"/>
      <c r="H29" s="79"/>
      <c r="I29" s="93"/>
      <c r="J29" s="5"/>
      <c r="K29" s="123"/>
      <c r="L29" s="11" t="str">
        <f>B29</f>
        <v>Monday</v>
      </c>
      <c r="M29" s="12">
        <f>C29</f>
        <v>41456</v>
      </c>
      <c r="N29" s="67">
        <f>[1]July!L8</f>
        <v>6.2160000000000002</v>
      </c>
      <c r="O29" s="67">
        <f>[1]July!M8</f>
        <v>3.6399999999999997</v>
      </c>
      <c r="P29" s="79">
        <f>[1]July!N8</f>
        <v>4.5558333333333323</v>
      </c>
      <c r="Q29" s="83"/>
      <c r="R29" s="83"/>
      <c r="S29" s="83"/>
      <c r="T29" s="132"/>
      <c r="U29" s="83"/>
      <c r="V29" s="123"/>
      <c r="W29" s="11" t="str">
        <f>B29</f>
        <v>Monday</v>
      </c>
      <c r="X29" s="37">
        <f>C29</f>
        <v>41456</v>
      </c>
      <c r="Y29" s="156">
        <f>[1]July!R8</f>
        <v>7.56</v>
      </c>
      <c r="Z29" s="145">
        <f>[1]July!S8</f>
        <v>6.9</v>
      </c>
      <c r="AA29" s="147">
        <f>[1]July!T8</f>
        <v>7.2175000000000002</v>
      </c>
      <c r="AB29" s="71">
        <f>[1]July!U8</f>
        <v>0</v>
      </c>
      <c r="AC29" s="67">
        <f>[1]July!V8</f>
        <v>0</v>
      </c>
      <c r="AD29" s="67">
        <f>[1]July!W8</f>
        <v>0</v>
      </c>
      <c r="AE29" s="83">
        <f>[1]July!X8</f>
        <v>57.557999999999993</v>
      </c>
      <c r="AF29" s="104">
        <f>[1]July!Y8</f>
        <v>0</v>
      </c>
      <c r="AG29" s="93"/>
    </row>
    <row r="30" spans="1:33">
      <c r="A30" s="123"/>
      <c r="B30" s="11" t="s">
        <v>10</v>
      </c>
      <c r="C30" s="12">
        <f>C29+1</f>
        <v>41457</v>
      </c>
      <c r="D30" s="100">
        <f>[1]July!C9</f>
        <v>2638.9159999999997</v>
      </c>
      <c r="E30" s="67">
        <f>[1]July!D9</f>
        <v>1745.1</v>
      </c>
      <c r="F30" s="67">
        <f>[1]July!E9</f>
        <v>1887.8883333333331</v>
      </c>
      <c r="G30" s="101"/>
      <c r="H30" s="79"/>
      <c r="I30" s="93"/>
      <c r="J30" s="5"/>
      <c r="K30" s="123"/>
      <c r="L30" s="11" t="str">
        <f t="shared" ref="L30:M59" si="0">B30</f>
        <v>Tuesday</v>
      </c>
      <c r="M30" s="12">
        <f t="shared" si="0"/>
        <v>41457</v>
      </c>
      <c r="N30" s="67">
        <f>[1]July!L9</f>
        <v>5.7679999999999998</v>
      </c>
      <c r="O30" s="67">
        <f>[1]July!M9</f>
        <v>3.024</v>
      </c>
      <c r="P30" s="79">
        <f>[1]July!N9</f>
        <v>4.2210000000000001</v>
      </c>
      <c r="Q30" s="83"/>
      <c r="R30" s="83"/>
      <c r="S30" s="83"/>
      <c r="T30" s="132"/>
      <c r="U30" s="83"/>
      <c r="V30" s="123"/>
      <c r="W30" s="11" t="str">
        <f t="shared" ref="W30:X59" si="1">B30</f>
        <v>Tuesday</v>
      </c>
      <c r="X30" s="37">
        <f t="shared" si="1"/>
        <v>41457</v>
      </c>
      <c r="Y30" s="156">
        <f>[1]July!R9</f>
        <v>7.28</v>
      </c>
      <c r="Z30" s="145">
        <f>[1]July!S9</f>
        <v>6.86</v>
      </c>
      <c r="AA30" s="147">
        <f>[1]July!T9</f>
        <v>7.0681818181818183</v>
      </c>
      <c r="AB30" s="71">
        <f>[1]July!U9</f>
        <v>0</v>
      </c>
      <c r="AC30" s="67">
        <f>[1]July!V9</f>
        <v>0</v>
      </c>
      <c r="AD30" s="67">
        <f>[1]July!W9</f>
        <v>0</v>
      </c>
      <c r="AE30" s="83">
        <f>[1]July!X9</f>
        <v>54.239999999999988</v>
      </c>
      <c r="AF30" s="105">
        <f>[1]July!Y9</f>
        <v>0</v>
      </c>
      <c r="AG30" s="93"/>
    </row>
    <row r="31" spans="1:33">
      <c r="A31" s="123"/>
      <c r="B31" s="11" t="s">
        <v>4</v>
      </c>
      <c r="C31" s="12">
        <f t="shared" ref="C31:C59" si="2">C30+1</f>
        <v>41458</v>
      </c>
      <c r="D31" s="100">
        <f>[1]July!C10</f>
        <v>1865.8639999999998</v>
      </c>
      <c r="E31" s="67">
        <f>[1]July!D10</f>
        <v>0</v>
      </c>
      <c r="F31" s="67">
        <f>[1]July!E10</f>
        <v>835.24116666666657</v>
      </c>
      <c r="G31" s="101"/>
      <c r="H31" s="79"/>
      <c r="I31" s="93"/>
      <c r="J31" s="5"/>
      <c r="K31" s="123"/>
      <c r="L31" s="11" t="str">
        <f t="shared" si="0"/>
        <v>Wednesday</v>
      </c>
      <c r="M31" s="12">
        <f t="shared" si="0"/>
        <v>41458</v>
      </c>
      <c r="N31" s="67">
        <f>[1]July!L10</f>
        <v>5.8519999999999994</v>
      </c>
      <c r="O31" s="67">
        <f>[1]July!M10</f>
        <v>3.1080000000000001</v>
      </c>
      <c r="P31" s="79">
        <f>[1]July!N10</f>
        <v>4.0844999999999994</v>
      </c>
      <c r="Q31" s="83"/>
      <c r="R31" s="83"/>
      <c r="S31" s="83"/>
      <c r="T31" s="132"/>
      <c r="U31" s="83"/>
      <c r="V31" s="123"/>
      <c r="W31" s="11" t="str">
        <f t="shared" si="1"/>
        <v>Wednesday</v>
      </c>
      <c r="X31" s="37">
        <f t="shared" si="1"/>
        <v>41458</v>
      </c>
      <c r="Y31" s="156">
        <f>[1]July!R10</f>
        <v>7.28</v>
      </c>
      <c r="Z31" s="145">
        <f>[1]July!S10</f>
        <v>6.91</v>
      </c>
      <c r="AA31" s="147">
        <f>[1]July!T10</f>
        <v>7.0924999999999994</v>
      </c>
      <c r="AB31" s="71">
        <f>[1]July!U10</f>
        <v>0</v>
      </c>
      <c r="AC31" s="67">
        <f>[1]July!V10</f>
        <v>0</v>
      </c>
      <c r="AD31" s="67">
        <f>[1]July!W10</f>
        <v>0</v>
      </c>
      <c r="AE31" s="83">
        <f>[1]July!X10</f>
        <v>39.311999999999998</v>
      </c>
      <c r="AF31" s="105">
        <f>[1]July!Y10</f>
        <v>0</v>
      </c>
      <c r="AG31" s="93"/>
    </row>
    <row r="32" spans="1:33">
      <c r="A32" s="123"/>
      <c r="B32" s="11" t="s">
        <v>5</v>
      </c>
      <c r="C32" s="12">
        <f t="shared" si="2"/>
        <v>41459</v>
      </c>
      <c r="D32" s="100">
        <f>[1]July!C11</f>
        <v>44.631999999999998</v>
      </c>
      <c r="E32" s="67">
        <f>[1]July!D11</f>
        <v>0</v>
      </c>
      <c r="F32" s="67">
        <f>[1]July!E11</f>
        <v>3.6983333333333328</v>
      </c>
      <c r="G32" s="101"/>
      <c r="H32" s="79"/>
      <c r="I32" s="93"/>
      <c r="J32" s="5"/>
      <c r="K32" s="123"/>
      <c r="L32" s="11" t="str">
        <f t="shared" si="0"/>
        <v>Thursday</v>
      </c>
      <c r="M32" s="12">
        <f t="shared" si="0"/>
        <v>41459</v>
      </c>
      <c r="N32" s="67">
        <f>[1]July!L11</f>
        <v>7</v>
      </c>
      <c r="O32" s="67">
        <f>[1]July!M11</f>
        <v>2.492</v>
      </c>
      <c r="P32" s="79">
        <f>[1]July!N11</f>
        <v>3.7403333333333326</v>
      </c>
      <c r="Q32" s="83"/>
      <c r="R32" s="83"/>
      <c r="S32" s="83"/>
      <c r="T32" s="132"/>
      <c r="U32" s="83"/>
      <c r="V32" s="123"/>
      <c r="W32" s="11" t="str">
        <f t="shared" si="1"/>
        <v>Thursday</v>
      </c>
      <c r="X32" s="37">
        <f t="shared" si="1"/>
        <v>41459</v>
      </c>
      <c r="Y32" s="156">
        <f>[1]July!R11</f>
        <v>7.34</v>
      </c>
      <c r="Z32" s="145">
        <f>[1]July!S11</f>
        <v>6.97</v>
      </c>
      <c r="AA32" s="147">
        <f>[1]July!T11</f>
        <v>7.0957142857142861</v>
      </c>
      <c r="AB32" s="71">
        <f>[1]July!U11</f>
        <v>0</v>
      </c>
      <c r="AC32" s="67">
        <f>[1]July!V11</f>
        <v>0</v>
      </c>
      <c r="AD32" s="67">
        <f>[1]July!W11</f>
        <v>0</v>
      </c>
      <c r="AE32" s="83">
        <f>[1]July!X11</f>
        <v>33.387</v>
      </c>
      <c r="AF32" s="105">
        <f>[1]July!Y11</f>
        <v>0</v>
      </c>
      <c r="AG32" s="93"/>
    </row>
    <row r="33" spans="1:33">
      <c r="A33" s="123"/>
      <c r="B33" s="11" t="s">
        <v>6</v>
      </c>
      <c r="C33" s="12">
        <f t="shared" si="2"/>
        <v>41460</v>
      </c>
      <c r="D33" s="100">
        <f>[1]July!C12</f>
        <v>1952.9999999999998</v>
      </c>
      <c r="E33" s="67">
        <f>[1]July!D12</f>
        <v>474.06799999999998</v>
      </c>
      <c r="F33" s="67">
        <f>[1]July!E12</f>
        <v>1387.0628333333332</v>
      </c>
      <c r="G33" s="101"/>
      <c r="H33" s="79"/>
      <c r="I33" s="93"/>
      <c r="J33" s="5"/>
      <c r="K33" s="123"/>
      <c r="L33" s="11" t="str">
        <f t="shared" si="0"/>
        <v>Friday</v>
      </c>
      <c r="M33" s="12">
        <f t="shared" si="0"/>
        <v>41460</v>
      </c>
      <c r="N33" s="67">
        <f>[1]July!L12</f>
        <v>5.46</v>
      </c>
      <c r="O33" s="67">
        <f>[1]July!M12</f>
        <v>2.8559999999999999</v>
      </c>
      <c r="P33" s="79">
        <f>[1]July!N12</f>
        <v>4.2174999999999994</v>
      </c>
      <c r="Q33" s="83"/>
      <c r="R33" s="83"/>
      <c r="S33" s="83"/>
      <c r="T33" s="132"/>
      <c r="U33" s="83"/>
      <c r="V33" s="123"/>
      <c r="W33" s="11" t="str">
        <f t="shared" si="1"/>
        <v>Friday</v>
      </c>
      <c r="X33" s="37">
        <f t="shared" si="1"/>
        <v>41460</v>
      </c>
      <c r="Y33" s="156">
        <f>[1]July!R12</f>
        <v>8.19</v>
      </c>
      <c r="Z33" s="145">
        <f>[1]July!S12</f>
        <v>7.26</v>
      </c>
      <c r="AA33" s="147">
        <f>[1]July!T12</f>
        <v>7.9023076923076934</v>
      </c>
      <c r="AB33" s="71">
        <f>[1]July!U12</f>
        <v>0</v>
      </c>
      <c r="AC33" s="67">
        <f>[1]July!V12</f>
        <v>0</v>
      </c>
      <c r="AD33" s="67">
        <f>[1]July!W12</f>
        <v>0</v>
      </c>
      <c r="AE33" s="83">
        <f>[1]July!X12</f>
        <v>63.374000000000002</v>
      </c>
      <c r="AF33" s="105">
        <f>[1]July!Y12</f>
        <v>0</v>
      </c>
      <c r="AG33" s="93"/>
    </row>
    <row r="34" spans="1:33">
      <c r="A34" s="123"/>
      <c r="B34" s="11" t="s">
        <v>7</v>
      </c>
      <c r="C34" s="12">
        <f t="shared" si="2"/>
        <v>41461</v>
      </c>
      <c r="D34" s="100">
        <f>[1]July!C13</f>
        <v>2032.2679999999998</v>
      </c>
      <c r="E34" s="67">
        <f>[1]July!D13</f>
        <v>1360.268</v>
      </c>
      <c r="F34" s="67">
        <f>[1]July!E13</f>
        <v>1571.9394782608692</v>
      </c>
      <c r="G34" s="101"/>
      <c r="H34" s="79"/>
      <c r="I34" s="93"/>
      <c r="J34" s="5"/>
      <c r="K34" s="123"/>
      <c r="L34" s="11" t="str">
        <f t="shared" si="0"/>
        <v>Saturday</v>
      </c>
      <c r="M34" s="12">
        <f t="shared" si="0"/>
        <v>41461</v>
      </c>
      <c r="N34" s="67">
        <f>[1]July!L13</f>
        <v>5.04</v>
      </c>
      <c r="O34" s="67">
        <f>[1]July!M13</f>
        <v>2.94</v>
      </c>
      <c r="P34" s="79">
        <f>[1]July!N13</f>
        <v>3.7940000000000005</v>
      </c>
      <c r="Q34" s="83"/>
      <c r="R34" s="83"/>
      <c r="S34" s="83"/>
      <c r="T34" s="132"/>
      <c r="U34" s="83"/>
      <c r="V34" s="123"/>
      <c r="W34" s="11" t="str">
        <f t="shared" si="1"/>
        <v>Saturday</v>
      </c>
      <c r="X34" s="37">
        <f t="shared" si="1"/>
        <v>41461</v>
      </c>
      <c r="Y34" s="156">
        <f>[1]July!R13</f>
        <v>7.7</v>
      </c>
      <c r="Z34" s="145">
        <f>[1]July!S13</f>
        <v>6.89</v>
      </c>
      <c r="AA34" s="147">
        <f>[1]July!T13</f>
        <v>7.2306666666666661</v>
      </c>
      <c r="AB34" s="71">
        <f>[1]July!U13</f>
        <v>4</v>
      </c>
      <c r="AC34" s="67">
        <f>[1]July!V13</f>
        <v>0</v>
      </c>
      <c r="AD34" s="67">
        <f>[1]July!W13</f>
        <v>0.26666666666666666</v>
      </c>
      <c r="AE34" s="83">
        <f>[1]July!X13</f>
        <v>73.686000000000007</v>
      </c>
      <c r="AF34" s="105">
        <f>[1]July!Y13</f>
        <v>0</v>
      </c>
      <c r="AG34" s="93"/>
    </row>
    <row r="35" spans="1:33">
      <c r="A35" s="123"/>
      <c r="B35" s="11" t="s">
        <v>8</v>
      </c>
      <c r="C35" s="12">
        <f t="shared" si="2"/>
        <v>41462</v>
      </c>
      <c r="D35" s="100">
        <f>[1]July!C14</f>
        <v>2051.9519999999998</v>
      </c>
      <c r="E35" s="67">
        <f>[1]July!D14</f>
        <v>952.36399999999992</v>
      </c>
      <c r="F35" s="67">
        <f>[1]July!E14</f>
        <v>1617.6572999999999</v>
      </c>
      <c r="G35" s="101"/>
      <c r="H35" s="79"/>
      <c r="I35" s="93"/>
      <c r="J35" s="5"/>
      <c r="K35" s="123"/>
      <c r="L35" s="11" t="str">
        <f t="shared" si="0"/>
        <v>Sunday</v>
      </c>
      <c r="M35" s="12">
        <f t="shared" si="0"/>
        <v>41462</v>
      </c>
      <c r="N35" s="67">
        <f>[1]July!L14</f>
        <v>5.2080000000000002</v>
      </c>
      <c r="O35" s="67">
        <f>[1]July!M14</f>
        <v>2.1559999999999997</v>
      </c>
      <c r="P35" s="79">
        <f>[1]July!N14</f>
        <v>3.4113333333333329</v>
      </c>
      <c r="Q35" s="83"/>
      <c r="R35" s="83"/>
      <c r="S35" s="83"/>
      <c r="T35" s="132"/>
      <c r="U35" s="83"/>
      <c r="V35" s="123"/>
      <c r="W35" s="11" t="str">
        <f t="shared" si="1"/>
        <v>Sunday</v>
      </c>
      <c r="X35" s="37">
        <f t="shared" si="1"/>
        <v>41462</v>
      </c>
      <c r="Y35" s="156">
        <f>[1]July!R14</f>
        <v>7.58</v>
      </c>
      <c r="Z35" s="145">
        <f>[1]July!S14</f>
        <v>7.04</v>
      </c>
      <c r="AA35" s="147">
        <f>[1]July!T14</f>
        <v>7.3500000000000005</v>
      </c>
      <c r="AB35" s="71">
        <f>[1]July!U14</f>
        <v>0</v>
      </c>
      <c r="AC35" s="67">
        <f>[1]July!V14</f>
        <v>0</v>
      </c>
      <c r="AD35" s="67">
        <f>[1]July!W14</f>
        <v>0</v>
      </c>
      <c r="AE35" s="83">
        <f>[1]July!X14</f>
        <v>70.13300000000001</v>
      </c>
      <c r="AF35" s="105">
        <f>[1]July!Y14</f>
        <v>0</v>
      </c>
      <c r="AG35" s="93"/>
    </row>
    <row r="36" spans="1:33">
      <c r="A36" s="123"/>
      <c r="B36" s="11" t="s">
        <v>9</v>
      </c>
      <c r="C36" s="12">
        <f t="shared" si="2"/>
        <v>41463</v>
      </c>
      <c r="D36" s="100">
        <f>[1]July!C15</f>
        <v>1987.6639999999998</v>
      </c>
      <c r="E36" s="67">
        <f>[1]July!D15</f>
        <v>1096.116</v>
      </c>
      <c r="F36" s="67">
        <f>[1]July!E15</f>
        <v>1628.8206666666667</v>
      </c>
      <c r="G36" s="101"/>
      <c r="H36" s="79"/>
      <c r="I36" s="93"/>
      <c r="J36" s="5"/>
      <c r="K36" s="123"/>
      <c r="L36" s="11" t="str">
        <f t="shared" si="0"/>
        <v>Monday</v>
      </c>
      <c r="M36" s="12">
        <f t="shared" si="0"/>
        <v>41463</v>
      </c>
      <c r="N36" s="67">
        <f>[1]July!L15</f>
        <v>5.1239999999999997</v>
      </c>
      <c r="O36" s="67">
        <f>[1]July!M15</f>
        <v>2.2399999999999998</v>
      </c>
      <c r="P36" s="79">
        <f>[1]July!N15</f>
        <v>3.8791666666666673</v>
      </c>
      <c r="Q36" s="83"/>
      <c r="R36" s="83"/>
      <c r="S36" s="83"/>
      <c r="T36" s="132"/>
      <c r="U36" s="83"/>
      <c r="V36" s="123"/>
      <c r="W36" s="11" t="str">
        <f t="shared" si="1"/>
        <v>Monday</v>
      </c>
      <c r="X36" s="37">
        <f t="shared" si="1"/>
        <v>41463</v>
      </c>
      <c r="Y36" s="156">
        <f>[1]July!R15</f>
        <v>7.5</v>
      </c>
      <c r="Z36" s="145">
        <f>[1]July!S15</f>
        <v>6.87</v>
      </c>
      <c r="AA36" s="147">
        <f>[1]July!T15</f>
        <v>7.2482352941176487</v>
      </c>
      <c r="AB36" s="71">
        <f>[1]July!U15</f>
        <v>0</v>
      </c>
      <c r="AC36" s="67">
        <f>[1]July!V15</f>
        <v>0</v>
      </c>
      <c r="AD36" s="67">
        <f>[1]July!W15</f>
        <v>0</v>
      </c>
      <c r="AE36" s="83">
        <f>[1]July!X15</f>
        <v>75.486000000000004</v>
      </c>
      <c r="AF36" s="105">
        <f>[1]July!Y15</f>
        <v>0</v>
      </c>
      <c r="AG36" s="93"/>
    </row>
    <row r="37" spans="1:33">
      <c r="A37" s="123"/>
      <c r="B37" s="11" t="s">
        <v>10</v>
      </c>
      <c r="C37" s="12">
        <f t="shared" si="2"/>
        <v>41464</v>
      </c>
      <c r="D37" s="100">
        <f>[1]July!C16</f>
        <v>1888.9639999999999</v>
      </c>
      <c r="E37" s="67">
        <f>[1]July!D16</f>
        <v>1312.5</v>
      </c>
      <c r="F37" s="67">
        <f>[1]July!E16</f>
        <v>1616.0059999999999</v>
      </c>
      <c r="G37" s="101"/>
      <c r="H37" s="79"/>
      <c r="I37" s="93"/>
      <c r="J37" s="5"/>
      <c r="K37" s="123"/>
      <c r="L37" s="11" t="str">
        <f t="shared" si="0"/>
        <v>Tuesday</v>
      </c>
      <c r="M37" s="12">
        <f t="shared" si="0"/>
        <v>41464</v>
      </c>
      <c r="N37" s="67">
        <f>[1]July!L16</f>
        <v>5.1239999999999997</v>
      </c>
      <c r="O37" s="67">
        <f>[1]July!M16</f>
        <v>2.044</v>
      </c>
      <c r="P37" s="79">
        <f>[1]July!N16</f>
        <v>3.4708333333333328</v>
      </c>
      <c r="Q37" s="83"/>
      <c r="R37" s="83"/>
      <c r="S37" s="83"/>
      <c r="T37" s="132"/>
      <c r="U37" s="83"/>
      <c r="V37" s="123"/>
      <c r="W37" s="11" t="str">
        <f t="shared" si="1"/>
        <v>Tuesday</v>
      </c>
      <c r="X37" s="37">
        <f t="shared" si="1"/>
        <v>41464</v>
      </c>
      <c r="Y37" s="156">
        <f>[1]July!R16</f>
        <v>7.62</v>
      </c>
      <c r="Z37" s="145">
        <f>[1]July!S16</f>
        <v>6.88</v>
      </c>
      <c r="AA37" s="147">
        <f>[1]July!T16</f>
        <v>7.1656521739130437</v>
      </c>
      <c r="AB37" s="71">
        <f>[1]July!U16</f>
        <v>0</v>
      </c>
      <c r="AC37" s="67">
        <f>[1]July!V16</f>
        <v>0</v>
      </c>
      <c r="AD37" s="67">
        <f>[1]July!W16</f>
        <v>0</v>
      </c>
      <c r="AE37" s="83">
        <f>[1]July!X16</f>
        <v>98.971999999999994</v>
      </c>
      <c r="AF37" s="105">
        <f>[1]July!Y16</f>
        <v>3</v>
      </c>
      <c r="AG37" s="93"/>
    </row>
    <row r="38" spans="1:33">
      <c r="A38" s="123"/>
      <c r="B38" s="11" t="s">
        <v>4</v>
      </c>
      <c r="C38" s="12">
        <f t="shared" si="2"/>
        <v>41465</v>
      </c>
      <c r="D38" s="100">
        <f>[1]July!C17</f>
        <v>1970.5839999999998</v>
      </c>
      <c r="E38" s="67">
        <f>[1]July!D17</f>
        <v>1369.9839999999999</v>
      </c>
      <c r="F38" s="67">
        <f>[1]July!E17</f>
        <v>1714.2673333333332</v>
      </c>
      <c r="G38" s="101"/>
      <c r="H38" s="135"/>
      <c r="I38" s="93"/>
      <c r="J38" s="5"/>
      <c r="K38" s="123"/>
      <c r="L38" s="11" t="str">
        <f t="shared" si="0"/>
        <v>Wednesday</v>
      </c>
      <c r="M38" s="12">
        <f t="shared" si="0"/>
        <v>41465</v>
      </c>
      <c r="N38" s="67">
        <f>[1]July!L17</f>
        <v>3.9759999999999995</v>
      </c>
      <c r="O38" s="67">
        <f>[1]July!M17</f>
        <v>2.1559999999999997</v>
      </c>
      <c r="P38" s="79">
        <f>[1]July!N17</f>
        <v>3.0169999999999995</v>
      </c>
      <c r="Q38" s="83"/>
      <c r="R38" s="83"/>
      <c r="S38" s="83"/>
      <c r="T38" s="132"/>
      <c r="U38" s="83"/>
      <c r="V38" s="123"/>
      <c r="W38" s="11" t="str">
        <f t="shared" si="1"/>
        <v>Wednesday</v>
      </c>
      <c r="X38" s="37">
        <f t="shared" si="1"/>
        <v>41465</v>
      </c>
      <c r="Y38" s="156">
        <f>[1]July!R17</f>
        <v>7.38</v>
      </c>
      <c r="Z38" s="145">
        <f>[1]July!S17</f>
        <v>7.18</v>
      </c>
      <c r="AA38" s="147">
        <f>[1]July!T17</f>
        <v>7.2781250000000002</v>
      </c>
      <c r="AB38" s="71">
        <f>[1]July!U17</f>
        <v>2</v>
      </c>
      <c r="AC38" s="67">
        <f>[1]July!V17</f>
        <v>0</v>
      </c>
      <c r="AD38" s="67">
        <f>[1]July!W17</f>
        <v>0.25</v>
      </c>
      <c r="AE38" s="83">
        <f>[1]July!X17</f>
        <v>92.469999999999985</v>
      </c>
      <c r="AF38" s="105">
        <f>[1]July!Y17</f>
        <v>1</v>
      </c>
      <c r="AG38" s="93"/>
    </row>
    <row r="39" spans="1:33">
      <c r="A39" s="123"/>
      <c r="B39" s="11" t="s">
        <v>5</v>
      </c>
      <c r="C39" s="12">
        <f t="shared" si="2"/>
        <v>41466</v>
      </c>
      <c r="D39" s="100">
        <f>[1]July!C18</f>
        <v>1697.3320000000001</v>
      </c>
      <c r="E39" s="67">
        <f>[1]July!D18</f>
        <v>1424.0519999999999</v>
      </c>
      <c r="F39" s="67">
        <f>[1]July!E18</f>
        <v>1533.2671666666665</v>
      </c>
      <c r="G39" s="101"/>
      <c r="H39" s="79"/>
      <c r="I39" s="93"/>
      <c r="J39" s="5"/>
      <c r="K39" s="123"/>
      <c r="L39" s="11" t="str">
        <f t="shared" si="0"/>
        <v>Thursday</v>
      </c>
      <c r="M39" s="12">
        <f t="shared" si="0"/>
        <v>41466</v>
      </c>
      <c r="N39" s="67">
        <f>[1]July!L18</f>
        <v>5.3759999999999994</v>
      </c>
      <c r="O39" s="67">
        <f>[1]July!M18</f>
        <v>2.464</v>
      </c>
      <c r="P39" s="79">
        <f>[1]July!N18</f>
        <v>3.6668333333333325</v>
      </c>
      <c r="Q39" s="83"/>
      <c r="R39" s="83"/>
      <c r="S39" s="83"/>
      <c r="T39" s="132"/>
      <c r="U39" s="83"/>
      <c r="V39" s="123"/>
      <c r="W39" s="11" t="str">
        <f t="shared" si="1"/>
        <v>Thursday</v>
      </c>
      <c r="X39" s="37">
        <f t="shared" si="1"/>
        <v>41466</v>
      </c>
      <c r="Y39" s="156">
        <f>[1]July!R18</f>
        <v>7.29</v>
      </c>
      <c r="Z39" s="145">
        <f>[1]July!S18</f>
        <v>6.94</v>
      </c>
      <c r="AA39" s="147">
        <f>[1]July!T18</f>
        <v>7.1041176470588221</v>
      </c>
      <c r="AB39" s="71">
        <f>[1]July!U18</f>
        <v>0</v>
      </c>
      <c r="AC39" s="67">
        <f>[1]July!V18</f>
        <v>0</v>
      </c>
      <c r="AD39" s="67">
        <f>[1]July!W18</f>
        <v>0</v>
      </c>
      <c r="AE39" s="83">
        <f>[1]July!X18</f>
        <v>82.55</v>
      </c>
      <c r="AF39" s="105">
        <f>[1]July!Y18</f>
        <v>0</v>
      </c>
      <c r="AG39" s="93"/>
    </row>
    <row r="40" spans="1:33">
      <c r="A40" s="123"/>
      <c r="B40" s="11" t="s">
        <v>6</v>
      </c>
      <c r="C40" s="12">
        <f t="shared" si="2"/>
        <v>41467</v>
      </c>
      <c r="D40" s="100">
        <f>[1]July!C19</f>
        <v>1849.8479999999997</v>
      </c>
      <c r="E40" s="67">
        <f>[1]July!D19</f>
        <v>1558.732</v>
      </c>
      <c r="F40" s="67">
        <f>[1]July!E19</f>
        <v>1727.1426666666659</v>
      </c>
      <c r="G40" s="101"/>
      <c r="H40" s="79"/>
      <c r="I40" s="93"/>
      <c r="J40" s="5"/>
      <c r="K40" s="123"/>
      <c r="L40" s="11" t="str">
        <f t="shared" si="0"/>
        <v>Friday</v>
      </c>
      <c r="M40" s="12">
        <f t="shared" si="0"/>
        <v>41467</v>
      </c>
      <c r="N40" s="67">
        <f>[1]July!L19</f>
        <v>5.3479999999999999</v>
      </c>
      <c r="O40" s="67">
        <f>[1]July!M19</f>
        <v>3.2759999999999998</v>
      </c>
      <c r="P40" s="79">
        <f>[1]July!N19</f>
        <v>4.0389999999999988</v>
      </c>
      <c r="Q40" s="83"/>
      <c r="R40" s="83"/>
      <c r="S40" s="83"/>
      <c r="T40" s="132"/>
      <c r="U40" s="83"/>
      <c r="V40" s="123"/>
      <c r="W40" s="11" t="str">
        <f t="shared" si="1"/>
        <v>Friday</v>
      </c>
      <c r="X40" s="37">
        <f t="shared" si="1"/>
        <v>41467</v>
      </c>
      <c r="Y40" s="156">
        <f>[1]July!R19</f>
        <v>7.25</v>
      </c>
      <c r="Z40" s="145">
        <f>[1]July!S19</f>
        <v>6.81</v>
      </c>
      <c r="AA40" s="147">
        <f>[1]July!T19</f>
        <v>6.9954999999999998</v>
      </c>
      <c r="AB40" s="71">
        <f>[1]July!U19</f>
        <v>0</v>
      </c>
      <c r="AC40" s="67">
        <f>[1]July!V19</f>
        <v>0</v>
      </c>
      <c r="AD40" s="67">
        <f>[1]July!W19</f>
        <v>0</v>
      </c>
      <c r="AE40" s="83">
        <f>[1]July!X19</f>
        <v>91.983999999999995</v>
      </c>
      <c r="AF40" s="105">
        <f>[1]July!Y19</f>
        <v>0</v>
      </c>
      <c r="AG40" s="93"/>
    </row>
    <row r="41" spans="1:33">
      <c r="A41" s="123"/>
      <c r="B41" s="11" t="s">
        <v>7</v>
      </c>
      <c r="C41" s="12">
        <f t="shared" si="2"/>
        <v>41468</v>
      </c>
      <c r="D41" s="100">
        <f>[1]July!C20</f>
        <v>1816.752</v>
      </c>
      <c r="E41" s="67">
        <f>[1]July!D20</f>
        <v>1319.0519999999999</v>
      </c>
      <c r="F41" s="67">
        <f>[1]July!E20</f>
        <v>1555.5225000000003</v>
      </c>
      <c r="G41" s="101"/>
      <c r="H41" s="79"/>
      <c r="I41" s="93"/>
      <c r="J41" s="5"/>
      <c r="K41" s="123"/>
      <c r="L41" s="11" t="str">
        <f t="shared" si="0"/>
        <v>Saturday</v>
      </c>
      <c r="M41" s="12">
        <f t="shared" si="0"/>
        <v>41468</v>
      </c>
      <c r="N41" s="67">
        <f>[1]July!L20</f>
        <v>6.3</v>
      </c>
      <c r="O41" s="67">
        <f>[1]July!M20</f>
        <v>2.464</v>
      </c>
      <c r="P41" s="79">
        <f>[1]July!N20</f>
        <v>3.7823333333333329</v>
      </c>
      <c r="Q41" s="83"/>
      <c r="R41" s="83"/>
      <c r="S41" s="83"/>
      <c r="T41" s="132"/>
      <c r="U41" s="83"/>
      <c r="V41" s="123"/>
      <c r="W41" s="11" t="str">
        <f t="shared" si="1"/>
        <v>Saturday</v>
      </c>
      <c r="X41" s="37">
        <f t="shared" si="1"/>
        <v>41468</v>
      </c>
      <c r="Y41" s="156">
        <f>[1]July!R20</f>
        <v>7.53</v>
      </c>
      <c r="Z41" s="145">
        <f>[1]July!S20</f>
        <v>6.84</v>
      </c>
      <c r="AA41" s="147">
        <f>[1]July!T20</f>
        <v>7.0421428571428555</v>
      </c>
      <c r="AB41" s="71">
        <f>[1]July!U20</f>
        <v>0</v>
      </c>
      <c r="AC41" s="67">
        <f>[1]July!V20</f>
        <v>0</v>
      </c>
      <c r="AD41" s="67">
        <f>[1]July!W20</f>
        <v>0</v>
      </c>
      <c r="AE41" s="83">
        <f>[1]July!X20</f>
        <v>68.88000000000001</v>
      </c>
      <c r="AF41" s="105">
        <f>[1]July!Y20</f>
        <v>0</v>
      </c>
      <c r="AG41" s="93"/>
    </row>
    <row r="42" spans="1:33">
      <c r="A42" s="123"/>
      <c r="B42" s="11" t="s">
        <v>8</v>
      </c>
      <c r="C42" s="12">
        <f t="shared" si="2"/>
        <v>41469</v>
      </c>
      <c r="D42" s="100">
        <f>[1]July!C21</f>
        <v>1881.8519999999999</v>
      </c>
      <c r="E42" s="67">
        <f>[1]July!D21</f>
        <v>1439.2839999999999</v>
      </c>
      <c r="F42" s="67">
        <f>[1]July!E21</f>
        <v>1741.6688333333332</v>
      </c>
      <c r="G42" s="101"/>
      <c r="H42" s="79"/>
      <c r="I42" s="93"/>
      <c r="J42" s="5"/>
      <c r="K42" s="123"/>
      <c r="L42" s="11" t="str">
        <f t="shared" si="0"/>
        <v>Sunday</v>
      </c>
      <c r="M42" s="12">
        <f t="shared" si="0"/>
        <v>41469</v>
      </c>
      <c r="N42" s="67">
        <f>[1]July!L21</f>
        <v>6.048</v>
      </c>
      <c r="O42" s="67">
        <f>[1]July!M21</f>
        <v>3.5</v>
      </c>
      <c r="P42" s="79">
        <f>[1]July!N21</f>
        <v>4.3644999999999996</v>
      </c>
      <c r="Q42" s="83"/>
      <c r="R42" s="83"/>
      <c r="S42" s="83"/>
      <c r="T42" s="132"/>
      <c r="U42" s="83"/>
      <c r="V42" s="123"/>
      <c r="W42" s="11" t="str">
        <f t="shared" si="1"/>
        <v>Sunday</v>
      </c>
      <c r="X42" s="37">
        <f t="shared" si="1"/>
        <v>41469</v>
      </c>
      <c r="Y42" s="156">
        <f>[1]July!R21</f>
        <v>6.99</v>
      </c>
      <c r="Z42" s="145">
        <f>[1]July!S21</f>
        <v>6.84</v>
      </c>
      <c r="AA42" s="147">
        <f>[1]July!T21</f>
        <v>6.8733333333333331</v>
      </c>
      <c r="AB42" s="71">
        <f>[1]July!U21</f>
        <v>1</v>
      </c>
      <c r="AC42" s="67">
        <f>[1]July!V21</f>
        <v>0</v>
      </c>
      <c r="AD42" s="67">
        <f>[1]July!W21</f>
        <v>6.6666666666666666E-2</v>
      </c>
      <c r="AE42" s="83">
        <f>[1]July!X21</f>
        <v>73.495999999999995</v>
      </c>
      <c r="AF42" s="105">
        <f>[1]July!Y21</f>
        <v>1</v>
      </c>
      <c r="AG42" s="93"/>
    </row>
    <row r="43" spans="1:33">
      <c r="A43" s="123"/>
      <c r="B43" s="11" t="s">
        <v>9</v>
      </c>
      <c r="C43" s="12">
        <f t="shared" si="2"/>
        <v>41470</v>
      </c>
      <c r="D43" s="100">
        <f>[1]July!C22</f>
        <v>1903.1320000000001</v>
      </c>
      <c r="E43" s="67">
        <f>[1]July!D22</f>
        <v>926.35199999999986</v>
      </c>
      <c r="F43" s="67">
        <f>[1]July!E22</f>
        <v>1485.4233333333329</v>
      </c>
      <c r="G43" s="101"/>
      <c r="H43" s="79"/>
      <c r="I43" s="93"/>
      <c r="J43" s="5"/>
      <c r="K43" s="123"/>
      <c r="L43" s="11" t="str">
        <f t="shared" si="0"/>
        <v>Monday</v>
      </c>
      <c r="M43" s="12">
        <f t="shared" si="0"/>
        <v>41470</v>
      </c>
      <c r="N43" s="67">
        <f>[1]July!L22</f>
        <v>4.5639999999999992</v>
      </c>
      <c r="O43" s="67">
        <f>[1]July!M22</f>
        <v>2.8559999999999999</v>
      </c>
      <c r="P43" s="79">
        <f>[1]July!N22</f>
        <v>3.6831666666666658</v>
      </c>
      <c r="Q43" s="83"/>
      <c r="R43" s="83"/>
      <c r="S43" s="83"/>
      <c r="T43" s="132"/>
      <c r="U43" s="83"/>
      <c r="V43" s="123"/>
      <c r="W43" s="11" t="str">
        <f t="shared" si="1"/>
        <v>Monday</v>
      </c>
      <c r="X43" s="37">
        <f t="shared" si="1"/>
        <v>41470</v>
      </c>
      <c r="Y43" s="156">
        <f>[1]July!R22</f>
        <v>7.05</v>
      </c>
      <c r="Z43" s="145">
        <f>[1]July!S22</f>
        <v>6.86</v>
      </c>
      <c r="AA43" s="147">
        <f>[1]July!T22</f>
        <v>6.9157142857142855</v>
      </c>
      <c r="AB43" s="71">
        <f>[1]July!U22</f>
        <v>23</v>
      </c>
      <c r="AC43" s="67">
        <f>[1]July!V22</f>
        <v>0</v>
      </c>
      <c r="AD43" s="67">
        <f>[1]July!W22</f>
        <v>7.6428571428571432</v>
      </c>
      <c r="AE43" s="83">
        <f>[1]July!X22</f>
        <v>69.135999999999996</v>
      </c>
      <c r="AF43" s="105">
        <f>[1]July!Y22</f>
        <v>1</v>
      </c>
      <c r="AG43" s="93"/>
    </row>
    <row r="44" spans="1:33">
      <c r="A44" s="123"/>
      <c r="B44" s="11" t="s">
        <v>10</v>
      </c>
      <c r="C44" s="12">
        <f t="shared" si="2"/>
        <v>41471</v>
      </c>
      <c r="D44" s="100">
        <f>[1]July!C23</f>
        <v>1795.752</v>
      </c>
      <c r="E44" s="67">
        <f>[1]July!D23</f>
        <v>1035.048</v>
      </c>
      <c r="F44" s="67">
        <f>[1]July!E23</f>
        <v>1476.3338333333334</v>
      </c>
      <c r="G44" s="101"/>
      <c r="H44" s="79"/>
      <c r="I44" s="93"/>
      <c r="J44" s="5"/>
      <c r="K44" s="123"/>
      <c r="L44" s="11" t="str">
        <f t="shared" si="0"/>
        <v>Tuesday</v>
      </c>
      <c r="M44" s="12">
        <f t="shared" si="0"/>
        <v>41471</v>
      </c>
      <c r="N44" s="67">
        <f>[1]July!L23</f>
        <v>5.4319999999999995</v>
      </c>
      <c r="O44" s="67">
        <f>[1]July!M23</f>
        <v>3.444</v>
      </c>
      <c r="P44" s="79">
        <f>[1]July!N23</f>
        <v>4.2945000000000002</v>
      </c>
      <c r="Q44" s="83"/>
      <c r="R44" s="83"/>
      <c r="S44" s="83"/>
      <c r="T44" s="132"/>
      <c r="U44" s="83"/>
      <c r="V44" s="123"/>
      <c r="W44" s="11" t="str">
        <f t="shared" si="1"/>
        <v>Tuesday</v>
      </c>
      <c r="X44" s="37">
        <f t="shared" si="1"/>
        <v>41471</v>
      </c>
      <c r="Y44" s="156">
        <f>[1]July!R23</f>
        <v>8.15</v>
      </c>
      <c r="Z44" s="145">
        <f>[1]July!S23</f>
        <v>6.86</v>
      </c>
      <c r="AA44" s="147">
        <f>[1]July!T23</f>
        <v>7.2928571428571427</v>
      </c>
      <c r="AB44" s="71">
        <f>[1]July!U23</f>
        <v>29</v>
      </c>
      <c r="AC44" s="67">
        <f>[1]July!V23</f>
        <v>0</v>
      </c>
      <c r="AD44" s="67">
        <f>[1]July!W23</f>
        <v>5.4285714285714288</v>
      </c>
      <c r="AE44" s="83">
        <f>[1]July!X23</f>
        <v>61.649000000000001</v>
      </c>
      <c r="AF44" s="105">
        <f>[1]July!Y23</f>
        <v>0</v>
      </c>
      <c r="AG44" s="93"/>
    </row>
    <row r="45" spans="1:33">
      <c r="A45" s="123"/>
      <c r="B45" s="11" t="s">
        <v>4</v>
      </c>
      <c r="C45" s="12">
        <f t="shared" si="2"/>
        <v>41472</v>
      </c>
      <c r="D45" s="100">
        <f>[1]July!C24</f>
        <v>1768.1999999999998</v>
      </c>
      <c r="E45" s="67">
        <f>[1]July!D24</f>
        <v>1489.6839999999997</v>
      </c>
      <c r="F45" s="67">
        <f>[1]July!E24</f>
        <v>1651.9895000000004</v>
      </c>
      <c r="G45" s="101"/>
      <c r="H45" s="79"/>
      <c r="I45" s="93"/>
      <c r="J45" s="5"/>
      <c r="K45" s="123"/>
      <c r="L45" s="11" t="str">
        <f t="shared" si="0"/>
        <v>Wednesday</v>
      </c>
      <c r="M45" s="12">
        <f t="shared" si="0"/>
        <v>41472</v>
      </c>
      <c r="N45" s="67">
        <f>[1]July!L24</f>
        <v>6.0759999999999996</v>
      </c>
      <c r="O45" s="67">
        <f>[1]July!M24</f>
        <v>3.6399999999999997</v>
      </c>
      <c r="P45" s="79">
        <f>[1]July!N24</f>
        <v>4.5719333333333347</v>
      </c>
      <c r="Q45" s="83"/>
      <c r="R45" s="83"/>
      <c r="S45" s="83"/>
      <c r="T45" s="132"/>
      <c r="U45" s="83"/>
      <c r="V45" s="123"/>
      <c r="W45" s="11" t="str">
        <f t="shared" si="1"/>
        <v>Wednesday</v>
      </c>
      <c r="X45" s="37">
        <f t="shared" si="1"/>
        <v>41472</v>
      </c>
      <c r="Y45" s="156">
        <f>[1]July!R24</f>
        <v>8.2100000000000009</v>
      </c>
      <c r="Z45" s="145">
        <f>[1]July!S24</f>
        <v>6.86</v>
      </c>
      <c r="AA45" s="147">
        <f>[1]July!T24</f>
        <v>7.5292307692307689</v>
      </c>
      <c r="AB45" s="71">
        <f>[1]July!U24</f>
        <v>0</v>
      </c>
      <c r="AC45" s="67">
        <f>[1]July!V24</f>
        <v>0</v>
      </c>
      <c r="AD45" s="67">
        <f>[1]July!W24</f>
        <v>0</v>
      </c>
      <c r="AE45" s="83">
        <f>[1]July!X24</f>
        <v>62.297999999999995</v>
      </c>
      <c r="AF45" s="105">
        <f>[1]July!Y24</f>
        <v>0</v>
      </c>
      <c r="AG45" s="93"/>
    </row>
    <row r="46" spans="1:33">
      <c r="A46" s="123"/>
      <c r="B46" s="11" t="s">
        <v>5</v>
      </c>
      <c r="C46" s="12">
        <f t="shared" si="2"/>
        <v>41473</v>
      </c>
      <c r="D46" s="100">
        <f>[1]July!C25</f>
        <v>1833.8320000000001</v>
      </c>
      <c r="E46" s="67">
        <f>[1]July!D25</f>
        <v>1581.5519999999999</v>
      </c>
      <c r="F46" s="67">
        <f>[1]July!E25</f>
        <v>1718.1744999999999</v>
      </c>
      <c r="G46" s="101"/>
      <c r="H46" s="79"/>
      <c r="I46" s="93"/>
      <c r="J46" s="5"/>
      <c r="K46" s="123"/>
      <c r="L46" s="11" t="str">
        <f t="shared" si="0"/>
        <v>Thursday</v>
      </c>
      <c r="M46" s="12">
        <f t="shared" si="0"/>
        <v>41473</v>
      </c>
      <c r="N46" s="67">
        <f>[1]July!L25</f>
        <v>5.992</v>
      </c>
      <c r="O46" s="67">
        <f>[1]July!M25</f>
        <v>4.032</v>
      </c>
      <c r="P46" s="79">
        <f>[1]July!N25</f>
        <v>4.5908333333333342</v>
      </c>
      <c r="Q46" s="83"/>
      <c r="R46" s="83"/>
      <c r="S46" s="83"/>
      <c r="T46" s="132"/>
      <c r="U46" s="83"/>
      <c r="V46" s="123"/>
      <c r="W46" s="11" t="str">
        <f t="shared" si="1"/>
        <v>Thursday</v>
      </c>
      <c r="X46" s="37">
        <f t="shared" si="1"/>
        <v>41473</v>
      </c>
      <c r="Y46" s="156">
        <f>[1]July!R25</f>
        <v>7.06</v>
      </c>
      <c r="Z46" s="145">
        <f>[1]July!S25</f>
        <v>6.89</v>
      </c>
      <c r="AA46" s="147">
        <f>[1]July!T25</f>
        <v>6.9733333333333336</v>
      </c>
      <c r="AB46" s="71">
        <f>[1]July!U25</f>
        <v>0</v>
      </c>
      <c r="AC46" s="67">
        <f>[1]July!V25</f>
        <v>0</v>
      </c>
      <c r="AD46" s="67">
        <f>[1]July!W25</f>
        <v>0</v>
      </c>
      <c r="AE46" s="83">
        <f>[1]July!X25</f>
        <v>51.902999999999999</v>
      </c>
      <c r="AF46" s="105">
        <f>[1]July!Y25</f>
        <v>0</v>
      </c>
      <c r="AG46" s="93"/>
    </row>
    <row r="47" spans="1:33">
      <c r="A47" s="123"/>
      <c r="B47" s="11" t="s">
        <v>6</v>
      </c>
      <c r="C47" s="12">
        <f t="shared" si="2"/>
        <v>41474</v>
      </c>
      <c r="D47" s="100">
        <f>[1]July!C26</f>
        <v>2033.3320000000001</v>
      </c>
      <c r="E47" s="67">
        <f>[1]July!D26</f>
        <v>1661.6320000000001</v>
      </c>
      <c r="F47" s="67">
        <f>[1]July!E26</f>
        <v>1767.5373333333332</v>
      </c>
      <c r="G47" s="101"/>
      <c r="H47" s="79"/>
      <c r="I47" s="93"/>
      <c r="J47" s="5"/>
      <c r="K47" s="123"/>
      <c r="L47" s="11" t="str">
        <f t="shared" si="0"/>
        <v>Friday</v>
      </c>
      <c r="M47" s="12">
        <f t="shared" si="0"/>
        <v>41474</v>
      </c>
      <c r="N47" s="67">
        <f>[1]July!L26</f>
        <v>5.2080000000000002</v>
      </c>
      <c r="O47" s="67">
        <f>[1]July!M26</f>
        <v>3.5839999999999996</v>
      </c>
      <c r="P47" s="79">
        <f>[1]July!N26</f>
        <v>4.5206000000000008</v>
      </c>
      <c r="Q47" s="83"/>
      <c r="R47" s="83"/>
      <c r="S47" s="83"/>
      <c r="T47" s="132"/>
      <c r="U47" s="83"/>
      <c r="V47" s="123"/>
      <c r="W47" s="11" t="str">
        <f t="shared" si="1"/>
        <v>Friday</v>
      </c>
      <c r="X47" s="37">
        <f t="shared" si="1"/>
        <v>41474</v>
      </c>
      <c r="Y47" s="156">
        <f>[1]July!R26</f>
        <v>7.68</v>
      </c>
      <c r="Z47" s="145">
        <f>[1]July!S26</f>
        <v>6.9</v>
      </c>
      <c r="AA47" s="147">
        <f>[1]July!T26</f>
        <v>7.0914285714285707</v>
      </c>
      <c r="AB47" s="71">
        <f>[1]July!U26</f>
        <v>13</v>
      </c>
      <c r="AC47" s="67">
        <f>[1]July!V26</f>
        <v>0</v>
      </c>
      <c r="AD47" s="67">
        <f>[1]July!W26</f>
        <v>0.9285714285714286</v>
      </c>
      <c r="AE47" s="83">
        <f>[1]July!X26</f>
        <v>63.489999999999995</v>
      </c>
      <c r="AF47" s="105">
        <f>[1]July!Y26</f>
        <v>4</v>
      </c>
      <c r="AG47" s="93"/>
    </row>
    <row r="48" spans="1:33">
      <c r="A48" s="123"/>
      <c r="B48" s="11" t="s">
        <v>7</v>
      </c>
      <c r="C48" s="12">
        <f t="shared" si="2"/>
        <v>41475</v>
      </c>
      <c r="D48" s="100">
        <f>[1]July!C27</f>
        <v>1993.9639999999999</v>
      </c>
      <c r="E48" s="67">
        <f>[1]July!D27</f>
        <v>1666.0839999999998</v>
      </c>
      <c r="F48" s="67">
        <f>[1]July!E27</f>
        <v>1818.2418333333335</v>
      </c>
      <c r="G48" s="101"/>
      <c r="H48" s="79"/>
      <c r="I48" s="93"/>
      <c r="J48" s="5"/>
      <c r="K48" s="123"/>
      <c r="L48" s="11" t="str">
        <f t="shared" si="0"/>
        <v>Saturday</v>
      </c>
      <c r="M48" s="12">
        <f t="shared" si="0"/>
        <v>41475</v>
      </c>
      <c r="N48" s="67">
        <f>[1]July!L27</f>
        <v>5.8519999999999994</v>
      </c>
      <c r="O48" s="67">
        <f>[1]July!M27</f>
        <v>3.8079999999999998</v>
      </c>
      <c r="P48" s="79">
        <f>[1]July!N27</f>
        <v>4.7763333333333318</v>
      </c>
      <c r="Q48" s="83"/>
      <c r="R48" s="83"/>
      <c r="S48" s="83"/>
      <c r="T48" s="132"/>
      <c r="U48" s="83"/>
      <c r="V48" s="123"/>
      <c r="W48" s="11" t="str">
        <f t="shared" si="1"/>
        <v>Saturday</v>
      </c>
      <c r="X48" s="37">
        <f t="shared" si="1"/>
        <v>41475</v>
      </c>
      <c r="Y48" s="156">
        <f>[1]July!R27</f>
        <v>7.16</v>
      </c>
      <c r="Z48" s="145">
        <f>[1]July!S27</f>
        <v>6.77</v>
      </c>
      <c r="AA48" s="147">
        <f>[1]July!T27</f>
        <v>6.888749999999999</v>
      </c>
      <c r="AB48" s="71">
        <f>[1]July!U27</f>
        <v>0</v>
      </c>
      <c r="AC48" s="67">
        <f>[1]July!V27</f>
        <v>0</v>
      </c>
      <c r="AD48" s="67">
        <f>[1]July!W27</f>
        <v>0</v>
      </c>
      <c r="AE48" s="83">
        <f>[1]July!X27</f>
        <v>48.963999999999999</v>
      </c>
      <c r="AF48" s="105">
        <f>[1]July!Y27</f>
        <v>0</v>
      </c>
      <c r="AG48" s="93"/>
    </row>
    <row r="49" spans="1:33">
      <c r="A49" s="123"/>
      <c r="B49" s="11" t="s">
        <v>8</v>
      </c>
      <c r="C49" s="12">
        <f t="shared" si="2"/>
        <v>41476</v>
      </c>
      <c r="D49" s="100">
        <f>[1]July!C28</f>
        <v>1947.7639999999999</v>
      </c>
      <c r="E49" s="67">
        <f>[1]July!D28</f>
        <v>1730.932</v>
      </c>
      <c r="F49" s="67">
        <f>[1]July!E28</f>
        <v>1798.1483333333331</v>
      </c>
      <c r="G49" s="101"/>
      <c r="H49" s="79"/>
      <c r="I49" s="93"/>
      <c r="J49" s="5"/>
      <c r="K49" s="123"/>
      <c r="L49" s="11" t="str">
        <f t="shared" si="0"/>
        <v>Sunday</v>
      </c>
      <c r="M49" s="12">
        <f t="shared" si="0"/>
        <v>41476</v>
      </c>
      <c r="N49" s="67">
        <f>[1]July!L28</f>
        <v>4.8439999999999994</v>
      </c>
      <c r="O49" s="67">
        <f>[1]July!M28</f>
        <v>3.052</v>
      </c>
      <c r="P49" s="79">
        <f>[1]July!N28</f>
        <v>3.8756666666666675</v>
      </c>
      <c r="Q49" s="83"/>
      <c r="R49" s="83"/>
      <c r="S49" s="83"/>
      <c r="T49" s="132"/>
      <c r="U49" s="83"/>
      <c r="V49" s="123"/>
      <c r="W49" s="11" t="str">
        <f t="shared" si="1"/>
        <v>Sunday</v>
      </c>
      <c r="X49" s="37">
        <f t="shared" si="1"/>
        <v>41476</v>
      </c>
      <c r="Y49" s="156">
        <f>[1]July!R28</f>
        <v>7.86</v>
      </c>
      <c r="Z49" s="145">
        <f>[1]July!S28</f>
        <v>6.82</v>
      </c>
      <c r="AA49" s="147">
        <f>[1]July!T28</f>
        <v>7.2059999999999986</v>
      </c>
      <c r="AB49" s="71">
        <f>[1]July!U28</f>
        <v>0</v>
      </c>
      <c r="AC49" s="67">
        <f>[1]July!V28</f>
        <v>0</v>
      </c>
      <c r="AD49" s="67">
        <f>[1]July!W28</f>
        <v>0</v>
      </c>
      <c r="AE49" s="83">
        <f>[1]July!X28</f>
        <v>69.137999999999991</v>
      </c>
      <c r="AF49" s="105">
        <f>[1]July!Y28</f>
        <v>0</v>
      </c>
      <c r="AG49" s="93"/>
    </row>
    <row r="50" spans="1:33">
      <c r="A50" s="123"/>
      <c r="B50" s="11" t="s">
        <v>9</v>
      </c>
      <c r="C50" s="12">
        <f t="shared" si="2"/>
        <v>41477</v>
      </c>
      <c r="D50" s="100">
        <f>[1]July!C29</f>
        <v>1926.7639999999999</v>
      </c>
      <c r="E50" s="67">
        <f>[1]July!D29</f>
        <v>1699.152</v>
      </c>
      <c r="F50" s="67">
        <f>[1]July!E29</f>
        <v>1813.8656666666666</v>
      </c>
      <c r="G50" s="101"/>
      <c r="H50" s="79"/>
      <c r="I50" s="93"/>
      <c r="J50" s="5"/>
      <c r="K50" s="123"/>
      <c r="L50" s="11" t="str">
        <f t="shared" si="0"/>
        <v>Monday</v>
      </c>
      <c r="M50" s="12">
        <f t="shared" si="0"/>
        <v>41477</v>
      </c>
      <c r="N50" s="67">
        <f>[1]July!L29</f>
        <v>5.04</v>
      </c>
      <c r="O50" s="67">
        <f>[1]July!M29</f>
        <v>2.7159999999999997</v>
      </c>
      <c r="P50" s="79">
        <f>[1]July!N29</f>
        <v>3.5979999999999994</v>
      </c>
      <c r="Q50" s="83"/>
      <c r="R50" s="83"/>
      <c r="S50" s="83"/>
      <c r="T50" s="132"/>
      <c r="U50" s="83"/>
      <c r="V50" s="123"/>
      <c r="W50" s="11" t="str">
        <f t="shared" si="1"/>
        <v>Monday</v>
      </c>
      <c r="X50" s="37">
        <f t="shared" si="1"/>
        <v>41477</v>
      </c>
      <c r="Y50" s="156">
        <f>[1]July!R29</f>
        <v>7.5</v>
      </c>
      <c r="Z50" s="145">
        <f>[1]July!S29</f>
        <v>6.85</v>
      </c>
      <c r="AA50" s="147">
        <f>[1]July!T29</f>
        <v>7.1486666666666672</v>
      </c>
      <c r="AB50" s="71">
        <f>[1]July!U29</f>
        <v>0</v>
      </c>
      <c r="AC50" s="67">
        <f>[1]July!V29</f>
        <v>0</v>
      </c>
      <c r="AD50" s="67">
        <f>[1]July!W29</f>
        <v>0</v>
      </c>
      <c r="AE50" s="83">
        <f>[1]July!X29</f>
        <v>60.503999999999998</v>
      </c>
      <c r="AF50" s="105">
        <f>[1]July!Y29</f>
        <v>0</v>
      </c>
      <c r="AG50" s="93"/>
    </row>
    <row r="51" spans="1:33">
      <c r="A51" s="123"/>
      <c r="B51" s="11" t="s">
        <v>10</v>
      </c>
      <c r="C51" s="12">
        <f t="shared" si="2"/>
        <v>41478</v>
      </c>
      <c r="D51" s="100">
        <f>[1]July!C30</f>
        <v>1948.8</v>
      </c>
      <c r="E51" s="67">
        <f>[1]July!D30</f>
        <v>1780.2679999999998</v>
      </c>
      <c r="F51" s="67">
        <f>[1]July!E30</f>
        <v>1853.5253333333333</v>
      </c>
      <c r="G51" s="101"/>
      <c r="H51" s="79"/>
      <c r="I51" s="93"/>
      <c r="J51" s="5"/>
      <c r="K51" s="123"/>
      <c r="L51" s="11" t="str">
        <f t="shared" si="0"/>
        <v>Tuesday</v>
      </c>
      <c r="M51" s="12">
        <f t="shared" si="0"/>
        <v>41478</v>
      </c>
      <c r="N51" s="67">
        <f>[1]July!L30</f>
        <v>5.04</v>
      </c>
      <c r="O51" s="67">
        <f>[1]July!M30</f>
        <v>3.1639999999999997</v>
      </c>
      <c r="P51" s="79">
        <f>[1]July!N30</f>
        <v>3.9993333333333334</v>
      </c>
      <c r="Q51" s="83"/>
      <c r="R51" s="83"/>
      <c r="S51" s="83"/>
      <c r="T51" s="132"/>
      <c r="U51" s="83"/>
      <c r="V51" s="123"/>
      <c r="W51" s="11" t="str">
        <f t="shared" si="1"/>
        <v>Tuesday</v>
      </c>
      <c r="X51" s="37">
        <f t="shared" si="1"/>
        <v>41478</v>
      </c>
      <c r="Y51" s="156">
        <f>[1]July!R30</f>
        <v>8.01</v>
      </c>
      <c r="Z51" s="145">
        <f>[1]July!S30</f>
        <v>6.95</v>
      </c>
      <c r="AA51" s="147">
        <f>[1]July!T30</f>
        <v>7.5415384615384617</v>
      </c>
      <c r="AB51" s="71">
        <f>[1]July!U30</f>
        <v>0</v>
      </c>
      <c r="AC51" s="67">
        <f>[1]July!V30</f>
        <v>0</v>
      </c>
      <c r="AD51" s="67">
        <f>[1]July!W30</f>
        <v>0</v>
      </c>
      <c r="AE51" s="83">
        <f>[1]July!X30</f>
        <v>57.858999999999995</v>
      </c>
      <c r="AF51" s="105">
        <f>[1]July!Y30</f>
        <v>0</v>
      </c>
      <c r="AG51" s="93"/>
    </row>
    <row r="52" spans="1:33">
      <c r="A52" s="123"/>
      <c r="B52" s="11" t="s">
        <v>4</v>
      </c>
      <c r="C52" s="12">
        <f t="shared" si="2"/>
        <v>41479</v>
      </c>
      <c r="D52" s="100">
        <f>[1]July!C31</f>
        <v>1851.9479999999999</v>
      </c>
      <c r="E52" s="67">
        <f>[1]July!D31</f>
        <v>1631.6999999999998</v>
      </c>
      <c r="F52" s="67">
        <f>[1]July!E31</f>
        <v>1756.6429999999998</v>
      </c>
      <c r="G52" s="101"/>
      <c r="H52" s="79"/>
      <c r="I52" s="93"/>
      <c r="J52" s="5"/>
      <c r="K52" s="123"/>
      <c r="L52" s="11" t="str">
        <f t="shared" si="0"/>
        <v>Wednesday</v>
      </c>
      <c r="M52" s="12">
        <f t="shared" si="0"/>
        <v>41479</v>
      </c>
      <c r="N52" s="67">
        <f>[1]July!L31</f>
        <v>4.6479999999999997</v>
      </c>
      <c r="O52" s="67">
        <f>[1]July!M31</f>
        <v>3.1080000000000001</v>
      </c>
      <c r="P52" s="79">
        <f>[1]July!N31</f>
        <v>3.8931666666666662</v>
      </c>
      <c r="Q52" s="83"/>
      <c r="R52" s="83"/>
      <c r="S52" s="83"/>
      <c r="T52" s="132"/>
      <c r="U52" s="83"/>
      <c r="V52" s="123"/>
      <c r="W52" s="11" t="str">
        <f t="shared" si="1"/>
        <v>Wednesday</v>
      </c>
      <c r="X52" s="37">
        <f t="shared" si="1"/>
        <v>41479</v>
      </c>
      <c r="Y52" s="156">
        <f>[1]July!R31</f>
        <v>7.87</v>
      </c>
      <c r="Z52" s="145">
        <f>[1]July!S31</f>
        <v>6.88</v>
      </c>
      <c r="AA52" s="147">
        <f>[1]July!T31</f>
        <v>7.165</v>
      </c>
      <c r="AB52" s="71">
        <f>[1]July!U31</f>
        <v>0</v>
      </c>
      <c r="AC52" s="67">
        <f>[1]July!V31</f>
        <v>0</v>
      </c>
      <c r="AD52" s="67">
        <f>[1]July!W31</f>
        <v>0</v>
      </c>
      <c r="AE52" s="83">
        <f>[1]July!X31</f>
        <v>63.194800000000001</v>
      </c>
      <c r="AF52" s="105">
        <f>[1]July!Y31</f>
        <v>0</v>
      </c>
      <c r="AG52" s="93"/>
    </row>
    <row r="53" spans="1:33">
      <c r="A53" s="123"/>
      <c r="B53" s="11" t="s">
        <v>5</v>
      </c>
      <c r="C53" s="12">
        <f t="shared" si="2"/>
        <v>41480</v>
      </c>
      <c r="D53" s="100">
        <f>[1]July!C32</f>
        <v>1810.732</v>
      </c>
      <c r="E53" s="67">
        <f>[1]July!D32</f>
        <v>1162.3639999999998</v>
      </c>
      <c r="F53" s="67">
        <f>[1]July!E32</f>
        <v>1589.3313333333329</v>
      </c>
      <c r="G53" s="101"/>
      <c r="H53" s="79"/>
      <c r="I53" s="93"/>
      <c r="J53" s="5"/>
      <c r="K53" s="123"/>
      <c r="L53" s="11" t="str">
        <f t="shared" si="0"/>
        <v>Thursday</v>
      </c>
      <c r="M53" s="12">
        <f t="shared" si="0"/>
        <v>41480</v>
      </c>
      <c r="N53" s="67">
        <f>[1]July!L32</f>
        <v>4.34</v>
      </c>
      <c r="O53" s="67">
        <f>[1]July!M32</f>
        <v>2.1839999999999997</v>
      </c>
      <c r="P53" s="79">
        <f>[1]July!N32</f>
        <v>3.1943333333333328</v>
      </c>
      <c r="Q53" s="83"/>
      <c r="R53" s="83"/>
      <c r="S53" s="83"/>
      <c r="T53" s="132"/>
      <c r="U53" s="83"/>
      <c r="V53" s="123"/>
      <c r="W53" s="11" t="str">
        <f t="shared" si="1"/>
        <v>Thursday</v>
      </c>
      <c r="X53" s="37">
        <f t="shared" si="1"/>
        <v>41480</v>
      </c>
      <c r="Y53" s="156">
        <f>[1]July!R32</f>
        <v>7.19</v>
      </c>
      <c r="Z53" s="145">
        <f>[1]July!S32</f>
        <v>6.87</v>
      </c>
      <c r="AA53" s="147">
        <f>[1]July!T32</f>
        <v>7.0042857142857136</v>
      </c>
      <c r="AB53" s="71">
        <f>[1]July!U32</f>
        <v>0</v>
      </c>
      <c r="AC53" s="67">
        <f>[1]July!V32</f>
        <v>0</v>
      </c>
      <c r="AD53" s="67">
        <f>[1]July!W32</f>
        <v>0</v>
      </c>
      <c r="AE53" s="83">
        <f>[1]July!X32</f>
        <v>57.455999999999989</v>
      </c>
      <c r="AF53" s="105">
        <f>[1]July!Y32</f>
        <v>0</v>
      </c>
      <c r="AG53" s="93"/>
    </row>
    <row r="54" spans="1:33">
      <c r="A54" s="123"/>
      <c r="B54" s="11" t="s">
        <v>6</v>
      </c>
      <c r="C54" s="12">
        <f t="shared" si="2"/>
        <v>41481</v>
      </c>
      <c r="D54" s="100">
        <f>[1]July!C33</f>
        <v>1882.3839999999998</v>
      </c>
      <c r="E54" s="67">
        <f>[1]July!D33</f>
        <v>1236.3679999999999</v>
      </c>
      <c r="F54" s="67">
        <f>[1]July!E33</f>
        <v>1678.6606666666664</v>
      </c>
      <c r="G54" s="101"/>
      <c r="H54" s="79"/>
      <c r="I54" s="93"/>
      <c r="J54" s="5"/>
      <c r="K54" s="123"/>
      <c r="L54" s="11" t="str">
        <f t="shared" si="0"/>
        <v>Friday</v>
      </c>
      <c r="M54" s="12">
        <f t="shared" si="0"/>
        <v>41481</v>
      </c>
      <c r="N54" s="67">
        <f>[1]July!L33</f>
        <v>6.3</v>
      </c>
      <c r="O54" s="67">
        <f>[1]July!M33</f>
        <v>2.968</v>
      </c>
      <c r="P54" s="79">
        <f>[1]July!N33</f>
        <v>4.5931666666666668</v>
      </c>
      <c r="Q54" s="83"/>
      <c r="R54" s="83"/>
      <c r="S54" s="83"/>
      <c r="T54" s="132"/>
      <c r="U54" s="83"/>
      <c r="V54" s="123"/>
      <c r="W54" s="11" t="str">
        <f t="shared" si="1"/>
        <v>Friday</v>
      </c>
      <c r="X54" s="37">
        <f t="shared" si="1"/>
        <v>41481</v>
      </c>
      <c r="Y54" s="156">
        <f>[1]July!R33</f>
        <v>8.25</v>
      </c>
      <c r="Z54" s="145">
        <f>[1]July!S33</f>
        <v>7.33</v>
      </c>
      <c r="AA54" s="147">
        <f>[1]July!T33</f>
        <v>8.1225000000000005</v>
      </c>
      <c r="AB54" s="71">
        <f>[1]July!U33</f>
        <v>0</v>
      </c>
      <c r="AC54" s="67">
        <f>[1]July!V33</f>
        <v>0</v>
      </c>
      <c r="AD54" s="67">
        <f>[1]July!W33</f>
        <v>0</v>
      </c>
      <c r="AE54" s="83">
        <f>[1]July!X33</f>
        <v>59.258999999999986</v>
      </c>
      <c r="AF54" s="105">
        <f>[1]July!Y33</f>
        <v>0</v>
      </c>
      <c r="AG54" s="93"/>
    </row>
    <row r="55" spans="1:33">
      <c r="A55" s="123"/>
      <c r="B55" s="11" t="s">
        <v>7</v>
      </c>
      <c r="C55" s="12">
        <f t="shared" si="2"/>
        <v>41482</v>
      </c>
      <c r="D55" s="100">
        <f>[1]July!C34</f>
        <v>1655.0519999999999</v>
      </c>
      <c r="E55" s="67">
        <f>[1]July!D34</f>
        <v>1406.2159999999999</v>
      </c>
      <c r="F55" s="67">
        <f>[1]July!E34</f>
        <v>1559.3689999999999</v>
      </c>
      <c r="G55" s="101"/>
      <c r="H55" s="79"/>
      <c r="I55" s="93"/>
      <c r="J55" s="5"/>
      <c r="K55" s="123"/>
      <c r="L55" s="11" t="str">
        <f t="shared" si="0"/>
        <v>Saturday</v>
      </c>
      <c r="M55" s="12">
        <f t="shared" si="0"/>
        <v>41482</v>
      </c>
      <c r="N55" s="67">
        <f>[1]July!L34</f>
        <v>5.7399999999999993</v>
      </c>
      <c r="O55" s="67">
        <f>[1]July!M34</f>
        <v>3.5839999999999996</v>
      </c>
      <c r="P55" s="79">
        <f>[1]July!N34</f>
        <v>4.3889999999999993</v>
      </c>
      <c r="Q55" s="83"/>
      <c r="R55" s="83"/>
      <c r="S55" s="83"/>
      <c r="T55" s="132"/>
      <c r="U55" s="83"/>
      <c r="V55" s="123"/>
      <c r="W55" s="11" t="str">
        <f t="shared" si="1"/>
        <v>Saturday</v>
      </c>
      <c r="X55" s="37">
        <f t="shared" si="1"/>
        <v>41482</v>
      </c>
      <c r="Y55" s="156">
        <f>[1]July!R34</f>
        <v>8.08</v>
      </c>
      <c r="Z55" s="145">
        <f>[1]July!S34</f>
        <v>6.91</v>
      </c>
      <c r="AA55" s="147">
        <f>[1]July!T34</f>
        <v>7.2576923076923086</v>
      </c>
      <c r="AB55" s="71">
        <f>[1]July!U34</f>
        <v>5</v>
      </c>
      <c r="AC55" s="67">
        <f>[1]July!V34</f>
        <v>0</v>
      </c>
      <c r="AD55" s="67">
        <f>[1]July!W34</f>
        <v>0.69230769230769229</v>
      </c>
      <c r="AE55" s="83">
        <f>[1]July!X34</f>
        <v>58.971999999999987</v>
      </c>
      <c r="AF55" s="105">
        <f>[1]July!Y34</f>
        <v>0</v>
      </c>
      <c r="AG55" s="93"/>
    </row>
    <row r="56" spans="1:33">
      <c r="A56" s="123"/>
      <c r="B56" s="11" t="s">
        <v>8</v>
      </c>
      <c r="C56" s="12">
        <f t="shared" si="2"/>
        <v>41483</v>
      </c>
      <c r="D56" s="100">
        <f>[1]July!C35</f>
        <v>1629.6</v>
      </c>
      <c r="E56" s="67">
        <f>[1]July!D35</f>
        <v>1374.1839999999997</v>
      </c>
      <c r="F56" s="67">
        <f>[1]July!E35</f>
        <v>1528.0241666666664</v>
      </c>
      <c r="G56" s="101"/>
      <c r="H56" s="79"/>
      <c r="I56" s="93"/>
      <c r="J56" s="5"/>
      <c r="K56" s="123"/>
      <c r="L56" s="11" t="str">
        <f t="shared" si="0"/>
        <v>Sunday</v>
      </c>
      <c r="M56" s="12">
        <f t="shared" si="0"/>
        <v>41483</v>
      </c>
      <c r="N56" s="67">
        <f>[1]July!L35</f>
        <v>6.048</v>
      </c>
      <c r="O56" s="67">
        <f>[1]July!M35</f>
        <v>3.5839999999999996</v>
      </c>
      <c r="P56" s="79">
        <f>[1]July!N35</f>
        <v>4.4144333333333332</v>
      </c>
      <c r="Q56" s="83"/>
      <c r="R56" s="83"/>
      <c r="S56" s="83"/>
      <c r="T56" s="132"/>
      <c r="U56" s="83"/>
      <c r="V56" s="123"/>
      <c r="W56" s="11" t="str">
        <f t="shared" si="1"/>
        <v>Sunday</v>
      </c>
      <c r="X56" s="37">
        <f t="shared" si="1"/>
        <v>41483</v>
      </c>
      <c r="Y56" s="156">
        <f>[1]July!R35</f>
        <v>8.2899999999999991</v>
      </c>
      <c r="Z56" s="145">
        <f>[1]July!S35</f>
        <v>6.87</v>
      </c>
      <c r="AA56" s="147">
        <f>[1]July!T35</f>
        <v>7.3100000000000005</v>
      </c>
      <c r="AB56" s="71">
        <f>[1]July!U35</f>
        <v>5</v>
      </c>
      <c r="AC56" s="67">
        <f>[1]July!V35</f>
        <v>0</v>
      </c>
      <c r="AD56" s="67">
        <f>[1]July!W35</f>
        <v>0.375</v>
      </c>
      <c r="AE56" s="83">
        <f>[1]July!X35</f>
        <v>67.194000000000003</v>
      </c>
      <c r="AF56" s="105">
        <f>[1]July!Y35</f>
        <v>0</v>
      </c>
      <c r="AG56" s="93"/>
    </row>
    <row r="57" spans="1:33">
      <c r="A57" s="123"/>
      <c r="B57" s="11" t="s">
        <v>9</v>
      </c>
      <c r="C57" s="12">
        <f t="shared" si="2"/>
        <v>41484</v>
      </c>
      <c r="D57" s="100">
        <f>[1]July!C36</f>
        <v>1584.9679999999998</v>
      </c>
      <c r="E57" s="67">
        <f>[1]July!D36</f>
        <v>0</v>
      </c>
      <c r="F57" s="67">
        <f>[1]July!E36</f>
        <v>541.71366666666677</v>
      </c>
      <c r="G57" s="101"/>
      <c r="H57" s="79"/>
      <c r="I57" s="93"/>
      <c r="J57" s="5"/>
      <c r="K57" s="123"/>
      <c r="L57" s="11" t="str">
        <f t="shared" si="0"/>
        <v>Monday</v>
      </c>
      <c r="M57" s="12">
        <f t="shared" si="0"/>
        <v>41484</v>
      </c>
      <c r="N57" s="67">
        <f>[1]July!L36</f>
        <v>5.6839999999999993</v>
      </c>
      <c r="O57" s="67">
        <f>[1]July!M36</f>
        <v>3.8919999999999995</v>
      </c>
      <c r="P57" s="79">
        <f>[1]July!N36</f>
        <v>4.5394999999999994</v>
      </c>
      <c r="Q57" s="83"/>
      <c r="R57" s="83"/>
      <c r="S57" s="83"/>
      <c r="T57" s="132"/>
      <c r="U57" s="83"/>
      <c r="V57" s="123"/>
      <c r="W57" s="11" t="str">
        <f t="shared" si="1"/>
        <v>Monday</v>
      </c>
      <c r="X57" s="37">
        <f t="shared" si="1"/>
        <v>41484</v>
      </c>
      <c r="Y57" s="156">
        <f>[1]July!R36</f>
        <v>8.2799999999999994</v>
      </c>
      <c r="Z57" s="145">
        <f>[1]July!S36</f>
        <v>6.95</v>
      </c>
      <c r="AA57" s="147">
        <f>[1]July!T36</f>
        <v>7.4176470588235306</v>
      </c>
      <c r="AB57" s="71">
        <f>[1]July!U36</f>
        <v>14</v>
      </c>
      <c r="AC57" s="67">
        <f>[1]July!V36</f>
        <v>0</v>
      </c>
      <c r="AD57" s="67">
        <f>[1]July!W36</f>
        <v>1.2941176470588236</v>
      </c>
      <c r="AE57" s="83">
        <f>[1]July!X36</f>
        <v>90.36999999999999</v>
      </c>
      <c r="AF57" s="105">
        <f>[1]July!Y36</f>
        <v>0</v>
      </c>
      <c r="AG57" s="93"/>
    </row>
    <row r="58" spans="1:33">
      <c r="A58" s="123"/>
      <c r="B58" s="11" t="s">
        <v>10</v>
      </c>
      <c r="C58" s="12">
        <f t="shared" si="2"/>
        <v>41485</v>
      </c>
      <c r="D58" s="100">
        <f>[1]July!C37</f>
        <v>233.1</v>
      </c>
      <c r="E58" s="67">
        <f>[1]July!D37</f>
        <v>0</v>
      </c>
      <c r="F58" s="67">
        <f>[1]July!E37</f>
        <v>13.934666666666665</v>
      </c>
      <c r="G58" s="101"/>
      <c r="H58" s="79"/>
      <c r="I58" s="93"/>
      <c r="J58" s="5"/>
      <c r="K58" s="123"/>
      <c r="L58" s="11" t="str">
        <f t="shared" si="0"/>
        <v>Tuesday</v>
      </c>
      <c r="M58" s="12">
        <f t="shared" si="0"/>
        <v>41485</v>
      </c>
      <c r="N58" s="67">
        <f>[1]July!L37</f>
        <v>5.4319999999999995</v>
      </c>
      <c r="O58" s="67">
        <f>[1]July!M37</f>
        <v>2.464</v>
      </c>
      <c r="P58" s="79">
        <f>[1]July!N37</f>
        <v>4.0343333333333335</v>
      </c>
      <c r="Q58" s="83"/>
      <c r="R58" s="83"/>
      <c r="S58" s="83"/>
      <c r="T58" s="132"/>
      <c r="U58" s="83"/>
      <c r="V58" s="123"/>
      <c r="W58" s="11" t="str">
        <f t="shared" si="1"/>
        <v>Tuesday</v>
      </c>
      <c r="X58" s="37">
        <f t="shared" si="1"/>
        <v>41485</v>
      </c>
      <c r="Y58" s="156">
        <f>[1]July!R37</f>
        <v>8.15</v>
      </c>
      <c r="Z58" s="145">
        <f>[1]July!S37</f>
        <v>7.3</v>
      </c>
      <c r="AA58" s="147">
        <f>[1]July!T37</f>
        <v>7.5381818181818181</v>
      </c>
      <c r="AB58" s="71">
        <f>[1]July!U37</f>
        <v>28</v>
      </c>
      <c r="AC58" s="67">
        <f>[1]July!V37</f>
        <v>0</v>
      </c>
      <c r="AD58" s="67">
        <f>[1]July!W37</f>
        <v>19.818181818181817</v>
      </c>
      <c r="AE58" s="83">
        <f>[1]July!X37</f>
        <v>67.259</v>
      </c>
      <c r="AF58" s="105">
        <f>[1]July!Y37</f>
        <v>30</v>
      </c>
      <c r="AG58" s="93"/>
    </row>
    <row r="59" spans="1:33" ht="15" thickBot="1">
      <c r="A59" s="123"/>
      <c r="B59" s="11" t="s">
        <v>4</v>
      </c>
      <c r="C59" s="14">
        <f t="shared" si="2"/>
        <v>41486</v>
      </c>
      <c r="D59" s="136">
        <f>[1]July!C38</f>
        <v>1844.5839999999998</v>
      </c>
      <c r="E59" s="77">
        <f>[1]July!D38</f>
        <v>0</v>
      </c>
      <c r="F59" s="78">
        <f>[1]July!E38</f>
        <v>602.08983333333322</v>
      </c>
      <c r="G59" s="102"/>
      <c r="H59" s="80"/>
      <c r="I59" s="93"/>
      <c r="J59" s="5"/>
      <c r="K59" s="123"/>
      <c r="L59" s="13" t="str">
        <f t="shared" si="0"/>
        <v>Wednesday</v>
      </c>
      <c r="M59" s="14">
        <f t="shared" si="0"/>
        <v>41486</v>
      </c>
      <c r="N59" s="77">
        <f>[1]July!L38</f>
        <v>5.516</v>
      </c>
      <c r="O59" s="77">
        <f>[1]July!M38</f>
        <v>2.548</v>
      </c>
      <c r="P59" s="80">
        <f>[1]July!N38</f>
        <v>4.3295000000000003</v>
      </c>
      <c r="Q59" s="83"/>
      <c r="R59" s="83"/>
      <c r="S59" s="83"/>
      <c r="T59" s="132"/>
      <c r="U59" s="83"/>
      <c r="V59" s="123"/>
      <c r="W59" s="13" t="str">
        <f t="shared" si="1"/>
        <v>Wednesday</v>
      </c>
      <c r="X59" s="59">
        <f t="shared" si="1"/>
        <v>41486</v>
      </c>
      <c r="Y59" s="157">
        <f>[1]July!R38</f>
        <v>8.2100000000000009</v>
      </c>
      <c r="Z59" s="158">
        <f>[1]July!S38</f>
        <v>7.2</v>
      </c>
      <c r="AA59" s="159">
        <f>[1]July!T38</f>
        <v>7.7964285714285717</v>
      </c>
      <c r="AB59" s="84">
        <f>[1]July!U38</f>
        <v>17</v>
      </c>
      <c r="AC59" s="77">
        <f>[1]July!V38</f>
        <v>6</v>
      </c>
      <c r="AD59" s="77">
        <f>[1]July!W38</f>
        <v>12.857142857142858</v>
      </c>
      <c r="AE59" s="78">
        <f>[1]July!X38</f>
        <v>105.845</v>
      </c>
      <c r="AF59" s="106">
        <f>[1]July!Y38</f>
        <v>1</v>
      </c>
      <c r="AG59" s="93"/>
    </row>
    <row r="60" spans="1:33" ht="15.6" thickTop="1" thickBot="1">
      <c r="A60" s="123"/>
      <c r="B60" s="15" t="s">
        <v>11</v>
      </c>
      <c r="C60" s="16"/>
      <c r="D60" s="68">
        <f>[1]July!C39</f>
        <v>2638.9159999999997</v>
      </c>
      <c r="E60" s="68">
        <f>[1]July!D39</f>
        <v>0</v>
      </c>
      <c r="F60" s="68">
        <f>[1]July!E39</f>
        <v>1461.3655412342214</v>
      </c>
      <c r="G60" s="103" t="str">
        <f>[2]July!F39</f>
        <v/>
      </c>
      <c r="H60" s="86"/>
      <c r="I60" s="93"/>
      <c r="J60" s="5"/>
      <c r="K60" s="123"/>
      <c r="L60" s="15" t="s">
        <v>11</v>
      </c>
      <c r="M60" s="16"/>
      <c r="N60" s="81">
        <f>[1]July!L39</f>
        <v>7</v>
      </c>
      <c r="O60" s="81">
        <f>[1]July!M39</f>
        <v>2.044</v>
      </c>
      <c r="P60" s="82">
        <f>[1]July!N39</f>
        <v>4.0497408602150538</v>
      </c>
      <c r="Q60" s="117"/>
      <c r="R60" s="117"/>
      <c r="S60" s="117"/>
      <c r="T60" s="133"/>
      <c r="U60" s="117"/>
      <c r="V60" s="123"/>
      <c r="W60" s="15" t="s">
        <v>11</v>
      </c>
      <c r="X60" s="38"/>
      <c r="Y60" s="160">
        <f>[1]July!R39</f>
        <v>8.2899999999999991</v>
      </c>
      <c r="Z60" s="161">
        <f>[1]July!S39</f>
        <v>6.77</v>
      </c>
      <c r="AA60" s="162">
        <f>[1]July!T39</f>
        <v>7.2536526280521709</v>
      </c>
      <c r="AB60" s="74">
        <f>[1]July!U39</f>
        <v>29</v>
      </c>
      <c r="AC60" s="68">
        <f>[1]July!V39</f>
        <v>0</v>
      </c>
      <c r="AD60" s="68">
        <f>[1]July!W39</f>
        <v>1.6006478499362748</v>
      </c>
      <c r="AE60" s="85">
        <f>[1]July!X39</f>
        <v>2090.0187999999994</v>
      </c>
      <c r="AF60" s="107">
        <f>[1]July!Y39</f>
        <v>41</v>
      </c>
      <c r="AG60" s="93"/>
    </row>
    <row r="61" spans="1:33" ht="15" thickBot="1">
      <c r="A61" s="126"/>
      <c r="B61" s="127"/>
      <c r="C61" s="127"/>
      <c r="D61" s="127"/>
      <c r="E61" s="127"/>
      <c r="F61" s="127"/>
      <c r="G61" s="127"/>
      <c r="H61" s="127"/>
      <c r="I61" s="128"/>
      <c r="J61" s="5"/>
      <c r="K61" s="126"/>
      <c r="L61" s="127"/>
      <c r="M61" s="127"/>
      <c r="N61" s="127"/>
      <c r="O61" s="127"/>
      <c r="P61" s="127"/>
      <c r="Q61" s="127"/>
      <c r="R61" s="127"/>
      <c r="S61" s="127"/>
      <c r="T61" s="128"/>
      <c r="V61" s="126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8"/>
    </row>
    <row r="62" spans="1:33" ht="15" thickTop="1"/>
    <row r="64" spans="1:33">
      <c r="V64" s="200"/>
    </row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8">
    <cfRule type="cellIs" dxfId="113" priority="10" operator="between">
      <formula>2800</formula>
      <formula>5000</formula>
    </cfRule>
  </conditionalFormatting>
  <conditionalFormatting sqref="N29:N58">
    <cfRule type="cellIs" dxfId="112" priority="9" operator="between">
      <formula>560</formula>
      <formula>5000</formula>
    </cfRule>
  </conditionalFormatting>
  <conditionalFormatting sqref="Z29:Z58">
    <cfRule type="cellIs" dxfId="111" priority="8" operator="between">
      <formula>1</formula>
      <formula>6.49</formula>
    </cfRule>
  </conditionalFormatting>
  <conditionalFormatting sqref="Y29:Y58">
    <cfRule type="cellIs" dxfId="110" priority="7" operator="between">
      <formula>8.51</formula>
      <formula>14</formula>
    </cfRule>
  </conditionalFormatting>
  <conditionalFormatting sqref="AB29:AB59">
    <cfRule type="cellIs" dxfId="109" priority="6" operator="between">
      <formula>41</formula>
      <formula>200</formula>
    </cfRule>
  </conditionalFormatting>
  <conditionalFormatting sqref="D59">
    <cfRule type="cellIs" dxfId="108" priority="5" operator="between">
      <formula>2800</formula>
      <formula>5000</formula>
    </cfRule>
  </conditionalFormatting>
  <conditionalFormatting sqref="N59">
    <cfRule type="cellIs" dxfId="107" priority="4" operator="between">
      <formula>560</formula>
      <formula>5000</formula>
    </cfRule>
  </conditionalFormatting>
  <conditionalFormatting sqref="Z59">
    <cfRule type="cellIs" dxfId="106" priority="3" operator="between">
      <formula>1</formula>
      <formula>6.49</formula>
    </cfRule>
  </conditionalFormatting>
  <conditionalFormatting sqref="Y59">
    <cfRule type="cellIs" dxfId="105" priority="2" operator="between">
      <formula>8.51</formula>
      <formula>14</formula>
    </cfRule>
  </conditionalFormatting>
  <conditionalFormatting sqref="AE29:AE59">
    <cfRule type="cellIs" dxfId="104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2"/>
  <sheetViews>
    <sheetView topLeftCell="T31" zoomScaleNormal="100" workbookViewId="0">
      <selection activeCell="AB56" sqref="AB56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5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3.88671875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2" t="s">
        <v>56</v>
      </c>
      <c r="C3" s="113"/>
      <c r="D3" s="113"/>
      <c r="E3" s="5"/>
      <c r="F3" s="5"/>
      <c r="G3" s="5"/>
      <c r="H3" s="6"/>
    </row>
    <row r="4" spans="1:33">
      <c r="B4" s="112" t="s">
        <v>55</v>
      </c>
      <c r="C4" s="5"/>
      <c r="D4" s="5"/>
      <c r="E4" s="5"/>
      <c r="F4" s="5"/>
      <c r="G4" s="5"/>
      <c r="H4" s="6"/>
    </row>
    <row r="5" spans="1:33" ht="15" thickBot="1">
      <c r="B5" s="109" t="s">
        <v>61</v>
      </c>
      <c r="C5" s="110"/>
      <c r="D5" s="110"/>
      <c r="E5" s="110"/>
      <c r="F5" s="110"/>
      <c r="G5" s="110"/>
      <c r="H5" s="111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20"/>
      <c r="B7" s="121"/>
      <c r="C7" s="121"/>
      <c r="D7" s="121"/>
      <c r="E7" s="121"/>
      <c r="F7" s="121"/>
      <c r="G7" s="121"/>
      <c r="H7" s="121"/>
      <c r="I7" s="122"/>
      <c r="J7" s="5"/>
      <c r="K7" s="120"/>
      <c r="L7" s="121"/>
      <c r="M7" s="121"/>
      <c r="N7" s="121"/>
      <c r="O7" s="121"/>
      <c r="P7" s="121"/>
      <c r="Q7" s="121"/>
      <c r="R7" s="121"/>
      <c r="S7" s="121"/>
      <c r="T7" s="122"/>
      <c r="V7" s="120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2"/>
    </row>
    <row r="8" spans="1:33" ht="15" thickBot="1">
      <c r="A8" s="123"/>
      <c r="B8" s="5"/>
      <c r="C8" s="5"/>
      <c r="D8" s="5"/>
      <c r="E8" s="5"/>
      <c r="F8" s="5"/>
      <c r="G8" s="5"/>
      <c r="H8" s="5"/>
      <c r="I8" s="93"/>
      <c r="J8" s="5"/>
      <c r="K8" s="123"/>
      <c r="L8" s="5"/>
      <c r="M8" s="5"/>
      <c r="N8" s="5"/>
      <c r="O8" s="5"/>
      <c r="P8" s="5"/>
      <c r="Q8" s="5"/>
      <c r="R8" s="5"/>
      <c r="S8" s="5"/>
      <c r="T8" s="93"/>
      <c r="V8" s="123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3"/>
      <c r="B9" s="201" t="s">
        <v>57</v>
      </c>
      <c r="C9" s="202"/>
      <c r="D9" s="202"/>
      <c r="E9" s="202"/>
      <c r="F9" s="202"/>
      <c r="G9" s="202"/>
      <c r="H9" s="203"/>
      <c r="I9" s="93"/>
      <c r="J9" s="5"/>
      <c r="K9" s="123"/>
      <c r="L9" s="201" t="s">
        <v>68</v>
      </c>
      <c r="M9" s="202"/>
      <c r="N9" s="202"/>
      <c r="O9" s="202"/>
      <c r="P9" s="202"/>
      <c r="Q9" s="202"/>
      <c r="R9" s="202"/>
      <c r="S9" s="203"/>
      <c r="T9" s="129"/>
      <c r="U9" s="8"/>
      <c r="V9" s="123"/>
      <c r="W9" s="201" t="s">
        <v>74</v>
      </c>
      <c r="X9" s="202"/>
      <c r="Y9" s="202"/>
      <c r="Z9" s="202"/>
      <c r="AA9" s="202"/>
      <c r="AB9" s="202"/>
      <c r="AC9" s="202"/>
      <c r="AD9" s="202"/>
      <c r="AE9" s="202"/>
      <c r="AF9" s="203"/>
      <c r="AG9" s="93"/>
    </row>
    <row r="10" spans="1:33" ht="15" thickTop="1">
      <c r="A10" s="123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3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3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3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3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3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3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3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3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3"/>
      <c r="B13" s="4" t="s">
        <v>94</v>
      </c>
      <c r="C13" s="5"/>
      <c r="D13" s="5"/>
      <c r="E13" s="5"/>
      <c r="F13" s="5"/>
      <c r="G13" s="5"/>
      <c r="H13" s="6"/>
      <c r="I13" s="93"/>
      <c r="J13" s="5"/>
      <c r="K13" s="123"/>
      <c r="L13" s="4" t="s">
        <v>94</v>
      </c>
      <c r="M13" s="5"/>
      <c r="N13" s="5"/>
      <c r="O13" s="5"/>
      <c r="P13" s="5"/>
      <c r="Q13" s="5"/>
      <c r="R13" s="5"/>
      <c r="S13" s="6"/>
      <c r="T13" s="93"/>
      <c r="U13" s="5"/>
      <c r="V13" s="123"/>
      <c r="W13" s="118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3"/>
      <c r="B14" s="4" t="s">
        <v>102</v>
      </c>
      <c r="C14" s="5"/>
      <c r="D14" s="5"/>
      <c r="E14" s="5"/>
      <c r="F14" s="5"/>
      <c r="G14" s="5"/>
      <c r="H14" s="6"/>
      <c r="I14" s="93"/>
      <c r="J14" s="5"/>
      <c r="K14" s="123"/>
      <c r="L14" s="4"/>
      <c r="M14" s="5"/>
      <c r="N14" s="5"/>
      <c r="O14" s="5"/>
      <c r="P14" s="5"/>
      <c r="Q14" s="5"/>
      <c r="R14" s="5"/>
      <c r="S14" s="6"/>
      <c r="T14" s="93"/>
      <c r="U14" s="5"/>
      <c r="V14" s="123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3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3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3"/>
      <c r="W15" s="4" t="s">
        <v>93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3"/>
      <c r="B16" s="4" t="s">
        <v>97</v>
      </c>
      <c r="C16" s="5"/>
      <c r="D16" s="5"/>
      <c r="E16" s="5"/>
      <c r="F16" s="5"/>
      <c r="G16" s="5"/>
      <c r="H16" s="6"/>
      <c r="I16" s="93"/>
      <c r="J16" s="5"/>
      <c r="K16" s="123"/>
      <c r="L16" s="4"/>
      <c r="M16" s="5"/>
      <c r="N16" s="5"/>
      <c r="O16" s="5"/>
      <c r="P16" s="5"/>
      <c r="Q16" s="5"/>
      <c r="R16" s="5"/>
      <c r="S16" s="6"/>
      <c r="T16" s="93"/>
      <c r="U16" s="5"/>
      <c r="V16" s="123"/>
      <c r="W16" s="112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3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3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3"/>
      <c r="W17" s="112" t="s">
        <v>89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3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3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3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3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3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3"/>
      <c r="W19" s="118" t="s">
        <v>88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3"/>
      <c r="B20" s="4" t="s">
        <v>90</v>
      </c>
      <c r="C20" s="5"/>
      <c r="D20" s="5"/>
      <c r="E20" s="5"/>
      <c r="F20" s="5"/>
      <c r="G20" s="5"/>
      <c r="H20" s="6"/>
      <c r="I20" s="93"/>
      <c r="J20" s="5"/>
      <c r="K20" s="123"/>
      <c r="L20" s="4"/>
      <c r="M20" s="5"/>
      <c r="N20" s="5"/>
      <c r="O20" s="5"/>
      <c r="P20" s="5"/>
      <c r="Q20" s="5"/>
      <c r="R20" s="5"/>
      <c r="S20" s="6"/>
      <c r="T20" s="93"/>
      <c r="U20" s="5"/>
      <c r="V20" s="123"/>
      <c r="W20" s="118" t="s">
        <v>104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3"/>
      <c r="B21" s="109" t="s">
        <v>59</v>
      </c>
      <c r="C21" s="110"/>
      <c r="D21" s="110"/>
      <c r="E21" s="110"/>
      <c r="F21" s="110"/>
      <c r="G21" s="110"/>
      <c r="H21" s="111"/>
      <c r="I21" s="93"/>
      <c r="J21" s="5"/>
      <c r="K21" s="123"/>
      <c r="L21" s="109"/>
      <c r="M21" s="110"/>
      <c r="N21" s="110"/>
      <c r="O21" s="110"/>
      <c r="P21" s="110"/>
      <c r="Q21" s="110"/>
      <c r="R21" s="110"/>
      <c r="S21" s="111"/>
      <c r="T21" s="93"/>
      <c r="U21" s="5"/>
      <c r="V21" s="123"/>
      <c r="W21" s="118" t="s">
        <v>95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3"/>
      <c r="B22" s="5"/>
      <c r="C22" s="5"/>
      <c r="D22" s="5"/>
      <c r="E22" s="5"/>
      <c r="F22" s="5"/>
      <c r="G22" s="5"/>
      <c r="H22" s="5"/>
      <c r="I22" s="93"/>
      <c r="J22" s="5"/>
      <c r="K22" s="123"/>
      <c r="L22" s="5"/>
      <c r="M22" s="5"/>
      <c r="N22" s="5"/>
      <c r="O22" s="5"/>
      <c r="P22" s="5"/>
      <c r="Q22" s="5"/>
      <c r="R22" s="5"/>
      <c r="S22" s="5"/>
      <c r="T22" s="93"/>
      <c r="U22" s="5"/>
      <c r="V22" s="123"/>
      <c r="W22" s="118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3"/>
      <c r="B23" s="5"/>
      <c r="C23" s="5"/>
      <c r="D23" s="5"/>
      <c r="E23" s="5"/>
      <c r="F23" s="5"/>
      <c r="G23" s="5"/>
      <c r="H23" s="5"/>
      <c r="I23" s="93"/>
      <c r="J23" s="5"/>
      <c r="K23" s="123"/>
      <c r="L23" s="5"/>
      <c r="M23" s="5"/>
      <c r="N23" s="5"/>
      <c r="O23" s="5"/>
      <c r="P23" s="5"/>
      <c r="Q23" s="5"/>
      <c r="R23" s="5"/>
      <c r="S23" s="5"/>
      <c r="T23" s="93"/>
      <c r="U23" s="5"/>
      <c r="V23" s="123"/>
      <c r="W23" s="119" t="s">
        <v>84</v>
      </c>
      <c r="X23" s="110"/>
      <c r="Y23" s="110"/>
      <c r="Z23" s="110"/>
      <c r="AA23" s="110"/>
      <c r="AB23" s="110"/>
      <c r="AC23" s="110"/>
      <c r="AD23" s="110"/>
      <c r="AE23" s="110"/>
      <c r="AF23" s="111"/>
      <c r="AG23" s="93"/>
    </row>
    <row r="24" spans="1:33" ht="15" thickBot="1">
      <c r="A24" s="123"/>
      <c r="B24" s="5"/>
      <c r="C24" s="5"/>
      <c r="D24" s="5"/>
      <c r="E24" s="5"/>
      <c r="F24" s="5"/>
      <c r="G24" s="5"/>
      <c r="H24" s="5"/>
      <c r="I24" s="93"/>
      <c r="J24" s="5"/>
      <c r="K24" s="123"/>
      <c r="L24" s="5"/>
      <c r="M24" s="5"/>
      <c r="N24" s="5"/>
      <c r="O24" s="5"/>
      <c r="P24" s="5"/>
      <c r="Q24" s="5"/>
      <c r="R24" s="5"/>
      <c r="S24" s="5"/>
      <c r="T24" s="93"/>
      <c r="U24" s="5"/>
      <c r="V24" s="123"/>
      <c r="W24" s="110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3"/>
      <c r="B25" s="5"/>
      <c r="C25" s="5"/>
      <c r="D25" s="5"/>
      <c r="E25" s="5"/>
      <c r="F25" s="5"/>
      <c r="G25" s="5"/>
      <c r="H25" s="5"/>
      <c r="I25" s="93"/>
      <c r="J25" s="5"/>
      <c r="K25" s="123"/>
      <c r="L25" s="5"/>
      <c r="M25" s="5"/>
      <c r="N25" s="5"/>
      <c r="O25" s="5"/>
      <c r="P25" s="5"/>
      <c r="Q25" s="5"/>
      <c r="R25" s="5"/>
      <c r="S25" s="5"/>
      <c r="T25" s="93"/>
      <c r="V25" s="123"/>
      <c r="W25" s="211" t="s">
        <v>15</v>
      </c>
      <c r="X25" s="212"/>
      <c r="Y25" s="212"/>
      <c r="Z25" s="212"/>
      <c r="AA25" s="212"/>
      <c r="AB25" s="212"/>
      <c r="AC25" s="212"/>
      <c r="AD25" s="212"/>
      <c r="AE25" s="212"/>
      <c r="AF25" s="213"/>
      <c r="AG25" s="93"/>
    </row>
    <row r="26" spans="1:33" ht="15" thickBot="1">
      <c r="A26" s="123"/>
      <c r="B26" s="214" t="s">
        <v>12</v>
      </c>
      <c r="C26" s="215"/>
      <c r="D26" s="215"/>
      <c r="E26" s="215"/>
      <c r="F26" s="215"/>
      <c r="G26" s="215"/>
      <c r="H26" s="216"/>
      <c r="I26" s="93"/>
      <c r="J26" s="5"/>
      <c r="K26" s="123"/>
      <c r="L26" s="214" t="s">
        <v>13</v>
      </c>
      <c r="M26" s="212"/>
      <c r="N26" s="212"/>
      <c r="O26" s="212"/>
      <c r="P26" s="213"/>
      <c r="Q26" s="114"/>
      <c r="R26" s="114"/>
      <c r="S26" s="114"/>
      <c r="T26" s="130"/>
      <c r="U26" s="114"/>
      <c r="V26" s="123"/>
      <c r="W26" s="7" t="s">
        <v>2</v>
      </c>
      <c r="X26" s="44">
        <f>M27</f>
        <v>41426</v>
      </c>
      <c r="Y26" s="217" t="s">
        <v>16</v>
      </c>
      <c r="Z26" s="218"/>
      <c r="AA26" s="219"/>
      <c r="AB26" s="220" t="s">
        <v>25</v>
      </c>
      <c r="AC26" s="221"/>
      <c r="AD26" s="221"/>
      <c r="AE26" s="222"/>
      <c r="AF26" s="29"/>
      <c r="AG26" s="93"/>
    </row>
    <row r="27" spans="1:33" s="19" customFormat="1" ht="30" customHeight="1">
      <c r="A27" s="124"/>
      <c r="B27" s="24" t="s">
        <v>2</v>
      </c>
      <c r="C27" s="42">
        <v>41426</v>
      </c>
      <c r="D27" s="204" t="s">
        <v>50</v>
      </c>
      <c r="E27" s="205"/>
      <c r="F27" s="206"/>
      <c r="G27" s="223" t="s">
        <v>98</v>
      </c>
      <c r="H27" s="224"/>
      <c r="I27" s="125"/>
      <c r="J27" s="115"/>
      <c r="K27" s="124"/>
      <c r="L27" s="24" t="s">
        <v>2</v>
      </c>
      <c r="M27" s="42">
        <f>C27</f>
        <v>41426</v>
      </c>
      <c r="N27" s="207" t="s">
        <v>51</v>
      </c>
      <c r="O27" s="205"/>
      <c r="P27" s="206"/>
      <c r="Q27" s="115"/>
      <c r="R27" s="115"/>
      <c r="S27" s="115"/>
      <c r="T27" s="125"/>
      <c r="U27" s="115"/>
      <c r="V27" s="124"/>
      <c r="W27" s="39" t="s">
        <v>20</v>
      </c>
      <c r="X27" s="33"/>
      <c r="Y27" s="40" t="s">
        <v>21</v>
      </c>
      <c r="Z27" s="41" t="s">
        <v>22</v>
      </c>
      <c r="AA27" s="33"/>
      <c r="AB27" s="208" t="s">
        <v>44</v>
      </c>
      <c r="AC27" s="209"/>
      <c r="AD27" s="209"/>
      <c r="AE27" s="210"/>
      <c r="AF27" s="30" t="s">
        <v>24</v>
      </c>
      <c r="AG27" s="125"/>
    </row>
    <row r="28" spans="1:33" s="19" customFormat="1" ht="58.2" thickBot="1">
      <c r="A28" s="124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99</v>
      </c>
      <c r="H28" s="20" t="s">
        <v>100</v>
      </c>
      <c r="I28" s="125"/>
      <c r="J28" s="115"/>
      <c r="K28" s="124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6"/>
      <c r="R28" s="116"/>
      <c r="S28" s="116"/>
      <c r="T28" s="131"/>
      <c r="U28" s="116"/>
      <c r="V28" s="124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23</v>
      </c>
      <c r="AF28" s="31" t="s">
        <v>26</v>
      </c>
      <c r="AG28" s="125"/>
    </row>
    <row r="29" spans="1:33" ht="15" thickTop="1">
      <c r="A29" s="123"/>
      <c r="B29" s="11" t="s">
        <v>7</v>
      </c>
      <c r="C29" s="12">
        <v>41426</v>
      </c>
      <c r="D29" s="100">
        <f>[1]June!C8</f>
        <v>2062.1999999999998</v>
      </c>
      <c r="E29" s="67">
        <f>[1]June!D8</f>
        <v>1902.3479999999997</v>
      </c>
      <c r="F29" s="67">
        <f>[1]June!E8</f>
        <v>1994.7526666666661</v>
      </c>
      <c r="G29" s="101"/>
      <c r="H29" s="79"/>
      <c r="I29" s="93"/>
      <c r="J29" s="5"/>
      <c r="K29" s="123"/>
      <c r="L29" s="11" t="str">
        <f>B29</f>
        <v>Saturday</v>
      </c>
      <c r="M29" s="12">
        <f>C29</f>
        <v>41426</v>
      </c>
      <c r="N29" s="67">
        <f>[1]June!L8</f>
        <v>3.8919999999999995</v>
      </c>
      <c r="O29" s="67">
        <f>[1]June!M8</f>
        <v>3.1080000000000001</v>
      </c>
      <c r="P29" s="79">
        <f>[1]June!N8</f>
        <v>3.5186666666666664</v>
      </c>
      <c r="Q29" s="83"/>
      <c r="R29" s="83"/>
      <c r="S29" s="83"/>
      <c r="T29" s="132"/>
      <c r="U29" s="83"/>
      <c r="V29" s="123"/>
      <c r="W29" s="11" t="str">
        <f>B29</f>
        <v>Saturday</v>
      </c>
      <c r="X29" s="37">
        <f>C29</f>
        <v>41426</v>
      </c>
      <c r="Y29" s="156">
        <f>[1]June!R8</f>
        <v>7.86</v>
      </c>
      <c r="Z29" s="145">
        <f>[1]June!S8</f>
        <v>7.48</v>
      </c>
      <c r="AA29" s="147">
        <f>[1]June!T8</f>
        <v>7.625</v>
      </c>
      <c r="AB29" s="71">
        <f>[1]June!U8</f>
        <v>0</v>
      </c>
      <c r="AC29" s="67">
        <f>[1]June!V8</f>
        <v>0</v>
      </c>
      <c r="AD29" s="67">
        <f>[1]June!W8</f>
        <v>0</v>
      </c>
      <c r="AE29" s="83">
        <f>[1]June!X8</f>
        <v>106.75</v>
      </c>
      <c r="AF29" s="104">
        <f>[1]June!Y8</f>
        <v>0</v>
      </c>
      <c r="AG29" s="93"/>
    </row>
    <row r="30" spans="1:33">
      <c r="A30" s="123"/>
      <c r="B30" s="11" t="s">
        <v>8</v>
      </c>
      <c r="C30" s="12">
        <f>C29+1</f>
        <v>41427</v>
      </c>
      <c r="D30" s="100">
        <f>[1]June!C9</f>
        <v>2105.2639999999997</v>
      </c>
      <c r="E30" s="67">
        <f>[1]June!D9</f>
        <v>1777.9159999999999</v>
      </c>
      <c r="F30" s="67">
        <f>[1]June!E9</f>
        <v>1877.5656666666662</v>
      </c>
      <c r="G30" s="101"/>
      <c r="H30" s="79"/>
      <c r="I30" s="93"/>
      <c r="J30" s="5"/>
      <c r="K30" s="123"/>
      <c r="L30" s="11" t="str">
        <f t="shared" ref="L30:M58" si="0">B30</f>
        <v>Sunday</v>
      </c>
      <c r="M30" s="12">
        <f t="shared" si="0"/>
        <v>41427</v>
      </c>
      <c r="N30" s="67">
        <f>[1]June!L9</f>
        <v>4.1999999999999993</v>
      </c>
      <c r="O30" s="67">
        <f>[1]June!M9</f>
        <v>3.1080000000000001</v>
      </c>
      <c r="P30" s="79">
        <f>[1]June!N9</f>
        <v>3.6154999999999999</v>
      </c>
      <c r="Q30" s="83"/>
      <c r="R30" s="83"/>
      <c r="S30" s="83"/>
      <c r="T30" s="132"/>
      <c r="U30" s="83"/>
      <c r="V30" s="123"/>
      <c r="W30" s="11" t="str">
        <f t="shared" ref="W30:X58" si="1">B30</f>
        <v>Sunday</v>
      </c>
      <c r="X30" s="37">
        <f t="shared" si="1"/>
        <v>41427</v>
      </c>
      <c r="Y30" s="156">
        <f>[1]June!R9</f>
        <v>7.79</v>
      </c>
      <c r="Z30" s="145">
        <f>[1]June!S9</f>
        <v>7.27</v>
      </c>
      <c r="AA30" s="147">
        <f>[1]June!T9</f>
        <v>7.4266666666666659</v>
      </c>
      <c r="AB30" s="71">
        <f>[1]June!U9</f>
        <v>0</v>
      </c>
      <c r="AC30" s="67">
        <f>[1]June!V9</f>
        <v>0</v>
      </c>
      <c r="AD30" s="67">
        <f>[1]June!W9</f>
        <v>0</v>
      </c>
      <c r="AE30" s="83">
        <f>[1]June!X9</f>
        <v>80.990000000000009</v>
      </c>
      <c r="AF30" s="105">
        <f>[1]June!Y9</f>
        <v>10</v>
      </c>
      <c r="AG30" s="93"/>
    </row>
    <row r="31" spans="1:33">
      <c r="A31" s="123"/>
      <c r="B31" s="11" t="s">
        <v>9</v>
      </c>
      <c r="C31" s="12">
        <f t="shared" ref="C31:C58" si="2">C30+1</f>
        <v>41428</v>
      </c>
      <c r="D31" s="100">
        <f>[1]June!C10</f>
        <v>1904.952</v>
      </c>
      <c r="E31" s="67">
        <f>[1]June!D10</f>
        <v>1546.1320000000001</v>
      </c>
      <c r="F31" s="67">
        <f>[1]June!E10</f>
        <v>1785.9881666666668</v>
      </c>
      <c r="G31" s="101"/>
      <c r="H31" s="79"/>
      <c r="I31" s="93"/>
      <c r="J31" s="5"/>
      <c r="K31" s="123"/>
      <c r="L31" s="11" t="str">
        <f t="shared" si="0"/>
        <v>Monday</v>
      </c>
      <c r="M31" s="12">
        <f t="shared" si="0"/>
        <v>41428</v>
      </c>
      <c r="N31" s="67">
        <f>[1]June!L10</f>
        <v>3.9479999999999995</v>
      </c>
      <c r="O31" s="67">
        <f>[1]June!M10</f>
        <v>2.464</v>
      </c>
      <c r="P31" s="79">
        <f>[1]June!N10</f>
        <v>3.2573333333333339</v>
      </c>
      <c r="Q31" s="83"/>
      <c r="R31" s="83"/>
      <c r="S31" s="83"/>
      <c r="T31" s="132"/>
      <c r="U31" s="83"/>
      <c r="V31" s="123"/>
      <c r="W31" s="11" t="str">
        <f t="shared" si="1"/>
        <v>Monday</v>
      </c>
      <c r="X31" s="37">
        <f t="shared" si="1"/>
        <v>41428</v>
      </c>
      <c r="Y31" s="156">
        <f>[1]June!R10</f>
        <v>8.1</v>
      </c>
      <c r="Z31" s="145">
        <f>[1]June!S10</f>
        <v>7.71</v>
      </c>
      <c r="AA31" s="147">
        <f>[1]June!T10</f>
        <v>7.8885714285714261</v>
      </c>
      <c r="AB31" s="71">
        <f>[1]June!U10</f>
        <v>0</v>
      </c>
      <c r="AC31" s="67">
        <f>[1]June!V10</f>
        <v>0</v>
      </c>
      <c r="AD31" s="67">
        <f>[1]June!W10</f>
        <v>0</v>
      </c>
      <c r="AE31" s="83">
        <f>[1]June!X10</f>
        <v>76.365999999999985</v>
      </c>
      <c r="AF31" s="105">
        <f>[1]June!Y10</f>
        <v>0</v>
      </c>
      <c r="AG31" s="93"/>
    </row>
    <row r="32" spans="1:33">
      <c r="A32" s="123"/>
      <c r="B32" s="11" t="s">
        <v>10</v>
      </c>
      <c r="C32" s="12">
        <f t="shared" si="2"/>
        <v>41429</v>
      </c>
      <c r="D32" s="100">
        <f>[1]June!C11</f>
        <v>1781.3320000000001</v>
      </c>
      <c r="E32" s="67">
        <f>[1]June!D11</f>
        <v>1205.932</v>
      </c>
      <c r="F32" s="67">
        <f>[1]June!E11</f>
        <v>1569.7406666666668</v>
      </c>
      <c r="G32" s="101"/>
      <c r="H32" s="79"/>
      <c r="I32" s="93"/>
      <c r="J32" s="5"/>
      <c r="K32" s="123"/>
      <c r="L32" s="11" t="str">
        <f t="shared" si="0"/>
        <v>Tuesday</v>
      </c>
      <c r="M32" s="12">
        <f t="shared" si="0"/>
        <v>41429</v>
      </c>
      <c r="N32" s="67">
        <f>[1]June!L11</f>
        <v>4.34</v>
      </c>
      <c r="O32" s="67">
        <f>[1]June!M11</f>
        <v>1.6519999999999999</v>
      </c>
      <c r="P32" s="79">
        <f>[1]June!N11</f>
        <v>2.7731666666666674</v>
      </c>
      <c r="Q32" s="83"/>
      <c r="R32" s="83"/>
      <c r="S32" s="83"/>
      <c r="T32" s="132"/>
      <c r="U32" s="83"/>
      <c r="V32" s="123"/>
      <c r="W32" s="11" t="str">
        <f t="shared" si="1"/>
        <v>Tuesday</v>
      </c>
      <c r="X32" s="37">
        <f t="shared" si="1"/>
        <v>41429</v>
      </c>
      <c r="Y32" s="156">
        <f>[1]June!R11</f>
        <v>7.86</v>
      </c>
      <c r="Z32" s="145">
        <f>[1]June!S11</f>
        <v>6.91</v>
      </c>
      <c r="AA32" s="147">
        <f>[1]June!T11</f>
        <v>7.4094117647058839</v>
      </c>
      <c r="AB32" s="71">
        <f>[1]June!U11</f>
        <v>0</v>
      </c>
      <c r="AC32" s="67">
        <f>[1]June!V11</f>
        <v>0</v>
      </c>
      <c r="AD32" s="67">
        <f>[1]June!W11</f>
        <v>0</v>
      </c>
      <c r="AE32" s="83">
        <f>[1]June!X11</f>
        <v>77.131999999999991</v>
      </c>
      <c r="AF32" s="105">
        <f>[1]June!Y11</f>
        <v>0</v>
      </c>
      <c r="AG32" s="93"/>
    </row>
    <row r="33" spans="1:33">
      <c r="A33" s="123"/>
      <c r="B33" s="11" t="s">
        <v>4</v>
      </c>
      <c r="C33" s="12">
        <f t="shared" si="2"/>
        <v>41430</v>
      </c>
      <c r="D33" s="100">
        <f>[1]June!C12</f>
        <v>1841.952</v>
      </c>
      <c r="E33" s="67">
        <f>[1]June!D12</f>
        <v>1208.0319999999999</v>
      </c>
      <c r="F33" s="67">
        <f>[1]June!E12</f>
        <v>1534.0931666666668</v>
      </c>
      <c r="G33" s="101"/>
      <c r="H33" s="79"/>
      <c r="I33" s="93"/>
      <c r="J33" s="5"/>
      <c r="K33" s="123"/>
      <c r="L33" s="11" t="str">
        <f t="shared" si="0"/>
        <v>Wednesday</v>
      </c>
      <c r="M33" s="12">
        <f t="shared" si="0"/>
        <v>41430</v>
      </c>
      <c r="N33" s="67">
        <f>[1]June!L12</f>
        <v>3.5559999999999996</v>
      </c>
      <c r="O33" s="67">
        <f>[1]June!M12</f>
        <v>2.044</v>
      </c>
      <c r="P33" s="79">
        <f>[1]June!N12</f>
        <v>2.7451666666666665</v>
      </c>
      <c r="Q33" s="83"/>
      <c r="R33" s="83"/>
      <c r="S33" s="83"/>
      <c r="T33" s="132"/>
      <c r="U33" s="83"/>
      <c r="V33" s="123"/>
      <c r="W33" s="11" t="str">
        <f t="shared" si="1"/>
        <v>Wednesday</v>
      </c>
      <c r="X33" s="37">
        <f t="shared" si="1"/>
        <v>41430</v>
      </c>
      <c r="Y33" s="156">
        <f>[1]June!R12</f>
        <v>8.26</v>
      </c>
      <c r="Z33" s="145">
        <f>[1]June!S12</f>
        <v>7.89</v>
      </c>
      <c r="AA33" s="147">
        <f>[1]June!T12</f>
        <v>8.2153846153846164</v>
      </c>
      <c r="AB33" s="71">
        <f>[1]June!U12</f>
        <v>0</v>
      </c>
      <c r="AC33" s="67">
        <f>[1]June!V12</f>
        <v>0</v>
      </c>
      <c r="AD33" s="67">
        <f>[1]June!W12</f>
        <v>0</v>
      </c>
      <c r="AE33" s="83">
        <f>[1]June!X12</f>
        <v>58.635999999999996</v>
      </c>
      <c r="AF33" s="105">
        <f>[1]June!Y12</f>
        <v>0</v>
      </c>
      <c r="AG33" s="93"/>
    </row>
    <row r="34" spans="1:33">
      <c r="A34" s="123"/>
      <c r="B34" s="11" t="s">
        <v>5</v>
      </c>
      <c r="C34" s="12">
        <f t="shared" si="2"/>
        <v>41431</v>
      </c>
      <c r="D34" s="100">
        <f>[1]June!C13</f>
        <v>1861.1320000000001</v>
      </c>
      <c r="E34" s="67">
        <f>[1]June!D13</f>
        <v>1633.5479999999998</v>
      </c>
      <c r="F34" s="67">
        <f>[1]June!E13</f>
        <v>1731.7918333333334</v>
      </c>
      <c r="G34" s="101"/>
      <c r="H34" s="79"/>
      <c r="I34" s="93"/>
      <c r="J34" s="5"/>
      <c r="K34" s="123"/>
      <c r="L34" s="11" t="str">
        <f t="shared" si="0"/>
        <v>Thursday</v>
      </c>
      <c r="M34" s="12">
        <f t="shared" si="0"/>
        <v>41431</v>
      </c>
      <c r="N34" s="67">
        <f>[1]June!L13</f>
        <v>263.2</v>
      </c>
      <c r="O34" s="67">
        <f>[1]June!M13</f>
        <v>2.6599999999999997</v>
      </c>
      <c r="P34" s="79">
        <f>[1]June!N13</f>
        <v>13.924166666666665</v>
      </c>
      <c r="Q34" s="83"/>
      <c r="R34" s="83"/>
      <c r="S34" s="83"/>
      <c r="T34" s="132"/>
      <c r="U34" s="83"/>
      <c r="V34" s="123"/>
      <c r="W34" s="11" t="str">
        <f t="shared" si="1"/>
        <v>Thursday</v>
      </c>
      <c r="X34" s="37">
        <f t="shared" si="1"/>
        <v>41431</v>
      </c>
      <c r="Y34" s="156">
        <f>[1]June!R13</f>
        <v>8.24</v>
      </c>
      <c r="Z34" s="145">
        <f>[1]June!S13</f>
        <v>7.83</v>
      </c>
      <c r="AA34" s="147">
        <f>[1]June!T13</f>
        <v>8.1375000000000011</v>
      </c>
      <c r="AB34" s="71">
        <f>[1]June!U13</f>
        <v>0</v>
      </c>
      <c r="AC34" s="67">
        <f>[1]June!V13</f>
        <v>0</v>
      </c>
      <c r="AD34" s="67">
        <f>[1]June!W13</f>
        <v>0</v>
      </c>
      <c r="AE34" s="83">
        <f>[1]June!X13</f>
        <v>58.795999999999999</v>
      </c>
      <c r="AF34" s="105">
        <f>[1]June!Y13</f>
        <v>0</v>
      </c>
      <c r="AG34" s="93"/>
    </row>
    <row r="35" spans="1:33">
      <c r="A35" s="123"/>
      <c r="B35" s="11" t="s">
        <v>6</v>
      </c>
      <c r="C35" s="12">
        <f t="shared" si="2"/>
        <v>41432</v>
      </c>
      <c r="D35" s="100">
        <f>[1]June!C14</f>
        <v>1886.8639999999998</v>
      </c>
      <c r="E35" s="67">
        <f>[1]June!D14</f>
        <v>1205.1479999999999</v>
      </c>
      <c r="F35" s="67">
        <f>[1]June!E14</f>
        <v>1529.2608333333328</v>
      </c>
      <c r="G35" s="101"/>
      <c r="H35" s="79"/>
      <c r="I35" s="93"/>
      <c r="J35" s="5"/>
      <c r="K35" s="123"/>
      <c r="L35" s="11" t="str">
        <f t="shared" si="0"/>
        <v>Friday</v>
      </c>
      <c r="M35" s="12">
        <f t="shared" si="0"/>
        <v>41432</v>
      </c>
      <c r="N35" s="67">
        <f>[1]June!L14</f>
        <v>3.8079999999999998</v>
      </c>
      <c r="O35" s="67">
        <f>[1]June!M14</f>
        <v>2.8</v>
      </c>
      <c r="P35" s="79">
        <f>[1]June!N14</f>
        <v>3.1569999999999996</v>
      </c>
      <c r="Q35" s="83"/>
      <c r="R35" s="83"/>
      <c r="S35" s="83"/>
      <c r="T35" s="132"/>
      <c r="U35" s="83"/>
      <c r="V35" s="123"/>
      <c r="W35" s="11" t="str">
        <f t="shared" si="1"/>
        <v>Friday</v>
      </c>
      <c r="X35" s="37">
        <f t="shared" si="1"/>
        <v>41432</v>
      </c>
      <c r="Y35" s="156">
        <f>[1]June!R14</f>
        <v>8.11</v>
      </c>
      <c r="Z35" s="145">
        <f>[1]June!S14</f>
        <v>7.42</v>
      </c>
      <c r="AA35" s="147">
        <f>[1]June!T14</f>
        <v>7.7854545454545452</v>
      </c>
      <c r="AB35" s="71">
        <f>[1]June!U14</f>
        <v>0</v>
      </c>
      <c r="AC35" s="67">
        <f>[1]June!V14</f>
        <v>0</v>
      </c>
      <c r="AD35" s="67">
        <f>[1]June!W14</f>
        <v>0</v>
      </c>
      <c r="AE35" s="83">
        <f>[1]June!X14</f>
        <v>52.978000000000002</v>
      </c>
      <c r="AF35" s="105">
        <f>[1]June!Y14</f>
        <v>0</v>
      </c>
      <c r="AG35" s="93"/>
    </row>
    <row r="36" spans="1:33">
      <c r="A36" s="123"/>
      <c r="B36" s="11" t="s">
        <v>7</v>
      </c>
      <c r="C36" s="12">
        <f t="shared" si="2"/>
        <v>41433</v>
      </c>
      <c r="D36" s="100">
        <f>[1]June!C15</f>
        <v>1866.3679999999997</v>
      </c>
      <c r="E36" s="67">
        <f>[1]June!D15</f>
        <v>1670.2839999999999</v>
      </c>
      <c r="F36" s="67">
        <f>[1]June!E15</f>
        <v>1784.2334999999994</v>
      </c>
      <c r="G36" s="101"/>
      <c r="H36" s="79"/>
      <c r="I36" s="93"/>
      <c r="J36" s="5"/>
      <c r="K36" s="123"/>
      <c r="L36" s="11" t="str">
        <f t="shared" si="0"/>
        <v>Saturday</v>
      </c>
      <c r="M36" s="12">
        <f t="shared" si="0"/>
        <v>41433</v>
      </c>
      <c r="N36" s="67">
        <f>[1]June!L15</f>
        <v>53.731999999999999</v>
      </c>
      <c r="O36" s="67">
        <f>[1]June!M15</f>
        <v>2.6599999999999997</v>
      </c>
      <c r="P36" s="79">
        <f>[1]June!N15</f>
        <v>5.4203333333333328</v>
      </c>
      <c r="Q36" s="83"/>
      <c r="R36" s="83"/>
      <c r="S36" s="83"/>
      <c r="T36" s="132"/>
      <c r="U36" s="83"/>
      <c r="V36" s="123"/>
      <c r="W36" s="11" t="str">
        <f t="shared" si="1"/>
        <v>Saturday</v>
      </c>
      <c r="X36" s="37">
        <f t="shared" si="1"/>
        <v>41433</v>
      </c>
      <c r="Y36" s="156">
        <f>[1]June!R15</f>
        <v>7.92</v>
      </c>
      <c r="Z36" s="145">
        <f>[1]June!S15</f>
        <v>7.18</v>
      </c>
      <c r="AA36" s="147">
        <f>[1]June!T15</f>
        <v>7.6009090909090906</v>
      </c>
      <c r="AB36" s="71">
        <f>[1]June!U15</f>
        <v>0</v>
      </c>
      <c r="AC36" s="67">
        <f>[1]June!V15</f>
        <v>0</v>
      </c>
      <c r="AD36" s="67">
        <f>[1]June!W15</f>
        <v>0</v>
      </c>
      <c r="AE36" s="83">
        <f>[1]June!X15</f>
        <v>53.055</v>
      </c>
      <c r="AF36" s="105">
        <f>[1]June!Y15</f>
        <v>0</v>
      </c>
      <c r="AG36" s="93"/>
    </row>
    <row r="37" spans="1:33">
      <c r="A37" s="123"/>
      <c r="B37" s="11" t="s">
        <v>8</v>
      </c>
      <c r="C37" s="12">
        <f t="shared" si="2"/>
        <v>41434</v>
      </c>
      <c r="D37" s="100">
        <f>[1]June!C16</f>
        <v>2008.3839999999998</v>
      </c>
      <c r="E37" s="67">
        <f>[1]June!D16</f>
        <v>1624.8679999999997</v>
      </c>
      <c r="F37" s="67">
        <f>[1]June!E16</f>
        <v>1811.6455000000003</v>
      </c>
      <c r="G37" s="101"/>
      <c r="H37" s="79"/>
      <c r="I37" s="93"/>
      <c r="J37" s="5"/>
      <c r="K37" s="123"/>
      <c r="L37" s="11" t="str">
        <f t="shared" si="0"/>
        <v>Sunday</v>
      </c>
      <c r="M37" s="12">
        <f t="shared" si="0"/>
        <v>41434</v>
      </c>
      <c r="N37" s="67">
        <f>[1]June!L16</f>
        <v>4.1440000000000001</v>
      </c>
      <c r="O37" s="67">
        <f>[1]June!M16</f>
        <v>2.7159999999999997</v>
      </c>
      <c r="P37" s="79">
        <f>[1]June!N16</f>
        <v>3.1814999999999993</v>
      </c>
      <c r="Q37" s="83"/>
      <c r="R37" s="83"/>
      <c r="S37" s="83"/>
      <c r="T37" s="132"/>
      <c r="U37" s="83"/>
      <c r="V37" s="123"/>
      <c r="W37" s="11" t="str">
        <f t="shared" si="1"/>
        <v>Sunday</v>
      </c>
      <c r="X37" s="37">
        <f t="shared" si="1"/>
        <v>41434</v>
      </c>
      <c r="Y37" s="156">
        <f>[1]June!R16</f>
        <v>7.83</v>
      </c>
      <c r="Z37" s="145">
        <f>[1]June!S16</f>
        <v>7.14</v>
      </c>
      <c r="AA37" s="147">
        <f>[1]June!T16</f>
        <v>7.3718181818181812</v>
      </c>
      <c r="AB37" s="71">
        <f>[1]June!U16</f>
        <v>0</v>
      </c>
      <c r="AC37" s="67">
        <f>[1]June!V16</f>
        <v>0</v>
      </c>
      <c r="AD37" s="67">
        <f>[1]June!W16</f>
        <v>0</v>
      </c>
      <c r="AE37" s="83">
        <f>[1]June!X16</f>
        <v>52.96</v>
      </c>
      <c r="AF37" s="105">
        <f>[1]June!Y16</f>
        <v>0</v>
      </c>
      <c r="AG37" s="93"/>
    </row>
    <row r="38" spans="1:33">
      <c r="A38" s="123"/>
      <c r="B38" s="11" t="s">
        <v>9</v>
      </c>
      <c r="C38" s="12">
        <f t="shared" si="2"/>
        <v>41435</v>
      </c>
      <c r="D38" s="100">
        <f>[1]June!C17</f>
        <v>2030.6999999999998</v>
      </c>
      <c r="E38" s="67">
        <f>[1]June!D17</f>
        <v>1656.8999999999999</v>
      </c>
      <c r="F38" s="67">
        <f>[1]June!E17</f>
        <v>1840.5403333333334</v>
      </c>
      <c r="G38" s="101"/>
      <c r="H38" s="79"/>
      <c r="I38" s="93"/>
      <c r="J38" s="5"/>
      <c r="K38" s="123"/>
      <c r="L38" s="11" t="str">
        <f t="shared" si="0"/>
        <v>Monday</v>
      </c>
      <c r="M38" s="12">
        <f t="shared" si="0"/>
        <v>41435</v>
      </c>
      <c r="N38" s="67">
        <f>[1]June!L17</f>
        <v>4.34</v>
      </c>
      <c r="O38" s="67">
        <f>[1]June!M17</f>
        <v>2.6599999999999997</v>
      </c>
      <c r="P38" s="79">
        <f>[1]June!N17</f>
        <v>3.1838333333333328</v>
      </c>
      <c r="Q38" s="83"/>
      <c r="R38" s="83"/>
      <c r="S38" s="83"/>
      <c r="T38" s="132"/>
      <c r="U38" s="83"/>
      <c r="V38" s="123"/>
      <c r="W38" s="11" t="str">
        <f t="shared" si="1"/>
        <v>Monday</v>
      </c>
      <c r="X38" s="37">
        <f t="shared" si="1"/>
        <v>41435</v>
      </c>
      <c r="Y38" s="156">
        <f>[1]June!R17</f>
        <v>7.18</v>
      </c>
      <c r="Z38" s="145">
        <f>[1]June!S17</f>
        <v>6.97</v>
      </c>
      <c r="AA38" s="147">
        <f>[1]June!T17</f>
        <v>7.0666666666666664</v>
      </c>
      <c r="AB38" s="71">
        <f>[1]June!U17</f>
        <v>0</v>
      </c>
      <c r="AC38" s="67">
        <f>[1]June!V17</f>
        <v>0</v>
      </c>
      <c r="AD38" s="67">
        <f>[1]June!W17</f>
        <v>0</v>
      </c>
      <c r="AE38" s="83">
        <f>[1]June!X17</f>
        <v>63.478999999999999</v>
      </c>
      <c r="AF38" s="105">
        <f>[1]June!Y17</f>
        <v>4</v>
      </c>
      <c r="AG38" s="93"/>
    </row>
    <row r="39" spans="1:33">
      <c r="A39" s="123"/>
      <c r="B39" s="11" t="s">
        <v>10</v>
      </c>
      <c r="C39" s="12">
        <f t="shared" si="2"/>
        <v>41436</v>
      </c>
      <c r="D39" s="100">
        <f>[1]June!C18</f>
        <v>1872.9479999999999</v>
      </c>
      <c r="E39" s="67">
        <f>[1]June!D18</f>
        <v>1738.8</v>
      </c>
      <c r="F39" s="67">
        <f>[1]June!E18</f>
        <v>1798.7386666666664</v>
      </c>
      <c r="G39" s="101"/>
      <c r="H39" s="79"/>
      <c r="I39" s="93"/>
      <c r="J39" s="5"/>
      <c r="K39" s="123"/>
      <c r="L39" s="11" t="str">
        <f t="shared" si="0"/>
        <v>Tuesday</v>
      </c>
      <c r="M39" s="12">
        <f t="shared" si="0"/>
        <v>41436</v>
      </c>
      <c r="N39" s="67">
        <f>[1]June!L18</f>
        <v>4.1999999999999993</v>
      </c>
      <c r="O39" s="67">
        <f>[1]June!M18</f>
        <v>2.548</v>
      </c>
      <c r="P39" s="79">
        <f>[1]June!N18</f>
        <v>3.1663333333333332</v>
      </c>
      <c r="Q39" s="83"/>
      <c r="R39" s="83"/>
      <c r="S39" s="83"/>
      <c r="T39" s="132"/>
      <c r="U39" s="83"/>
      <c r="V39" s="123"/>
      <c r="W39" s="11" t="str">
        <f t="shared" si="1"/>
        <v>Tuesday</v>
      </c>
      <c r="X39" s="37">
        <f t="shared" si="1"/>
        <v>41436</v>
      </c>
      <c r="Y39" s="156">
        <f>[1]June!R18</f>
        <v>7.79</v>
      </c>
      <c r="Z39" s="145">
        <f>[1]June!S18</f>
        <v>6.94</v>
      </c>
      <c r="AA39" s="147">
        <f>[1]June!T18</f>
        <v>7.2266666666666666</v>
      </c>
      <c r="AB39" s="71">
        <f>[1]June!U18</f>
        <v>0</v>
      </c>
      <c r="AC39" s="67">
        <f>[1]June!V18</f>
        <v>0</v>
      </c>
      <c r="AD39" s="67">
        <f>[1]June!W18</f>
        <v>0</v>
      </c>
      <c r="AE39" s="83">
        <f>[1]June!X18</f>
        <v>69.91</v>
      </c>
      <c r="AF39" s="105">
        <f>[1]June!Y18</f>
        <v>0</v>
      </c>
      <c r="AG39" s="93"/>
    </row>
    <row r="40" spans="1:33">
      <c r="A40" s="123"/>
      <c r="B40" s="11" t="s">
        <v>4</v>
      </c>
      <c r="C40" s="12">
        <f t="shared" si="2"/>
        <v>41437</v>
      </c>
      <c r="D40" s="100">
        <f>[1]June!C19</f>
        <v>2049.8519999999999</v>
      </c>
      <c r="E40" s="67">
        <f>[1]June!D19</f>
        <v>1802.0519999999999</v>
      </c>
      <c r="F40" s="67">
        <f>[1]June!E19</f>
        <v>1920.1874999999998</v>
      </c>
      <c r="G40" s="101"/>
      <c r="H40" s="79"/>
      <c r="I40" s="93"/>
      <c r="J40" s="5"/>
      <c r="K40" s="123"/>
      <c r="L40" s="11" t="str">
        <f t="shared" si="0"/>
        <v>Wednesday</v>
      </c>
      <c r="M40" s="12">
        <f t="shared" si="0"/>
        <v>41437</v>
      </c>
      <c r="N40" s="67">
        <f>[1]June!L19</f>
        <v>4.4239999999999995</v>
      </c>
      <c r="O40" s="67">
        <f>[1]June!M19</f>
        <v>2.4079999999999999</v>
      </c>
      <c r="P40" s="79">
        <f>[1]June!N19</f>
        <v>2.9166666666666661</v>
      </c>
      <c r="Q40" s="83"/>
      <c r="R40" s="83"/>
      <c r="S40" s="83"/>
      <c r="T40" s="132"/>
      <c r="U40" s="83"/>
      <c r="V40" s="123"/>
      <c r="W40" s="11" t="str">
        <f t="shared" si="1"/>
        <v>Wednesday</v>
      </c>
      <c r="X40" s="37">
        <f t="shared" si="1"/>
        <v>41437</v>
      </c>
      <c r="Y40" s="156">
        <f>[1]June!R19</f>
        <v>8</v>
      </c>
      <c r="Z40" s="145">
        <f>[1]June!S19</f>
        <v>6.87</v>
      </c>
      <c r="AA40" s="147">
        <f>[1]June!T19</f>
        <v>7.2847058823529416</v>
      </c>
      <c r="AB40" s="71">
        <f>[1]June!U19</f>
        <v>1</v>
      </c>
      <c r="AC40" s="67">
        <f>[1]June!V19</f>
        <v>0</v>
      </c>
      <c r="AD40" s="67">
        <f>[1]June!W19</f>
        <v>5.8823529411764705E-2</v>
      </c>
      <c r="AE40" s="83">
        <f>[1]June!X19</f>
        <v>95.686000000000007</v>
      </c>
      <c r="AF40" s="105">
        <f>[1]June!Y19</f>
        <v>13</v>
      </c>
      <c r="AG40" s="93"/>
    </row>
    <row r="41" spans="1:33">
      <c r="A41" s="123"/>
      <c r="B41" s="11" t="s">
        <v>5</v>
      </c>
      <c r="C41" s="12">
        <f t="shared" si="2"/>
        <v>41438</v>
      </c>
      <c r="D41" s="100">
        <f>[1]June!C20</f>
        <v>2014.9639999999999</v>
      </c>
      <c r="E41" s="67">
        <f>[1]June!D20</f>
        <v>1859.5639999999999</v>
      </c>
      <c r="F41" s="67">
        <f>[1]June!E20</f>
        <v>1938.6534999999997</v>
      </c>
      <c r="G41" s="101"/>
      <c r="H41" s="79"/>
      <c r="I41" s="93"/>
      <c r="J41" s="5"/>
      <c r="K41" s="123"/>
      <c r="L41" s="11" t="str">
        <f t="shared" si="0"/>
        <v>Thursday</v>
      </c>
      <c r="M41" s="12">
        <f t="shared" si="0"/>
        <v>41438</v>
      </c>
      <c r="N41" s="67">
        <f>[1]June!L20</f>
        <v>4.3679999999999994</v>
      </c>
      <c r="O41" s="67">
        <f>[1]June!M20</f>
        <v>2.492</v>
      </c>
      <c r="P41" s="79">
        <f>[1]June!N20</f>
        <v>3.2410000000000005</v>
      </c>
      <c r="Q41" s="83"/>
      <c r="R41" s="83"/>
      <c r="S41" s="83"/>
      <c r="T41" s="132"/>
      <c r="U41" s="83"/>
      <c r="V41" s="123"/>
      <c r="W41" s="11" t="str">
        <f t="shared" si="1"/>
        <v>Thursday</v>
      </c>
      <c r="X41" s="37">
        <f t="shared" si="1"/>
        <v>41438</v>
      </c>
      <c r="Y41" s="156">
        <f>[1]June!R20</f>
        <v>7.43</v>
      </c>
      <c r="Z41" s="145">
        <f>[1]June!S20</f>
        <v>6.92</v>
      </c>
      <c r="AA41" s="147">
        <f>[1]June!T20</f>
        <v>7.203846153846154</v>
      </c>
      <c r="AB41" s="71">
        <f>[1]June!U20</f>
        <v>0</v>
      </c>
      <c r="AC41" s="67">
        <f>[1]June!V20</f>
        <v>0</v>
      </c>
      <c r="AD41" s="67">
        <f>[1]June!W20</f>
        <v>0</v>
      </c>
      <c r="AE41" s="83">
        <f>[1]June!X20</f>
        <v>61.458000000000006</v>
      </c>
      <c r="AF41" s="105">
        <f>[1]June!Y20</f>
        <v>0</v>
      </c>
      <c r="AG41" s="93"/>
    </row>
    <row r="42" spans="1:33">
      <c r="A42" s="123"/>
      <c r="B42" s="11" t="s">
        <v>6</v>
      </c>
      <c r="C42" s="12">
        <f t="shared" si="2"/>
        <v>41439</v>
      </c>
      <c r="D42" s="100">
        <f>[1]June!C21</f>
        <v>2032.8</v>
      </c>
      <c r="E42" s="67">
        <f>[1]June!D21</f>
        <v>1875.5519999999999</v>
      </c>
      <c r="F42" s="67">
        <f>[1]June!E21</f>
        <v>1947.6286666666663</v>
      </c>
      <c r="G42" s="101"/>
      <c r="H42" s="79"/>
      <c r="I42" s="93"/>
      <c r="J42" s="5"/>
      <c r="K42" s="123"/>
      <c r="L42" s="11" t="str">
        <f t="shared" si="0"/>
        <v>Friday</v>
      </c>
      <c r="M42" s="12">
        <f t="shared" si="0"/>
        <v>41439</v>
      </c>
      <c r="N42" s="67">
        <f>[1]June!L21</f>
        <v>5.1239999999999997</v>
      </c>
      <c r="O42" s="67">
        <f>[1]June!M21</f>
        <v>2.8</v>
      </c>
      <c r="P42" s="79">
        <f>[1]June!N21</f>
        <v>3.6026666666666669</v>
      </c>
      <c r="Q42" s="83"/>
      <c r="R42" s="83"/>
      <c r="S42" s="83"/>
      <c r="T42" s="132"/>
      <c r="U42" s="83"/>
      <c r="V42" s="123"/>
      <c r="W42" s="11" t="str">
        <f t="shared" si="1"/>
        <v>Friday</v>
      </c>
      <c r="X42" s="37">
        <f t="shared" si="1"/>
        <v>41439</v>
      </c>
      <c r="Y42" s="156">
        <f>[1]June!R21</f>
        <v>7.59</v>
      </c>
      <c r="Z42" s="145">
        <f>[1]June!S21</f>
        <v>6.91</v>
      </c>
      <c r="AA42" s="147">
        <f>[1]June!T21</f>
        <v>7.0699999999999994</v>
      </c>
      <c r="AB42" s="71">
        <f>[1]June!U21</f>
        <v>0</v>
      </c>
      <c r="AC42" s="67">
        <f>[1]June!V21</f>
        <v>0</v>
      </c>
      <c r="AD42" s="67">
        <f>[1]June!W21</f>
        <v>0</v>
      </c>
      <c r="AE42" s="83">
        <f>[1]June!X21</f>
        <v>61.796000000000006</v>
      </c>
      <c r="AF42" s="105">
        <f>[1]June!Y21</f>
        <v>0</v>
      </c>
      <c r="AG42" s="93"/>
    </row>
    <row r="43" spans="1:33">
      <c r="A43" s="123"/>
      <c r="B43" s="11" t="s">
        <v>7</v>
      </c>
      <c r="C43" s="12">
        <f t="shared" si="2"/>
        <v>41440</v>
      </c>
      <c r="D43" s="100">
        <f>[1]June!C22</f>
        <v>1965.3479999999997</v>
      </c>
      <c r="E43" s="67">
        <f>[1]June!D22</f>
        <v>1218.5319999999999</v>
      </c>
      <c r="F43" s="67">
        <f>[1]June!E22</f>
        <v>1738.5386666666666</v>
      </c>
      <c r="G43" s="101"/>
      <c r="H43" s="79"/>
      <c r="I43" s="93"/>
      <c r="J43" s="5"/>
      <c r="K43" s="123"/>
      <c r="L43" s="11" t="str">
        <f t="shared" si="0"/>
        <v>Saturday</v>
      </c>
      <c r="M43" s="12">
        <f t="shared" si="0"/>
        <v>41440</v>
      </c>
      <c r="N43" s="67">
        <f>[1]June!L22</f>
        <v>6.048</v>
      </c>
      <c r="O43" s="67">
        <f>[1]June!M22</f>
        <v>2.6319999999999997</v>
      </c>
      <c r="P43" s="79">
        <f>[1]June!N22</f>
        <v>3.7998333333333338</v>
      </c>
      <c r="Q43" s="83"/>
      <c r="R43" s="83"/>
      <c r="S43" s="83"/>
      <c r="T43" s="132"/>
      <c r="U43" s="83"/>
      <c r="V43" s="123"/>
      <c r="W43" s="11" t="str">
        <f t="shared" si="1"/>
        <v>Saturday</v>
      </c>
      <c r="X43" s="37">
        <f t="shared" si="1"/>
        <v>41440</v>
      </c>
      <c r="Y43" s="156">
        <f>[1]June!R22</f>
        <v>7.46</v>
      </c>
      <c r="Z43" s="145">
        <f>[1]June!S22</f>
        <v>6.85</v>
      </c>
      <c r="AA43" s="147">
        <f>[1]June!T22</f>
        <v>7.0150000000000015</v>
      </c>
      <c r="AB43" s="71">
        <f>[1]June!U22</f>
        <v>0</v>
      </c>
      <c r="AC43" s="67">
        <f>[1]June!V22</f>
        <v>0</v>
      </c>
      <c r="AD43" s="67">
        <f>[1]June!W22</f>
        <v>0</v>
      </c>
      <c r="AE43" s="83">
        <f>[1]June!X22</f>
        <v>59.160000000000011</v>
      </c>
      <c r="AF43" s="105">
        <f>[1]June!Y22</f>
        <v>0</v>
      </c>
      <c r="AG43" s="93"/>
    </row>
    <row r="44" spans="1:33">
      <c r="A44" s="123"/>
      <c r="B44" s="11" t="s">
        <v>8</v>
      </c>
      <c r="C44" s="12">
        <f t="shared" si="2"/>
        <v>41441</v>
      </c>
      <c r="D44" s="100">
        <f>[1]June!C23</f>
        <v>2151.7159999999999</v>
      </c>
      <c r="E44" s="67">
        <f>[1]June!D23</f>
        <v>1289.3999999999999</v>
      </c>
      <c r="F44" s="67">
        <f>[1]June!E23</f>
        <v>1813.4725000000001</v>
      </c>
      <c r="G44" s="101"/>
      <c r="H44" s="79"/>
      <c r="I44" s="93"/>
      <c r="J44" s="5"/>
      <c r="K44" s="123"/>
      <c r="L44" s="11" t="str">
        <f t="shared" si="0"/>
        <v>Sunday</v>
      </c>
      <c r="M44" s="12">
        <f t="shared" si="0"/>
        <v>41441</v>
      </c>
      <c r="N44" s="67">
        <f>[1]June!L23</f>
        <v>4.76</v>
      </c>
      <c r="O44" s="67">
        <f>[1]June!M23</f>
        <v>2.1559999999999997</v>
      </c>
      <c r="P44" s="79">
        <f>[1]June!N23</f>
        <v>3.3786666666666663</v>
      </c>
      <c r="Q44" s="83"/>
      <c r="R44" s="83"/>
      <c r="S44" s="83"/>
      <c r="T44" s="132"/>
      <c r="U44" s="83"/>
      <c r="V44" s="123"/>
      <c r="W44" s="11" t="str">
        <f t="shared" si="1"/>
        <v>Sunday</v>
      </c>
      <c r="X44" s="37">
        <f t="shared" si="1"/>
        <v>41441</v>
      </c>
      <c r="Y44" s="156">
        <f>[1]June!R23</f>
        <v>8.23</v>
      </c>
      <c r="Z44" s="145">
        <f>[1]June!S23</f>
        <v>6.89</v>
      </c>
      <c r="AA44" s="147">
        <f>[1]June!T23</f>
        <v>7.919999999999999</v>
      </c>
      <c r="AB44" s="71">
        <f>[1]June!U23</f>
        <v>0</v>
      </c>
      <c r="AC44" s="67">
        <f>[1]June!V23</f>
        <v>0</v>
      </c>
      <c r="AD44" s="67">
        <f>[1]June!W23</f>
        <v>0</v>
      </c>
      <c r="AE44" s="83">
        <f>[1]June!X23</f>
        <v>59.127999999999993</v>
      </c>
      <c r="AF44" s="105">
        <f>[1]June!Y23</f>
        <v>0</v>
      </c>
      <c r="AG44" s="93"/>
    </row>
    <row r="45" spans="1:33">
      <c r="A45" s="123"/>
      <c r="B45" s="11" t="s">
        <v>9</v>
      </c>
      <c r="C45" s="12">
        <f t="shared" si="2"/>
        <v>41442</v>
      </c>
      <c r="D45" s="100">
        <f>[1]June!C24</f>
        <v>2010.4839999999997</v>
      </c>
      <c r="E45" s="67">
        <f>[1]June!D24</f>
        <v>1869.7839999999999</v>
      </c>
      <c r="F45" s="67">
        <f>[1]June!E24</f>
        <v>1935.2748333333332</v>
      </c>
      <c r="G45" s="101"/>
      <c r="H45" s="79"/>
      <c r="I45" s="93"/>
      <c r="J45" s="5"/>
      <c r="K45" s="123"/>
      <c r="L45" s="11" t="str">
        <f t="shared" si="0"/>
        <v>Monday</v>
      </c>
      <c r="M45" s="12">
        <f t="shared" si="0"/>
        <v>41442</v>
      </c>
      <c r="N45" s="67">
        <f>[1]June!L24</f>
        <v>5.6559999999999997</v>
      </c>
      <c r="O45" s="67">
        <f>[1]June!M24</f>
        <v>2.6599999999999997</v>
      </c>
      <c r="P45" s="79">
        <f>[1]June!N24</f>
        <v>3.5781666666666663</v>
      </c>
      <c r="Q45" s="83"/>
      <c r="R45" s="83"/>
      <c r="S45" s="83"/>
      <c r="T45" s="132"/>
      <c r="U45" s="83"/>
      <c r="V45" s="123"/>
      <c r="W45" s="11" t="str">
        <f t="shared" si="1"/>
        <v>Monday</v>
      </c>
      <c r="X45" s="37">
        <f t="shared" si="1"/>
        <v>41442</v>
      </c>
      <c r="Y45" s="156">
        <f>[1]June!R24</f>
        <v>8.0399999999999991</v>
      </c>
      <c r="Z45" s="145">
        <f>[1]June!S24</f>
        <v>7.12</v>
      </c>
      <c r="AA45" s="147">
        <f>[1]June!T24</f>
        <v>7.4870000000000001</v>
      </c>
      <c r="AB45" s="71">
        <f>[1]June!U24</f>
        <v>0</v>
      </c>
      <c r="AC45" s="67">
        <f>[1]June!V24</f>
        <v>0</v>
      </c>
      <c r="AD45" s="67">
        <f>[1]June!W24</f>
        <v>0</v>
      </c>
      <c r="AE45" s="83">
        <f>[1]June!X24</f>
        <v>48.9</v>
      </c>
      <c r="AF45" s="105">
        <f>[1]June!Y24</f>
        <v>0</v>
      </c>
      <c r="AG45" s="93"/>
    </row>
    <row r="46" spans="1:33">
      <c r="A46" s="123"/>
      <c r="B46" s="11" t="s">
        <v>10</v>
      </c>
      <c r="C46" s="12">
        <f t="shared" si="2"/>
        <v>41443</v>
      </c>
      <c r="D46" s="100">
        <f>[1]June!C25</f>
        <v>1963.2479999999998</v>
      </c>
      <c r="E46" s="67">
        <f>[1]June!D25</f>
        <v>1889.2159999999999</v>
      </c>
      <c r="F46" s="67">
        <f>[1]June!E25</f>
        <v>1926.8946666666664</v>
      </c>
      <c r="G46" s="101"/>
      <c r="H46" s="79"/>
      <c r="I46" s="93"/>
      <c r="J46" s="5"/>
      <c r="K46" s="123"/>
      <c r="L46" s="11" t="str">
        <f t="shared" si="0"/>
        <v>Tuesday</v>
      </c>
      <c r="M46" s="12">
        <f t="shared" si="0"/>
        <v>41443</v>
      </c>
      <c r="N46" s="67">
        <f>[1]June!L25</f>
        <v>4.6479999999999997</v>
      </c>
      <c r="O46" s="67">
        <f>[1]June!M25</f>
        <v>2.548</v>
      </c>
      <c r="P46" s="79">
        <f>[1]June!N25</f>
        <v>3.3669999999999995</v>
      </c>
      <c r="Q46" s="83"/>
      <c r="R46" s="83"/>
      <c r="S46" s="83"/>
      <c r="T46" s="132"/>
      <c r="U46" s="83"/>
      <c r="V46" s="123"/>
      <c r="W46" s="11" t="str">
        <f t="shared" si="1"/>
        <v>Tuesday</v>
      </c>
      <c r="X46" s="37">
        <f t="shared" si="1"/>
        <v>41443</v>
      </c>
      <c r="Y46" s="156">
        <f>[1]June!R25</f>
        <v>7.82</v>
      </c>
      <c r="Z46" s="145">
        <f>[1]June!S25</f>
        <v>6.86</v>
      </c>
      <c r="AA46" s="147">
        <f>[1]June!T25</f>
        <v>7.1430769230769222</v>
      </c>
      <c r="AB46" s="71">
        <f>[1]June!U25</f>
        <v>31</v>
      </c>
      <c r="AC46" s="67">
        <f>[1]June!V25</f>
        <v>0</v>
      </c>
      <c r="AD46" s="67">
        <f>[1]June!W25</f>
        <v>4.6923076923076925</v>
      </c>
      <c r="AE46" s="83">
        <f>[1]June!X25</f>
        <v>60.489999999999995</v>
      </c>
      <c r="AF46" s="105">
        <f>[1]June!Y25</f>
        <v>3</v>
      </c>
      <c r="AG46" s="93"/>
    </row>
    <row r="47" spans="1:33">
      <c r="A47" s="123"/>
      <c r="B47" s="11" t="s">
        <v>4</v>
      </c>
      <c r="C47" s="12">
        <f t="shared" si="2"/>
        <v>41444</v>
      </c>
      <c r="D47" s="100">
        <f>[1]June!C26</f>
        <v>1974.5319999999999</v>
      </c>
      <c r="E47" s="67">
        <f>[1]June!D26</f>
        <v>1735.9159999999999</v>
      </c>
      <c r="F47" s="67">
        <f>[1]June!E26</f>
        <v>1882.105166666666</v>
      </c>
      <c r="G47" s="101"/>
      <c r="H47" s="79"/>
      <c r="I47" s="93"/>
      <c r="J47" s="5"/>
      <c r="K47" s="123"/>
      <c r="L47" s="11" t="str">
        <f t="shared" si="0"/>
        <v>Wednesday</v>
      </c>
      <c r="M47" s="12">
        <f t="shared" si="0"/>
        <v>41444</v>
      </c>
      <c r="N47" s="67">
        <f>[1]June!L26</f>
        <v>5.4319999999999995</v>
      </c>
      <c r="O47" s="67">
        <f>[1]June!M26</f>
        <v>2.94</v>
      </c>
      <c r="P47" s="79">
        <f>[1]June!N26</f>
        <v>3.6283333333333334</v>
      </c>
      <c r="Q47" s="83"/>
      <c r="R47" s="83"/>
      <c r="S47" s="83"/>
      <c r="T47" s="132"/>
      <c r="U47" s="83"/>
      <c r="V47" s="123"/>
      <c r="W47" s="11" t="str">
        <f t="shared" si="1"/>
        <v>Wednesday</v>
      </c>
      <c r="X47" s="37">
        <f t="shared" si="1"/>
        <v>41444</v>
      </c>
      <c r="Y47" s="156">
        <f>[1]June!R26</f>
        <v>8.17</v>
      </c>
      <c r="Z47" s="145">
        <f>[1]June!S26</f>
        <v>6.87</v>
      </c>
      <c r="AA47" s="147">
        <f>[1]June!T26</f>
        <v>7.16</v>
      </c>
      <c r="AB47" s="71">
        <f>[1]June!U26</f>
        <v>31</v>
      </c>
      <c r="AC47" s="67">
        <f>[1]June!V26</f>
        <v>0</v>
      </c>
      <c r="AD47" s="67">
        <f>[1]June!W26</f>
        <v>6.5555555555555554</v>
      </c>
      <c r="AE47" s="83">
        <f>[1]June!X26</f>
        <v>64.710999999999999</v>
      </c>
      <c r="AF47" s="105">
        <f>[1]June!Y26</f>
        <v>3</v>
      </c>
      <c r="AG47" s="93"/>
    </row>
    <row r="48" spans="1:33">
      <c r="A48" s="123"/>
      <c r="B48" s="11" t="s">
        <v>5</v>
      </c>
      <c r="C48" s="12">
        <f t="shared" si="2"/>
        <v>41445</v>
      </c>
      <c r="D48" s="100">
        <f>[1]June!C27</f>
        <v>1857.1839999999997</v>
      </c>
      <c r="E48" s="67">
        <f>[1]June!D27</f>
        <v>0</v>
      </c>
      <c r="F48" s="67">
        <f>[1]June!E27</f>
        <v>825.59516666666639</v>
      </c>
      <c r="G48" s="101"/>
      <c r="H48" s="79"/>
      <c r="I48" s="93"/>
      <c r="J48" s="5"/>
      <c r="K48" s="123"/>
      <c r="L48" s="11" t="str">
        <f t="shared" si="0"/>
        <v>Thursday</v>
      </c>
      <c r="M48" s="12">
        <f t="shared" si="0"/>
        <v>41445</v>
      </c>
      <c r="N48" s="67">
        <f>[1]June!L27</f>
        <v>4.508</v>
      </c>
      <c r="O48" s="67">
        <f>[1]June!M27</f>
        <v>2.5760000000000001</v>
      </c>
      <c r="P48" s="79">
        <f>[1]June!N27</f>
        <v>3.3191666666666673</v>
      </c>
      <c r="Q48" s="83"/>
      <c r="R48" s="83"/>
      <c r="S48" s="83"/>
      <c r="T48" s="132"/>
      <c r="U48" s="83"/>
      <c r="V48" s="123"/>
      <c r="W48" s="11" t="str">
        <f t="shared" si="1"/>
        <v>Thursday</v>
      </c>
      <c r="X48" s="37">
        <f t="shared" si="1"/>
        <v>41445</v>
      </c>
      <c r="Y48" s="156">
        <f>[1]June!R27</f>
        <v>7.76</v>
      </c>
      <c r="Z48" s="145">
        <f>[1]June!S27</f>
        <v>6.94</v>
      </c>
      <c r="AA48" s="147">
        <f>[1]June!T27</f>
        <v>7.2683333333333318</v>
      </c>
      <c r="AB48" s="71">
        <f>[1]June!U27</f>
        <v>0</v>
      </c>
      <c r="AC48" s="67">
        <f>[1]June!V27</f>
        <v>0</v>
      </c>
      <c r="AD48" s="67">
        <f>[1]June!W27</f>
        <v>0</v>
      </c>
      <c r="AE48" s="83">
        <f>[1]June!X27</f>
        <v>56.992999999999988</v>
      </c>
      <c r="AF48" s="105">
        <f>[1]June!Y27</f>
        <v>0</v>
      </c>
      <c r="AG48" s="93"/>
    </row>
    <row r="49" spans="1:33">
      <c r="A49" s="123"/>
      <c r="B49" s="11" t="s">
        <v>6</v>
      </c>
      <c r="C49" s="12">
        <f t="shared" si="2"/>
        <v>41446</v>
      </c>
      <c r="D49" s="100">
        <f>[1]June!C28</f>
        <v>0</v>
      </c>
      <c r="E49" s="67">
        <f>[1]June!D28</f>
        <v>0</v>
      </c>
      <c r="F49" s="67">
        <f>[1]June!E28</f>
        <v>0</v>
      </c>
      <c r="G49" s="101"/>
      <c r="H49" s="79"/>
      <c r="I49" s="93"/>
      <c r="J49" s="5"/>
      <c r="K49" s="123"/>
      <c r="L49" s="11" t="str">
        <f t="shared" si="0"/>
        <v>Friday</v>
      </c>
      <c r="M49" s="12">
        <f t="shared" si="0"/>
        <v>41446</v>
      </c>
      <c r="N49" s="67">
        <f>[1]June!L28</f>
        <v>4.6479999999999997</v>
      </c>
      <c r="O49" s="67">
        <f>[1]June!M28</f>
        <v>2.1839999999999997</v>
      </c>
      <c r="P49" s="79">
        <f>[1]June!N28</f>
        <v>3.105666666666667</v>
      </c>
      <c r="Q49" s="83"/>
      <c r="R49" s="83"/>
      <c r="S49" s="83"/>
      <c r="T49" s="132"/>
      <c r="U49" s="83"/>
      <c r="V49" s="123"/>
      <c r="W49" s="11" t="str">
        <f t="shared" si="1"/>
        <v>Friday</v>
      </c>
      <c r="X49" s="37">
        <f t="shared" si="1"/>
        <v>41446</v>
      </c>
      <c r="Y49" s="156">
        <f>[1]June!R28</f>
        <v>7.88</v>
      </c>
      <c r="Z49" s="145">
        <f>[1]June!S28</f>
        <v>7.17</v>
      </c>
      <c r="AA49" s="147">
        <f>[1]June!T28</f>
        <v>7.4275000000000002</v>
      </c>
      <c r="AB49" s="71">
        <f>[1]June!U28</f>
        <v>18</v>
      </c>
      <c r="AC49" s="67">
        <f>[1]June!V28</f>
        <v>5</v>
      </c>
      <c r="AD49" s="67">
        <f>[1]June!W28</f>
        <v>11.75</v>
      </c>
      <c r="AE49" s="83">
        <f>[1]June!X28</f>
        <v>15.104000000000001</v>
      </c>
      <c r="AF49" s="105">
        <f>[1]June!Y28</f>
        <v>0</v>
      </c>
      <c r="AG49" s="93"/>
    </row>
    <row r="50" spans="1:33">
      <c r="A50" s="123"/>
      <c r="B50" s="11" t="s">
        <v>7</v>
      </c>
      <c r="C50" s="12">
        <f t="shared" si="2"/>
        <v>41447</v>
      </c>
      <c r="D50" s="100">
        <f>[1]June!C29</f>
        <v>1526.1679999999997</v>
      </c>
      <c r="E50" s="67">
        <f>[1]June!D29</f>
        <v>0</v>
      </c>
      <c r="F50" s="67">
        <f>[1]June!E29</f>
        <v>442.04999999999995</v>
      </c>
      <c r="G50" s="101"/>
      <c r="H50" s="79"/>
      <c r="I50" s="93"/>
      <c r="J50" s="5"/>
      <c r="K50" s="123"/>
      <c r="L50" s="11" t="str">
        <f t="shared" si="0"/>
        <v>Saturday</v>
      </c>
      <c r="M50" s="12">
        <f t="shared" si="0"/>
        <v>41447</v>
      </c>
      <c r="N50" s="67">
        <f>[1]June!L29</f>
        <v>3.9479999999999995</v>
      </c>
      <c r="O50" s="67">
        <f>[1]June!M29</f>
        <v>1.0639999999999998</v>
      </c>
      <c r="P50" s="79">
        <f>[1]June!N29</f>
        <v>2.3566666666666665</v>
      </c>
      <c r="Q50" s="83"/>
      <c r="R50" s="83"/>
      <c r="S50" s="83"/>
      <c r="T50" s="132"/>
      <c r="U50" s="83"/>
      <c r="V50" s="123"/>
      <c r="W50" s="11" t="str">
        <f t="shared" si="1"/>
        <v>Saturday</v>
      </c>
      <c r="X50" s="37">
        <f t="shared" si="1"/>
        <v>41447</v>
      </c>
      <c r="Y50" s="156">
        <f>[1]June!R29</f>
        <v>7.88</v>
      </c>
      <c r="Z50" s="145">
        <f>[1]June!S29</f>
        <v>7.12</v>
      </c>
      <c r="AA50" s="147">
        <f>[1]June!T29</f>
        <v>7.5271428571428567</v>
      </c>
      <c r="AB50" s="71">
        <f>[1]June!U29</f>
        <v>2</v>
      </c>
      <c r="AC50" s="67">
        <f>[1]June!V29</f>
        <v>0</v>
      </c>
      <c r="AD50" s="67">
        <f>[1]June!W29</f>
        <v>0.42857142857142855</v>
      </c>
      <c r="AE50" s="83">
        <f>[1]June!X29</f>
        <v>75.322000000000003</v>
      </c>
      <c r="AF50" s="105">
        <f>[1]June!Y29</f>
        <v>8</v>
      </c>
      <c r="AG50" s="93"/>
    </row>
    <row r="51" spans="1:33">
      <c r="A51" s="123"/>
      <c r="B51" s="11" t="s">
        <v>8</v>
      </c>
      <c r="C51" s="12">
        <f t="shared" si="2"/>
        <v>41448</v>
      </c>
      <c r="D51" s="100">
        <f>[1]June!C30</f>
        <v>1972.152</v>
      </c>
      <c r="E51" s="67">
        <f>[1]June!D30</f>
        <v>1342.9639999999999</v>
      </c>
      <c r="F51" s="67">
        <f>[1]June!E30</f>
        <v>1667.7278333333331</v>
      </c>
      <c r="G51" s="101"/>
      <c r="H51" s="79"/>
      <c r="I51" s="93"/>
      <c r="J51" s="5"/>
      <c r="K51" s="123"/>
      <c r="L51" s="11" t="str">
        <f t="shared" si="0"/>
        <v>Sunday</v>
      </c>
      <c r="M51" s="12">
        <f t="shared" si="0"/>
        <v>41448</v>
      </c>
      <c r="N51" s="67">
        <f>[1]June!L30</f>
        <v>3.052</v>
      </c>
      <c r="O51" s="67">
        <f>[1]June!M30</f>
        <v>1.6519999999999999</v>
      </c>
      <c r="P51" s="79">
        <f>[1]June!N30</f>
        <v>2.6074999999999995</v>
      </c>
      <c r="Q51" s="83"/>
      <c r="R51" s="83"/>
      <c r="S51" s="83"/>
      <c r="T51" s="132"/>
      <c r="U51" s="83"/>
      <c r="V51" s="123"/>
      <c r="W51" s="11" t="str">
        <f t="shared" si="1"/>
        <v>Sunday</v>
      </c>
      <c r="X51" s="37">
        <f t="shared" si="1"/>
        <v>41448</v>
      </c>
      <c r="Y51" s="156">
        <f>[1]June!R30</f>
        <v>8.23</v>
      </c>
      <c r="Z51" s="145">
        <f>[1]June!S30</f>
        <v>6.91</v>
      </c>
      <c r="AA51" s="147">
        <f>[1]June!T30</f>
        <v>7.3023076923076928</v>
      </c>
      <c r="AB51" s="71">
        <f>[1]June!U30</f>
        <v>20</v>
      </c>
      <c r="AC51" s="67">
        <f>[1]June!V30</f>
        <v>0</v>
      </c>
      <c r="AD51" s="67">
        <f>[1]June!W30</f>
        <v>1.9166666666666667</v>
      </c>
      <c r="AE51" s="83">
        <f>[1]June!X30</f>
        <v>135.17099999999999</v>
      </c>
      <c r="AF51" s="105">
        <f>[1]June!Y30</f>
        <v>41</v>
      </c>
      <c r="AG51" s="93"/>
    </row>
    <row r="52" spans="1:33">
      <c r="A52" s="123"/>
      <c r="B52" s="11" t="s">
        <v>9</v>
      </c>
      <c r="C52" s="12">
        <f t="shared" si="2"/>
        <v>41449</v>
      </c>
      <c r="D52" s="100">
        <f>[1]June!C31</f>
        <v>2302.6639999999998</v>
      </c>
      <c r="E52" s="67">
        <f>[1]June!D31</f>
        <v>0</v>
      </c>
      <c r="F52" s="67">
        <f>[1]June!E31</f>
        <v>916.72933333333299</v>
      </c>
      <c r="G52" s="101"/>
      <c r="H52" s="79"/>
      <c r="I52" s="93"/>
      <c r="J52" s="5"/>
      <c r="K52" s="123"/>
      <c r="L52" s="11" t="str">
        <f t="shared" si="0"/>
        <v>Monday</v>
      </c>
      <c r="M52" s="12">
        <f t="shared" si="0"/>
        <v>41449</v>
      </c>
      <c r="N52" s="67">
        <f>[1]June!L31</f>
        <v>296.79999999999995</v>
      </c>
      <c r="O52" s="67">
        <f>[1]June!M31</f>
        <v>2.044</v>
      </c>
      <c r="P52" s="79">
        <f>[1]June!N31</f>
        <v>26.968666666666675</v>
      </c>
      <c r="Q52" s="83"/>
      <c r="R52" s="83"/>
      <c r="S52" s="83"/>
      <c r="T52" s="132"/>
      <c r="U52" s="83"/>
      <c r="V52" s="123"/>
      <c r="W52" s="11" t="str">
        <f t="shared" si="1"/>
        <v>Monday</v>
      </c>
      <c r="X52" s="37">
        <f t="shared" si="1"/>
        <v>41449</v>
      </c>
      <c r="Y52" s="156">
        <f>[1]June!R31</f>
        <v>7.9</v>
      </c>
      <c r="Z52" s="145">
        <f>[1]June!S31</f>
        <v>6.94</v>
      </c>
      <c r="AA52" s="147">
        <f>[1]June!T31</f>
        <v>7.3095238095238084</v>
      </c>
      <c r="AB52" s="71">
        <f>[1]June!U31</f>
        <v>0</v>
      </c>
      <c r="AC52" s="67">
        <f>[1]June!V31</f>
        <v>0</v>
      </c>
      <c r="AD52" s="67">
        <f>[1]June!W31</f>
        <v>0</v>
      </c>
      <c r="AE52" s="83">
        <f>[1]June!X31</f>
        <v>220.041</v>
      </c>
      <c r="AF52" s="105">
        <f>[1]June!Y31</f>
        <v>65</v>
      </c>
      <c r="AG52" s="93"/>
    </row>
    <row r="53" spans="1:33">
      <c r="A53" s="123"/>
      <c r="B53" s="11" t="s">
        <v>10</v>
      </c>
      <c r="C53" s="12">
        <f t="shared" si="2"/>
        <v>41450</v>
      </c>
      <c r="D53" s="100">
        <f>[1]June!C32</f>
        <v>2327.864</v>
      </c>
      <c r="E53" s="67">
        <f>[1]June!D32</f>
        <v>1048.1519999999998</v>
      </c>
      <c r="F53" s="67">
        <f>[1]June!E32</f>
        <v>1838.0144999999995</v>
      </c>
      <c r="G53" s="101"/>
      <c r="H53" s="79"/>
      <c r="I53" s="93"/>
      <c r="J53" s="5"/>
      <c r="K53" s="123"/>
      <c r="L53" s="11" t="str">
        <f t="shared" si="0"/>
        <v>Tuesday</v>
      </c>
      <c r="M53" s="12">
        <f t="shared" si="0"/>
        <v>41450</v>
      </c>
      <c r="N53" s="67">
        <f>[1]June!L32</f>
        <v>3.1919999999999997</v>
      </c>
      <c r="O53" s="67">
        <f>[1]June!M32</f>
        <v>2.3239999999999998</v>
      </c>
      <c r="P53" s="79">
        <f>[1]June!N32</f>
        <v>2.6401666666666674</v>
      </c>
      <c r="Q53" s="83"/>
      <c r="R53" s="83"/>
      <c r="S53" s="83"/>
      <c r="T53" s="132"/>
      <c r="U53" s="83"/>
      <c r="V53" s="123"/>
      <c r="W53" s="11" t="str">
        <f t="shared" si="1"/>
        <v>Tuesday</v>
      </c>
      <c r="X53" s="37">
        <f t="shared" si="1"/>
        <v>41450</v>
      </c>
      <c r="Y53" s="156">
        <f>[1]June!R32</f>
        <v>8.07</v>
      </c>
      <c r="Z53" s="145">
        <f>[1]June!S32</f>
        <v>7.02</v>
      </c>
      <c r="AA53" s="147">
        <f>[1]June!T32</f>
        <v>7.5440000000000005</v>
      </c>
      <c r="AB53" s="71">
        <f>[1]June!U32</f>
        <v>0</v>
      </c>
      <c r="AC53" s="67">
        <f>[1]June!V32</f>
        <v>0</v>
      </c>
      <c r="AD53" s="67">
        <f>[1]June!W32</f>
        <v>0</v>
      </c>
      <c r="AE53" s="83">
        <f>[1]June!X32</f>
        <v>204.86800000000005</v>
      </c>
      <c r="AF53" s="105">
        <f>[1]June!Y32</f>
        <v>53</v>
      </c>
      <c r="AG53" s="93"/>
    </row>
    <row r="54" spans="1:33">
      <c r="A54" s="123"/>
      <c r="B54" s="11" t="s">
        <v>4</v>
      </c>
      <c r="C54" s="12">
        <f t="shared" si="2"/>
        <v>41451</v>
      </c>
      <c r="D54" s="100">
        <f>[1]June!C33</f>
        <v>2257.2479999999996</v>
      </c>
      <c r="E54" s="67">
        <f>[1]June!D33</f>
        <v>1988.4479999999999</v>
      </c>
      <c r="F54" s="67">
        <f>[1]June!E33</f>
        <v>2127.2253333333333</v>
      </c>
      <c r="G54" s="101"/>
      <c r="H54" s="79"/>
      <c r="I54" s="93"/>
      <c r="J54" s="5"/>
      <c r="K54" s="123"/>
      <c r="L54" s="11" t="str">
        <f t="shared" si="0"/>
        <v>Wednesday</v>
      </c>
      <c r="M54" s="12">
        <f t="shared" si="0"/>
        <v>41451</v>
      </c>
      <c r="N54" s="67">
        <f>[1]June!L33</f>
        <v>3.2479999999999998</v>
      </c>
      <c r="O54" s="67">
        <f>[1]June!M33</f>
        <v>2.4079999999999999</v>
      </c>
      <c r="P54" s="79">
        <f>[1]June!N33</f>
        <v>2.6844999999999994</v>
      </c>
      <c r="Q54" s="83"/>
      <c r="R54" s="83"/>
      <c r="S54" s="83"/>
      <c r="T54" s="132"/>
      <c r="U54" s="83"/>
      <c r="V54" s="123"/>
      <c r="W54" s="11" t="str">
        <f t="shared" si="1"/>
        <v>Wednesday</v>
      </c>
      <c r="X54" s="37">
        <f t="shared" si="1"/>
        <v>41451</v>
      </c>
      <c r="Y54" s="156">
        <f>[1]June!R33</f>
        <v>7.86</v>
      </c>
      <c r="Z54" s="145">
        <f>[1]June!S33</f>
        <v>6.9</v>
      </c>
      <c r="AA54" s="147">
        <f>[1]June!T33</f>
        <v>7.2566666666666668</v>
      </c>
      <c r="AB54" s="71">
        <f>[1]June!U33</f>
        <v>0</v>
      </c>
      <c r="AC54" s="67">
        <f>[1]June!V33</f>
        <v>0</v>
      </c>
      <c r="AD54" s="67">
        <f>[1]June!W33</f>
        <v>0</v>
      </c>
      <c r="AE54" s="83">
        <f>[1]June!X33</f>
        <v>134.87100000000004</v>
      </c>
      <c r="AF54" s="105">
        <f>[1]June!Y33</f>
        <v>21</v>
      </c>
      <c r="AG54" s="93"/>
    </row>
    <row r="55" spans="1:33">
      <c r="A55" s="123"/>
      <c r="B55" s="11" t="s">
        <v>5</v>
      </c>
      <c r="C55" s="12">
        <f t="shared" si="2"/>
        <v>41452</v>
      </c>
      <c r="D55" s="100">
        <f>[1]June!C34</f>
        <v>2205.252</v>
      </c>
      <c r="E55" s="67">
        <f>[1]June!D34</f>
        <v>1772.3999999999999</v>
      </c>
      <c r="F55" s="67">
        <f>[1]June!E34</f>
        <v>2014.6455000000003</v>
      </c>
      <c r="G55" s="101"/>
      <c r="H55" s="79"/>
      <c r="I55" s="93"/>
      <c r="J55" s="5"/>
      <c r="K55" s="123"/>
      <c r="L55" s="11" t="str">
        <f t="shared" si="0"/>
        <v>Thursday</v>
      </c>
      <c r="M55" s="12">
        <f t="shared" si="0"/>
        <v>41452</v>
      </c>
      <c r="N55" s="67">
        <f>[1]June!L34</f>
        <v>5.9639999999999995</v>
      </c>
      <c r="O55" s="67">
        <f>[1]June!M34</f>
        <v>2.8</v>
      </c>
      <c r="P55" s="79">
        <f>[1]June!N34</f>
        <v>3.3471666666666668</v>
      </c>
      <c r="Q55" s="83"/>
      <c r="R55" s="83"/>
      <c r="S55" s="83"/>
      <c r="T55" s="132"/>
      <c r="U55" s="83"/>
      <c r="V55" s="123"/>
      <c r="W55" s="11" t="str">
        <f t="shared" si="1"/>
        <v>Thursday</v>
      </c>
      <c r="X55" s="37">
        <f t="shared" si="1"/>
        <v>41452</v>
      </c>
      <c r="Y55" s="156">
        <f>[1]June!R34</f>
        <v>7.98</v>
      </c>
      <c r="Z55" s="145">
        <f>[1]June!S34</f>
        <v>6.89</v>
      </c>
      <c r="AA55" s="147">
        <f>[1]June!T34</f>
        <v>7.4624999999999986</v>
      </c>
      <c r="AB55" s="71">
        <f>[1]June!U34</f>
        <v>0</v>
      </c>
      <c r="AC55" s="67">
        <f>[1]June!V34</f>
        <v>0</v>
      </c>
      <c r="AD55" s="67">
        <f>[1]June!W34</f>
        <v>0</v>
      </c>
      <c r="AE55" s="83">
        <f>[1]June!X34</f>
        <v>80.73599999999999</v>
      </c>
      <c r="AF55" s="105">
        <f>[1]June!Y34</f>
        <v>0</v>
      </c>
      <c r="AG55" s="93"/>
    </row>
    <row r="56" spans="1:33">
      <c r="A56" s="123"/>
      <c r="B56" s="11" t="s">
        <v>6</v>
      </c>
      <c r="C56" s="12">
        <f t="shared" si="2"/>
        <v>41453</v>
      </c>
      <c r="D56" s="100">
        <f>[1]June!C35</f>
        <v>2289.7839999999997</v>
      </c>
      <c r="E56" s="67">
        <f>[1]June!D35</f>
        <v>1816.4999999999998</v>
      </c>
      <c r="F56" s="67">
        <f>[1]June!E35</f>
        <v>2002.9858333333332</v>
      </c>
      <c r="G56" s="101"/>
      <c r="H56" s="79"/>
      <c r="I56" s="93"/>
      <c r="J56" s="5"/>
      <c r="K56" s="123"/>
      <c r="L56" s="11" t="str">
        <f t="shared" si="0"/>
        <v>Friday</v>
      </c>
      <c r="M56" s="12">
        <f t="shared" si="0"/>
        <v>41453</v>
      </c>
      <c r="N56" s="67">
        <f>[1]June!L35</f>
        <v>6.16</v>
      </c>
      <c r="O56" s="67">
        <f>[1]June!M35</f>
        <v>3.444</v>
      </c>
      <c r="P56" s="79">
        <f>[1]June!N35</f>
        <v>4.3365</v>
      </c>
      <c r="Q56" s="83"/>
      <c r="R56" s="83"/>
      <c r="S56" s="83"/>
      <c r="T56" s="132"/>
      <c r="U56" s="83"/>
      <c r="V56" s="123"/>
      <c r="W56" s="11" t="str">
        <f t="shared" si="1"/>
        <v>Friday</v>
      </c>
      <c r="X56" s="37">
        <f t="shared" si="1"/>
        <v>41453</v>
      </c>
      <c r="Y56" s="156">
        <f>[1]June!R35</f>
        <v>7.86</v>
      </c>
      <c r="Z56" s="145">
        <f>[1]June!S35</f>
        <v>6.89</v>
      </c>
      <c r="AA56" s="147">
        <f>[1]June!T35</f>
        <v>7.1366666666666667</v>
      </c>
      <c r="AB56" s="71">
        <f>[1]June!U35</f>
        <v>0</v>
      </c>
      <c r="AC56" s="67">
        <f>[1]June!V35</f>
        <v>0</v>
      </c>
      <c r="AD56" s="67">
        <f>[1]June!W35</f>
        <v>0</v>
      </c>
      <c r="AE56" s="83">
        <f>[1]June!X35</f>
        <v>192.75200000000001</v>
      </c>
      <c r="AF56" s="105">
        <f>[1]June!Y35</f>
        <v>43</v>
      </c>
      <c r="AG56" s="93"/>
    </row>
    <row r="57" spans="1:33">
      <c r="A57" s="123"/>
      <c r="B57" s="11" t="s">
        <v>7</v>
      </c>
      <c r="C57" s="12">
        <f t="shared" si="2"/>
        <v>41454</v>
      </c>
      <c r="D57" s="100">
        <f>[1]June!C36</f>
        <v>2108.9320000000002</v>
      </c>
      <c r="E57" s="67">
        <f>[1]June!D36</f>
        <v>1802.0519999999999</v>
      </c>
      <c r="F57" s="67">
        <f>[1]June!E36</f>
        <v>1983.4931666666664</v>
      </c>
      <c r="G57" s="101"/>
      <c r="H57" s="79"/>
      <c r="I57" s="93"/>
      <c r="J57" s="5"/>
      <c r="K57" s="123"/>
      <c r="L57" s="11" t="str">
        <f t="shared" si="0"/>
        <v>Saturday</v>
      </c>
      <c r="M57" s="12">
        <f t="shared" si="0"/>
        <v>41454</v>
      </c>
      <c r="N57" s="67">
        <f>[1]June!L36</f>
        <v>8.5679999999999996</v>
      </c>
      <c r="O57" s="67">
        <f>[1]June!M36</f>
        <v>3.5</v>
      </c>
      <c r="P57" s="79">
        <f>[1]June!N36</f>
        <v>4.7028333333333334</v>
      </c>
      <c r="Q57" s="83"/>
      <c r="R57" s="83"/>
      <c r="S57" s="83"/>
      <c r="T57" s="132"/>
      <c r="U57" s="83"/>
      <c r="V57" s="123"/>
      <c r="W57" s="11" t="str">
        <f t="shared" si="1"/>
        <v>Saturday</v>
      </c>
      <c r="X57" s="37">
        <f t="shared" si="1"/>
        <v>41454</v>
      </c>
      <c r="Y57" s="156">
        <f>[1]June!R36</f>
        <v>7.63</v>
      </c>
      <c r="Z57" s="145">
        <f>[1]June!S36</f>
        <v>6.88</v>
      </c>
      <c r="AA57" s="147">
        <f>[1]June!T36</f>
        <v>7.1566666666666663</v>
      </c>
      <c r="AB57" s="71">
        <f>[1]June!U36</f>
        <v>0</v>
      </c>
      <c r="AC57" s="67">
        <f>[1]June!V36</f>
        <v>0</v>
      </c>
      <c r="AD57" s="67">
        <f>[1]June!W36</f>
        <v>0</v>
      </c>
      <c r="AE57" s="83">
        <f>[1]June!X36</f>
        <v>105.34499999999996</v>
      </c>
      <c r="AF57" s="105">
        <f>[1]June!Y36</f>
        <v>9</v>
      </c>
      <c r="AG57" s="93"/>
    </row>
    <row r="58" spans="1:33">
      <c r="A58" s="123"/>
      <c r="B58" s="11" t="s">
        <v>8</v>
      </c>
      <c r="C58" s="12">
        <f t="shared" si="2"/>
        <v>41455</v>
      </c>
      <c r="D58" s="100">
        <f>[1]June!C37</f>
        <v>2045.3999999999999</v>
      </c>
      <c r="E58" s="67">
        <f>[1]June!D37</f>
        <v>1697.3320000000001</v>
      </c>
      <c r="F58" s="67">
        <f>[1]June!E37</f>
        <v>1849.2156666666669</v>
      </c>
      <c r="G58" s="101"/>
      <c r="H58" s="79"/>
      <c r="I58" s="93"/>
      <c r="J58" s="5"/>
      <c r="K58" s="123"/>
      <c r="L58" s="11" t="str">
        <f t="shared" si="0"/>
        <v>Sunday</v>
      </c>
      <c r="M58" s="12">
        <f t="shared" si="0"/>
        <v>41455</v>
      </c>
      <c r="N58" s="67">
        <f>[1]June!L37</f>
        <v>6.6639999999999997</v>
      </c>
      <c r="O58" s="67">
        <f>[1]June!M37</f>
        <v>3.7239999999999998</v>
      </c>
      <c r="P58" s="79">
        <f>[1]June!N37</f>
        <v>4.8696666666666673</v>
      </c>
      <c r="Q58" s="83"/>
      <c r="R58" s="83"/>
      <c r="S58" s="83"/>
      <c r="T58" s="132"/>
      <c r="U58" s="83"/>
      <c r="V58" s="123"/>
      <c r="W58" s="11" t="str">
        <f t="shared" si="1"/>
        <v>Sunday</v>
      </c>
      <c r="X58" s="37">
        <f t="shared" si="1"/>
        <v>41455</v>
      </c>
      <c r="Y58" s="156">
        <f>[1]June!R37</f>
        <v>7.3</v>
      </c>
      <c r="Z58" s="145">
        <f>[1]June!S37</f>
        <v>6.9</v>
      </c>
      <c r="AA58" s="147">
        <f>[1]June!T37</f>
        <v>7.0827272727272721</v>
      </c>
      <c r="AB58" s="71">
        <f>[1]June!U37</f>
        <v>0</v>
      </c>
      <c r="AC58" s="67">
        <f>[1]June!V37</f>
        <v>0</v>
      </c>
      <c r="AD58" s="67">
        <f>[1]June!W37</f>
        <v>0</v>
      </c>
      <c r="AE58" s="83">
        <f>[1]June!X37</f>
        <v>59.025000000000006</v>
      </c>
      <c r="AF58" s="105">
        <f>[1]June!Y37</f>
        <v>0</v>
      </c>
      <c r="AG58" s="93"/>
    </row>
    <row r="59" spans="1:33" ht="15" thickBot="1">
      <c r="A59" s="123"/>
      <c r="B59" s="13"/>
      <c r="C59" s="14"/>
      <c r="D59" s="136"/>
      <c r="E59" s="77"/>
      <c r="F59" s="78"/>
      <c r="G59" s="102"/>
      <c r="H59" s="80"/>
      <c r="I59" s="93"/>
      <c r="J59" s="5"/>
      <c r="K59" s="123"/>
      <c r="L59" s="13"/>
      <c r="M59" s="14"/>
      <c r="N59" s="77"/>
      <c r="O59" s="77"/>
      <c r="P59" s="80"/>
      <c r="Q59" s="83"/>
      <c r="R59" s="83"/>
      <c r="S59" s="83"/>
      <c r="T59" s="132"/>
      <c r="U59" s="83"/>
      <c r="V59" s="123"/>
      <c r="W59" s="13"/>
      <c r="X59" s="59"/>
      <c r="Y59" s="157"/>
      <c r="Z59" s="158"/>
      <c r="AA59" s="159"/>
      <c r="AB59" s="84"/>
      <c r="AC59" s="77"/>
      <c r="AD59" s="77"/>
      <c r="AE59" s="78"/>
      <c r="AF59" s="106"/>
      <c r="AG59" s="93"/>
    </row>
    <row r="60" spans="1:33" ht="15.6" thickTop="1" thickBot="1">
      <c r="A60" s="123"/>
      <c r="B60" s="15" t="s">
        <v>11</v>
      </c>
      <c r="C60" s="16"/>
      <c r="D60" s="68">
        <f>[1]June!C39</f>
        <v>2327.864</v>
      </c>
      <c r="E60" s="68">
        <f>[1]June!D39</f>
        <v>0</v>
      </c>
      <c r="F60" s="68">
        <f>[1]June!E39</f>
        <v>1667.6262944444447</v>
      </c>
      <c r="G60" s="103" t="str">
        <f>[2]June!F39</f>
        <v/>
      </c>
      <c r="H60" s="86"/>
      <c r="I60" s="93"/>
      <c r="J60" s="5"/>
      <c r="K60" s="123"/>
      <c r="L60" s="15" t="s">
        <v>11</v>
      </c>
      <c r="M60" s="16"/>
      <c r="N60" s="81">
        <f>[1]June!L39</f>
        <v>296.79999999999995</v>
      </c>
      <c r="O60" s="81">
        <f>[1]June!M39</f>
        <v>1.0639999999999998</v>
      </c>
      <c r="P60" s="82">
        <f>[1]June!N39</f>
        <v>4.5464611111111113</v>
      </c>
      <c r="Q60" s="117"/>
      <c r="R60" s="117"/>
      <c r="S60" s="117"/>
      <c r="T60" s="133"/>
      <c r="U60" s="117"/>
      <c r="V60" s="123"/>
      <c r="W60" s="15" t="s">
        <v>11</v>
      </c>
      <c r="X60" s="38"/>
      <c r="Y60" s="160">
        <f>[1]June!R39</f>
        <v>8.26</v>
      </c>
      <c r="Z60" s="161">
        <f>[1]June!S39</f>
        <v>6.85</v>
      </c>
      <c r="AA60" s="162">
        <f>[1]June!T39</f>
        <v>7.4170571183718241</v>
      </c>
      <c r="AB60" s="74">
        <f>[1]June!U39</f>
        <v>31</v>
      </c>
      <c r="AC60" s="68">
        <f>[1]June!V39</f>
        <v>0</v>
      </c>
      <c r="AD60" s="68">
        <f>[1]June!W39</f>
        <v>0.84673082908377018</v>
      </c>
      <c r="AE60" s="85">
        <f>[1]June!X39</f>
        <v>2542.6089999999999</v>
      </c>
      <c r="AF60" s="107">
        <f>[1]June!Y39</f>
        <v>273</v>
      </c>
      <c r="AG60" s="93"/>
    </row>
    <row r="61" spans="1:33" ht="15" thickBot="1">
      <c r="A61" s="126"/>
      <c r="B61" s="127"/>
      <c r="C61" s="127"/>
      <c r="D61" s="127"/>
      <c r="E61" s="127"/>
      <c r="F61" s="127"/>
      <c r="G61" s="127"/>
      <c r="H61" s="127"/>
      <c r="I61" s="128"/>
      <c r="J61" s="5"/>
      <c r="K61" s="126"/>
      <c r="L61" s="127"/>
      <c r="M61" s="127"/>
      <c r="N61" s="127"/>
      <c r="O61" s="127"/>
      <c r="P61" s="127"/>
      <c r="Q61" s="127"/>
      <c r="R61" s="127"/>
      <c r="S61" s="127"/>
      <c r="T61" s="128"/>
      <c r="V61" s="126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8"/>
    </row>
    <row r="62" spans="1:33" ht="15" thickTop="1"/>
  </sheetData>
  <mergeCells count="12">
    <mergeCell ref="W9:AF9"/>
    <mergeCell ref="L9:S9"/>
    <mergeCell ref="B9:H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8">
    <cfRule type="cellIs" dxfId="103" priority="11" operator="between">
      <formula>2800</formula>
      <formula>5000</formula>
    </cfRule>
  </conditionalFormatting>
  <conditionalFormatting sqref="N29:N58">
    <cfRule type="cellIs" dxfId="102" priority="10" operator="between">
      <formula>560</formula>
      <formula>5000</formula>
    </cfRule>
  </conditionalFormatting>
  <conditionalFormatting sqref="Z29:Z58">
    <cfRule type="cellIs" dxfId="101" priority="8" operator="between">
      <formula>1</formula>
      <formula>6.49</formula>
    </cfRule>
  </conditionalFormatting>
  <conditionalFormatting sqref="Y29:Y58">
    <cfRule type="cellIs" dxfId="100" priority="7" operator="between">
      <formula>8.51</formula>
      <formula>14</formula>
    </cfRule>
  </conditionalFormatting>
  <conditionalFormatting sqref="AB29:AB59">
    <cfRule type="cellIs" dxfId="99" priority="6" operator="between">
      <formula>41</formula>
      <formula>200</formula>
    </cfRule>
  </conditionalFormatting>
  <conditionalFormatting sqref="D59">
    <cfRule type="cellIs" dxfId="98" priority="5" operator="between">
      <formula>2800</formula>
      <formula>5000</formula>
    </cfRule>
  </conditionalFormatting>
  <conditionalFormatting sqref="N59">
    <cfRule type="cellIs" dxfId="97" priority="4" operator="between">
      <formula>560</formula>
      <formula>5000</formula>
    </cfRule>
  </conditionalFormatting>
  <conditionalFormatting sqref="Z59">
    <cfRule type="cellIs" dxfId="96" priority="3" operator="between">
      <formula>1</formula>
      <formula>6.49</formula>
    </cfRule>
  </conditionalFormatting>
  <conditionalFormatting sqref="Y59">
    <cfRule type="cellIs" dxfId="95" priority="2" operator="between">
      <formula>8.51</formula>
      <formula>14</formula>
    </cfRule>
  </conditionalFormatting>
  <conditionalFormatting sqref="AE29:AE59">
    <cfRule type="cellIs" dxfId="94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2"/>
  <sheetViews>
    <sheetView topLeftCell="A34" workbookViewId="0">
      <selection activeCell="AF29" sqref="AF29:AF60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4.109375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3.88671875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2" t="s">
        <v>56</v>
      </c>
      <c r="C3" s="113"/>
      <c r="D3" s="113"/>
      <c r="E3" s="5"/>
      <c r="F3" s="5"/>
      <c r="G3" s="5"/>
      <c r="H3" s="6"/>
    </row>
    <row r="4" spans="1:33">
      <c r="B4" s="112" t="s">
        <v>55</v>
      </c>
      <c r="C4" s="5"/>
      <c r="D4" s="5"/>
      <c r="E4" s="5"/>
      <c r="F4" s="5"/>
      <c r="G4" s="5"/>
      <c r="H4" s="6"/>
    </row>
    <row r="5" spans="1:33" ht="15" thickBot="1">
      <c r="B5" s="109" t="s">
        <v>61</v>
      </c>
      <c r="C5" s="110"/>
      <c r="D5" s="110"/>
      <c r="E5" s="110"/>
      <c r="F5" s="110"/>
      <c r="G5" s="110"/>
      <c r="H5" s="111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20"/>
      <c r="B7" s="121"/>
      <c r="C7" s="121"/>
      <c r="D7" s="121"/>
      <c r="E7" s="121"/>
      <c r="F7" s="121"/>
      <c r="G7" s="121"/>
      <c r="H7" s="121"/>
      <c r="I7" s="122"/>
      <c r="J7" s="5"/>
      <c r="K7" s="120"/>
      <c r="L7" s="121"/>
      <c r="M7" s="121"/>
      <c r="N7" s="121"/>
      <c r="O7" s="121"/>
      <c r="P7" s="121"/>
      <c r="Q7" s="121"/>
      <c r="R7" s="121"/>
      <c r="S7" s="121"/>
      <c r="T7" s="122"/>
      <c r="V7" s="120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2"/>
    </row>
    <row r="8" spans="1:33" ht="15" thickBot="1">
      <c r="A8" s="123"/>
      <c r="B8" s="5"/>
      <c r="C8" s="5"/>
      <c r="D8" s="5"/>
      <c r="E8" s="5"/>
      <c r="F8" s="5"/>
      <c r="G8" s="5"/>
      <c r="H8" s="5"/>
      <c r="I8" s="93"/>
      <c r="J8" s="5"/>
      <c r="K8" s="123"/>
      <c r="L8" s="5"/>
      <c r="M8" s="5"/>
      <c r="N8" s="5"/>
      <c r="O8" s="5"/>
      <c r="P8" s="5"/>
      <c r="Q8" s="5"/>
      <c r="R8" s="5"/>
      <c r="S8" s="5"/>
      <c r="T8" s="93"/>
      <c r="V8" s="123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3"/>
      <c r="B9" s="201" t="s">
        <v>57</v>
      </c>
      <c r="C9" s="202"/>
      <c r="D9" s="202"/>
      <c r="E9" s="202"/>
      <c r="F9" s="202"/>
      <c r="G9" s="202"/>
      <c r="H9" s="203"/>
      <c r="I9" s="93"/>
      <c r="J9" s="5"/>
      <c r="K9" s="123"/>
      <c r="L9" s="201" t="s">
        <v>68</v>
      </c>
      <c r="M9" s="202"/>
      <c r="N9" s="202"/>
      <c r="O9" s="202"/>
      <c r="P9" s="202"/>
      <c r="Q9" s="202"/>
      <c r="R9" s="202"/>
      <c r="S9" s="203"/>
      <c r="T9" s="129"/>
      <c r="U9" s="8"/>
      <c r="V9" s="123"/>
      <c r="W9" s="201" t="s">
        <v>74</v>
      </c>
      <c r="X9" s="202"/>
      <c r="Y9" s="202"/>
      <c r="Z9" s="202"/>
      <c r="AA9" s="202"/>
      <c r="AB9" s="202"/>
      <c r="AC9" s="202"/>
      <c r="AD9" s="202"/>
      <c r="AE9" s="202"/>
      <c r="AF9" s="203"/>
      <c r="AG9" s="93"/>
    </row>
    <row r="10" spans="1:33" ht="15" thickTop="1">
      <c r="A10" s="123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3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3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3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3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3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3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3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3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3"/>
      <c r="B13" s="4" t="s">
        <v>94</v>
      </c>
      <c r="C13" s="5"/>
      <c r="D13" s="5"/>
      <c r="E13" s="5"/>
      <c r="F13" s="5"/>
      <c r="G13" s="5"/>
      <c r="H13" s="6"/>
      <c r="I13" s="93"/>
      <c r="J13" s="5"/>
      <c r="K13" s="123"/>
      <c r="L13" s="4" t="s">
        <v>94</v>
      </c>
      <c r="M13" s="5"/>
      <c r="N13" s="5"/>
      <c r="O13" s="5"/>
      <c r="P13" s="5"/>
      <c r="Q13" s="5"/>
      <c r="R13" s="5"/>
      <c r="S13" s="6"/>
      <c r="T13" s="93"/>
      <c r="U13" s="5"/>
      <c r="V13" s="123"/>
      <c r="W13" s="118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3"/>
      <c r="B14" s="4" t="s">
        <v>102</v>
      </c>
      <c r="C14" s="5"/>
      <c r="D14" s="5"/>
      <c r="E14" s="5"/>
      <c r="F14" s="5"/>
      <c r="G14" s="5"/>
      <c r="H14" s="6"/>
      <c r="I14" s="93"/>
      <c r="J14" s="5"/>
      <c r="K14" s="123"/>
      <c r="L14" s="4"/>
      <c r="M14" s="5"/>
      <c r="N14" s="5"/>
      <c r="O14" s="5"/>
      <c r="P14" s="5"/>
      <c r="Q14" s="5"/>
      <c r="R14" s="5"/>
      <c r="S14" s="6"/>
      <c r="T14" s="93"/>
      <c r="U14" s="5"/>
      <c r="V14" s="123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3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3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3"/>
      <c r="W15" s="4" t="s">
        <v>93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3"/>
      <c r="B16" s="4" t="s">
        <v>97</v>
      </c>
      <c r="C16" s="5"/>
      <c r="D16" s="5"/>
      <c r="E16" s="5"/>
      <c r="F16" s="5"/>
      <c r="G16" s="5"/>
      <c r="H16" s="6"/>
      <c r="I16" s="93"/>
      <c r="J16" s="5"/>
      <c r="K16" s="123"/>
      <c r="L16" s="4"/>
      <c r="M16" s="5"/>
      <c r="N16" s="5"/>
      <c r="O16" s="5"/>
      <c r="P16" s="5"/>
      <c r="Q16" s="5"/>
      <c r="R16" s="5"/>
      <c r="S16" s="6"/>
      <c r="T16" s="93"/>
      <c r="U16" s="5"/>
      <c r="V16" s="123"/>
      <c r="W16" s="112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3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3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3"/>
      <c r="W17" s="112" t="s">
        <v>89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3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3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3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3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3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3"/>
      <c r="W19" s="118" t="s">
        <v>88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3"/>
      <c r="B20" s="4" t="s">
        <v>90</v>
      </c>
      <c r="C20" s="5"/>
      <c r="D20" s="5"/>
      <c r="E20" s="5"/>
      <c r="F20" s="5"/>
      <c r="G20" s="5"/>
      <c r="H20" s="6"/>
      <c r="I20" s="93"/>
      <c r="J20" s="5"/>
      <c r="K20" s="123"/>
      <c r="L20" s="4"/>
      <c r="M20" s="5"/>
      <c r="N20" s="5"/>
      <c r="O20" s="5"/>
      <c r="P20" s="5"/>
      <c r="Q20" s="5"/>
      <c r="R20" s="5"/>
      <c r="S20" s="6"/>
      <c r="T20" s="93"/>
      <c r="U20" s="5"/>
      <c r="V20" s="123"/>
      <c r="W20" s="118" t="s">
        <v>104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3"/>
      <c r="B21" s="109" t="s">
        <v>59</v>
      </c>
      <c r="C21" s="110"/>
      <c r="D21" s="110"/>
      <c r="E21" s="110"/>
      <c r="F21" s="110"/>
      <c r="G21" s="110"/>
      <c r="H21" s="111"/>
      <c r="I21" s="93"/>
      <c r="J21" s="5"/>
      <c r="K21" s="123"/>
      <c r="L21" s="109"/>
      <c r="M21" s="110"/>
      <c r="N21" s="110"/>
      <c r="O21" s="110"/>
      <c r="P21" s="110"/>
      <c r="Q21" s="110"/>
      <c r="R21" s="110"/>
      <c r="S21" s="111"/>
      <c r="T21" s="93"/>
      <c r="U21" s="5"/>
      <c r="V21" s="123"/>
      <c r="W21" s="118" t="s">
        <v>95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3"/>
      <c r="B22" s="5"/>
      <c r="C22" s="5"/>
      <c r="D22" s="5"/>
      <c r="E22" s="5"/>
      <c r="F22" s="5"/>
      <c r="G22" s="5"/>
      <c r="H22" s="5"/>
      <c r="I22" s="93"/>
      <c r="J22" s="5"/>
      <c r="K22" s="123"/>
      <c r="L22" s="5"/>
      <c r="M22" s="5"/>
      <c r="N22" s="5"/>
      <c r="O22" s="5"/>
      <c r="P22" s="5"/>
      <c r="Q22" s="5"/>
      <c r="R22" s="5"/>
      <c r="S22" s="5"/>
      <c r="T22" s="93"/>
      <c r="U22" s="5"/>
      <c r="V22" s="123"/>
      <c r="W22" s="118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3"/>
      <c r="B23" s="5"/>
      <c r="C23" s="5"/>
      <c r="D23" s="5"/>
      <c r="E23" s="5"/>
      <c r="F23" s="5"/>
      <c r="G23" s="5"/>
      <c r="H23" s="5"/>
      <c r="I23" s="93"/>
      <c r="J23" s="5"/>
      <c r="K23" s="123"/>
      <c r="L23" s="5"/>
      <c r="M23" s="5"/>
      <c r="N23" s="5"/>
      <c r="O23" s="5"/>
      <c r="P23" s="5"/>
      <c r="Q23" s="5"/>
      <c r="R23" s="5"/>
      <c r="S23" s="5"/>
      <c r="T23" s="93"/>
      <c r="U23" s="5"/>
      <c r="V23" s="123"/>
      <c r="W23" s="119" t="s">
        <v>84</v>
      </c>
      <c r="X23" s="110"/>
      <c r="Y23" s="110"/>
      <c r="Z23" s="110"/>
      <c r="AA23" s="110"/>
      <c r="AB23" s="110"/>
      <c r="AC23" s="110"/>
      <c r="AD23" s="110"/>
      <c r="AE23" s="110"/>
      <c r="AF23" s="111"/>
      <c r="AG23" s="93"/>
    </row>
    <row r="24" spans="1:33" ht="15" thickBot="1">
      <c r="A24" s="123"/>
      <c r="B24" s="5"/>
      <c r="C24" s="5"/>
      <c r="D24" s="5"/>
      <c r="E24" s="5"/>
      <c r="F24" s="5"/>
      <c r="G24" s="5"/>
      <c r="H24" s="5"/>
      <c r="I24" s="93"/>
      <c r="J24" s="5"/>
      <c r="K24" s="123"/>
      <c r="L24" s="5"/>
      <c r="M24" s="5"/>
      <c r="N24" s="5"/>
      <c r="O24" s="5"/>
      <c r="P24" s="5"/>
      <c r="Q24" s="5"/>
      <c r="R24" s="5"/>
      <c r="S24" s="5"/>
      <c r="T24" s="93"/>
      <c r="U24" s="5"/>
      <c r="V24" s="123"/>
      <c r="W24" s="110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3"/>
      <c r="B25" s="5"/>
      <c r="C25" s="5"/>
      <c r="D25" s="5"/>
      <c r="E25" s="5"/>
      <c r="F25" s="5"/>
      <c r="G25" s="5"/>
      <c r="H25" s="5"/>
      <c r="I25" s="93"/>
      <c r="J25" s="5"/>
      <c r="K25" s="123"/>
      <c r="L25" s="5"/>
      <c r="M25" s="5"/>
      <c r="N25" s="5"/>
      <c r="O25" s="5"/>
      <c r="P25" s="5"/>
      <c r="Q25" s="5"/>
      <c r="R25" s="5"/>
      <c r="S25" s="5"/>
      <c r="T25" s="93"/>
      <c r="V25" s="123"/>
      <c r="W25" s="211" t="s">
        <v>15</v>
      </c>
      <c r="X25" s="212"/>
      <c r="Y25" s="212"/>
      <c r="Z25" s="212"/>
      <c r="AA25" s="212"/>
      <c r="AB25" s="212"/>
      <c r="AC25" s="212"/>
      <c r="AD25" s="212"/>
      <c r="AE25" s="212"/>
      <c r="AF25" s="213"/>
      <c r="AG25" s="93"/>
    </row>
    <row r="26" spans="1:33" ht="15" thickBot="1">
      <c r="A26" s="123"/>
      <c r="B26" s="214" t="s">
        <v>12</v>
      </c>
      <c r="C26" s="215"/>
      <c r="D26" s="215"/>
      <c r="E26" s="215"/>
      <c r="F26" s="215"/>
      <c r="G26" s="215"/>
      <c r="H26" s="216"/>
      <c r="I26" s="93"/>
      <c r="J26" s="5"/>
      <c r="K26" s="123"/>
      <c r="L26" s="214" t="s">
        <v>13</v>
      </c>
      <c r="M26" s="212"/>
      <c r="N26" s="212"/>
      <c r="O26" s="212"/>
      <c r="P26" s="213"/>
      <c r="Q26" s="114"/>
      <c r="R26" s="114"/>
      <c r="S26" s="114"/>
      <c r="T26" s="130"/>
      <c r="U26" s="114"/>
      <c r="V26" s="123"/>
      <c r="W26" s="7" t="s">
        <v>2</v>
      </c>
      <c r="X26" s="44">
        <f>M27</f>
        <v>41395</v>
      </c>
      <c r="Y26" s="217" t="s">
        <v>16</v>
      </c>
      <c r="Z26" s="218"/>
      <c r="AA26" s="219"/>
      <c r="AB26" s="220" t="s">
        <v>25</v>
      </c>
      <c r="AC26" s="221"/>
      <c r="AD26" s="221"/>
      <c r="AE26" s="222"/>
      <c r="AF26" s="29"/>
      <c r="AG26" s="93"/>
    </row>
    <row r="27" spans="1:33" s="19" customFormat="1" ht="30" customHeight="1">
      <c r="A27" s="124"/>
      <c r="B27" s="24" t="s">
        <v>2</v>
      </c>
      <c r="C27" s="42">
        <v>41395</v>
      </c>
      <c r="D27" s="204" t="s">
        <v>50</v>
      </c>
      <c r="E27" s="205"/>
      <c r="F27" s="206"/>
      <c r="G27" s="223" t="s">
        <v>98</v>
      </c>
      <c r="H27" s="224"/>
      <c r="I27" s="125"/>
      <c r="J27" s="115"/>
      <c r="K27" s="124"/>
      <c r="L27" s="24" t="s">
        <v>2</v>
      </c>
      <c r="M27" s="42">
        <f>C27</f>
        <v>41395</v>
      </c>
      <c r="N27" s="207" t="s">
        <v>51</v>
      </c>
      <c r="O27" s="205"/>
      <c r="P27" s="206"/>
      <c r="Q27" s="115"/>
      <c r="R27" s="115"/>
      <c r="S27" s="115"/>
      <c r="T27" s="125"/>
      <c r="U27" s="115"/>
      <c r="V27" s="124"/>
      <c r="W27" s="39" t="s">
        <v>20</v>
      </c>
      <c r="X27" s="33"/>
      <c r="Y27" s="40" t="s">
        <v>21</v>
      </c>
      <c r="Z27" s="41" t="s">
        <v>22</v>
      </c>
      <c r="AA27" s="33"/>
      <c r="AB27" s="208" t="s">
        <v>44</v>
      </c>
      <c r="AC27" s="209"/>
      <c r="AD27" s="209"/>
      <c r="AE27" s="210"/>
      <c r="AF27" s="30" t="s">
        <v>24</v>
      </c>
      <c r="AG27" s="125"/>
    </row>
    <row r="28" spans="1:33" s="19" customFormat="1" ht="58.2" thickBot="1">
      <c r="A28" s="124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99</v>
      </c>
      <c r="H28" s="20" t="s">
        <v>100</v>
      </c>
      <c r="I28" s="125"/>
      <c r="J28" s="115"/>
      <c r="K28" s="124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6"/>
      <c r="R28" s="116"/>
      <c r="S28" s="116"/>
      <c r="T28" s="131"/>
      <c r="U28" s="116"/>
      <c r="V28" s="124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23</v>
      </c>
      <c r="AF28" s="31" t="s">
        <v>26</v>
      </c>
      <c r="AG28" s="125"/>
    </row>
    <row r="29" spans="1:33" ht="15" thickTop="1">
      <c r="A29" s="123"/>
      <c r="B29" s="11" t="s">
        <v>4</v>
      </c>
      <c r="C29" s="12">
        <v>41395</v>
      </c>
      <c r="D29" s="100">
        <f>[1]May!C8</f>
        <v>2019.1639999999998</v>
      </c>
      <c r="E29" s="67">
        <f>[1]May!D8</f>
        <v>1583.652</v>
      </c>
      <c r="F29" s="67">
        <f>[1]May!E8</f>
        <v>1772.4979999999996</v>
      </c>
      <c r="G29" s="101"/>
      <c r="H29" s="79"/>
      <c r="I29" s="93"/>
      <c r="J29" s="5"/>
      <c r="K29" s="123"/>
      <c r="L29" s="11" t="str">
        <f t="shared" ref="L29:L59" si="0">B29</f>
        <v>Wednesday</v>
      </c>
      <c r="M29" s="12">
        <f t="shared" ref="M29:M59" si="1">C29</f>
        <v>41395</v>
      </c>
      <c r="N29" s="67">
        <f>[1]May!L8</f>
        <v>5.1239999999999997</v>
      </c>
      <c r="O29" s="67">
        <f>[1]May!M8</f>
        <v>0.47599999999999998</v>
      </c>
      <c r="P29" s="79">
        <f>[1]May!N8</f>
        <v>2.2213333333333334</v>
      </c>
      <c r="Q29" s="83"/>
      <c r="R29" s="83"/>
      <c r="S29" s="83"/>
      <c r="T29" s="132"/>
      <c r="U29" s="83"/>
      <c r="V29" s="123"/>
      <c r="W29" s="11" t="str">
        <f t="shared" ref="W29:W59" si="2">B29</f>
        <v>Wednesday</v>
      </c>
      <c r="X29" s="37">
        <f t="shared" ref="X29:X59" si="3">C29</f>
        <v>41395</v>
      </c>
      <c r="Y29" s="156">
        <f>[1]May!R8</f>
        <v>7.96</v>
      </c>
      <c r="Z29" s="145">
        <f>[1]May!S8</f>
        <v>6.86</v>
      </c>
      <c r="AA29" s="147">
        <f>[1]May!T8</f>
        <v>7.2362499999999992</v>
      </c>
      <c r="AB29" s="71">
        <f>[1]May!U8</f>
        <v>1</v>
      </c>
      <c r="AC29" s="67">
        <f>[1]May!V8</f>
        <v>0</v>
      </c>
      <c r="AD29" s="67">
        <f>[1]May!W8</f>
        <v>6.25E-2</v>
      </c>
      <c r="AE29" s="83">
        <f>[1]May!X8</f>
        <v>81.074000000000012</v>
      </c>
      <c r="AF29" s="196">
        <f>[1]May!Y8</f>
        <v>4</v>
      </c>
      <c r="AG29" s="93"/>
    </row>
    <row r="30" spans="1:33">
      <c r="A30" s="123"/>
      <c r="B30" s="11" t="s">
        <v>5</v>
      </c>
      <c r="C30" s="12">
        <f>C29+1</f>
        <v>41396</v>
      </c>
      <c r="D30" s="100">
        <f>[1]May!C9</f>
        <v>1923.0679999999998</v>
      </c>
      <c r="E30" s="67">
        <f>[1]May!D9</f>
        <v>1362.8999999999999</v>
      </c>
      <c r="F30" s="67">
        <f>[1]May!E9</f>
        <v>1553.1809999999998</v>
      </c>
      <c r="G30" s="101"/>
      <c r="H30" s="79"/>
      <c r="I30" s="93"/>
      <c r="J30" s="5"/>
      <c r="K30" s="123"/>
      <c r="L30" s="11" t="str">
        <f t="shared" si="0"/>
        <v>Thursday</v>
      </c>
      <c r="M30" s="12">
        <f t="shared" si="1"/>
        <v>41396</v>
      </c>
      <c r="N30" s="67">
        <f>[1]May!L9</f>
        <v>47.292000000000002</v>
      </c>
      <c r="O30" s="67">
        <f>[1]May!M9</f>
        <v>1.232</v>
      </c>
      <c r="P30" s="79">
        <f>[1]May!N9</f>
        <v>16.090666666666664</v>
      </c>
      <c r="Q30" s="83"/>
      <c r="R30" s="83"/>
      <c r="S30" s="83"/>
      <c r="T30" s="132"/>
      <c r="U30" s="83"/>
      <c r="V30" s="123"/>
      <c r="W30" s="11" t="str">
        <f t="shared" si="2"/>
        <v>Thursday</v>
      </c>
      <c r="X30" s="37">
        <f t="shared" si="3"/>
        <v>41396</v>
      </c>
      <c r="Y30" s="156">
        <f>[1]May!R9</f>
        <v>7.41</v>
      </c>
      <c r="Z30" s="145">
        <f>[1]May!S9</f>
        <v>6.87</v>
      </c>
      <c r="AA30" s="147">
        <f>[1]May!T9</f>
        <v>7.0478571428571444</v>
      </c>
      <c r="AB30" s="71">
        <f>[1]May!U9</f>
        <v>0</v>
      </c>
      <c r="AC30" s="67">
        <f>[1]May!V9</f>
        <v>0</v>
      </c>
      <c r="AD30" s="67">
        <f>[1]May!W9</f>
        <v>0</v>
      </c>
      <c r="AE30" s="83">
        <f>[1]May!X9</f>
        <v>74.67</v>
      </c>
      <c r="AF30" s="197">
        <f>[1]May!Y9</f>
        <v>0</v>
      </c>
      <c r="AG30" s="93"/>
    </row>
    <row r="31" spans="1:33">
      <c r="A31" s="123"/>
      <c r="B31" s="11" t="s">
        <v>6</v>
      </c>
      <c r="C31" s="12">
        <f t="shared" ref="C31:C59" si="4">C30+1</f>
        <v>41397</v>
      </c>
      <c r="D31" s="100">
        <f>[1]May!C10</f>
        <v>2043.5519999999999</v>
      </c>
      <c r="E31" s="67">
        <f>[1]May!D10</f>
        <v>1192.268</v>
      </c>
      <c r="F31" s="67">
        <f>[1]May!E10</f>
        <v>1562.8491666666666</v>
      </c>
      <c r="G31" s="101"/>
      <c r="H31" s="79"/>
      <c r="I31" s="93"/>
      <c r="J31" s="5"/>
      <c r="K31" s="123"/>
      <c r="L31" s="11" t="str">
        <f t="shared" si="0"/>
        <v>Friday</v>
      </c>
      <c r="M31" s="12">
        <f t="shared" si="1"/>
        <v>41397</v>
      </c>
      <c r="N31" s="67">
        <f>[1]May!L10</f>
        <v>38.891999999999996</v>
      </c>
      <c r="O31" s="67">
        <f>[1]May!M10</f>
        <v>3.1639999999999997</v>
      </c>
      <c r="P31" s="79">
        <f>[1]May!N10</f>
        <v>13.056166666666666</v>
      </c>
      <c r="Q31" s="83"/>
      <c r="R31" s="83"/>
      <c r="S31" s="83"/>
      <c r="T31" s="132"/>
      <c r="U31" s="83"/>
      <c r="V31" s="123"/>
      <c r="W31" s="11" t="str">
        <f t="shared" si="2"/>
        <v>Friday</v>
      </c>
      <c r="X31" s="37">
        <f t="shared" si="3"/>
        <v>41397</v>
      </c>
      <c r="Y31" s="156">
        <f>[1]May!R10</f>
        <v>8.25</v>
      </c>
      <c r="Z31" s="145">
        <f>[1]May!S10</f>
        <v>7.07</v>
      </c>
      <c r="AA31" s="147">
        <f>[1]May!T10</f>
        <v>7.996428571428571</v>
      </c>
      <c r="AB31" s="71">
        <f>[1]May!U10</f>
        <v>0</v>
      </c>
      <c r="AC31" s="67">
        <f>[1]May!V10</f>
        <v>0</v>
      </c>
      <c r="AD31" s="67">
        <f>[1]May!W10</f>
        <v>0</v>
      </c>
      <c r="AE31" s="83">
        <f>[1]May!X10</f>
        <v>111.94999999999999</v>
      </c>
      <c r="AF31" s="197">
        <f>[1]May!Y10</f>
        <v>0</v>
      </c>
      <c r="AG31" s="93"/>
    </row>
    <row r="32" spans="1:33">
      <c r="A32" s="123"/>
      <c r="B32" s="11" t="s">
        <v>7</v>
      </c>
      <c r="C32" s="12">
        <f t="shared" si="4"/>
        <v>41398</v>
      </c>
      <c r="D32" s="100">
        <f>[1]May!C11</f>
        <v>1819.6639999999998</v>
      </c>
      <c r="E32" s="67">
        <f>[1]May!D11</f>
        <v>1652.1679999999997</v>
      </c>
      <c r="F32" s="67">
        <f>[1]May!E11</f>
        <v>1719.0483333333332</v>
      </c>
      <c r="G32" s="101"/>
      <c r="H32" s="79"/>
      <c r="I32" s="93"/>
      <c r="J32" s="5"/>
      <c r="K32" s="123"/>
      <c r="L32" s="11" t="str">
        <f t="shared" si="0"/>
        <v>Saturday</v>
      </c>
      <c r="M32" s="12">
        <f t="shared" si="1"/>
        <v>41398</v>
      </c>
      <c r="N32" s="67">
        <f>[1]May!L11</f>
        <v>5.6</v>
      </c>
      <c r="O32" s="67">
        <f>[1]May!M11</f>
        <v>2.6319999999999997</v>
      </c>
      <c r="P32" s="79">
        <f>[1]May!N11</f>
        <v>3.9631666666666661</v>
      </c>
      <c r="Q32" s="83"/>
      <c r="R32" s="83"/>
      <c r="S32" s="83"/>
      <c r="T32" s="132"/>
      <c r="U32" s="83"/>
      <c r="V32" s="123"/>
      <c r="W32" s="11" t="str">
        <f t="shared" si="2"/>
        <v>Saturday</v>
      </c>
      <c r="X32" s="37">
        <f t="shared" si="3"/>
        <v>41398</v>
      </c>
      <c r="Y32" s="156">
        <f>[1]May!R11</f>
        <v>8.18</v>
      </c>
      <c r="Z32" s="145">
        <f>[1]May!S11</f>
        <v>7.84</v>
      </c>
      <c r="AA32" s="147">
        <f>[1]May!T11</f>
        <v>8.0673333333333339</v>
      </c>
      <c r="AB32" s="71">
        <f>[1]May!U11</f>
        <v>0</v>
      </c>
      <c r="AC32" s="67">
        <f>[1]May!V11</f>
        <v>0</v>
      </c>
      <c r="AD32" s="67">
        <f>[1]May!W11</f>
        <v>0</v>
      </c>
      <c r="AE32" s="83">
        <f>[1]May!X11</f>
        <v>73.968000000000004</v>
      </c>
      <c r="AF32" s="197">
        <f>[1]May!Y11</f>
        <v>0</v>
      </c>
      <c r="AG32" s="93"/>
    </row>
    <row r="33" spans="1:33">
      <c r="A33" s="123"/>
      <c r="B33" s="11" t="s">
        <v>8</v>
      </c>
      <c r="C33" s="12">
        <f t="shared" si="4"/>
        <v>41399</v>
      </c>
      <c r="D33" s="100">
        <f>[1]May!C12</f>
        <v>1806.5319999999999</v>
      </c>
      <c r="E33" s="67">
        <f>[1]May!D12</f>
        <v>1315.3839999999998</v>
      </c>
      <c r="F33" s="67">
        <f>[1]May!E12</f>
        <v>1720.6921666666665</v>
      </c>
      <c r="G33" s="101"/>
      <c r="H33" s="79"/>
      <c r="I33" s="93"/>
      <c r="J33" s="5"/>
      <c r="K33" s="123"/>
      <c r="L33" s="11" t="str">
        <f t="shared" si="0"/>
        <v>Sunday</v>
      </c>
      <c r="M33" s="12">
        <f t="shared" si="1"/>
        <v>41399</v>
      </c>
      <c r="N33" s="67">
        <f>[1]May!L12</f>
        <v>12.767999999999999</v>
      </c>
      <c r="O33" s="67">
        <f>[1]May!M12</f>
        <v>3.1919999999999997</v>
      </c>
      <c r="P33" s="79">
        <f>[1]May!N12</f>
        <v>6.8098333333333319</v>
      </c>
      <c r="Q33" s="83"/>
      <c r="R33" s="83"/>
      <c r="S33" s="83"/>
      <c r="T33" s="132"/>
      <c r="U33" s="83"/>
      <c r="V33" s="123"/>
      <c r="W33" s="11" t="str">
        <f t="shared" si="2"/>
        <v>Sunday</v>
      </c>
      <c r="X33" s="37">
        <f t="shared" si="3"/>
        <v>41399</v>
      </c>
      <c r="Y33" s="156">
        <f>[1]May!R12</f>
        <v>7.83</v>
      </c>
      <c r="Z33" s="145">
        <f>[1]May!S12</f>
        <v>6.97</v>
      </c>
      <c r="AA33" s="147">
        <f>[1]May!T12</f>
        <v>7.2623076923076919</v>
      </c>
      <c r="AB33" s="71">
        <f>[1]May!U12</f>
        <v>0</v>
      </c>
      <c r="AC33" s="67">
        <f>[1]May!V12</f>
        <v>0</v>
      </c>
      <c r="AD33" s="67">
        <f>[1]May!W12</f>
        <v>0</v>
      </c>
      <c r="AE33" s="83">
        <f>[1]May!X12</f>
        <v>64.253999999999991</v>
      </c>
      <c r="AF33" s="197">
        <f>[1]May!Y12</f>
        <v>0</v>
      </c>
      <c r="AG33" s="93"/>
    </row>
    <row r="34" spans="1:33">
      <c r="A34" s="123"/>
      <c r="B34" s="11" t="s">
        <v>9</v>
      </c>
      <c r="C34" s="12">
        <f t="shared" si="4"/>
        <v>41400</v>
      </c>
      <c r="D34" s="100">
        <f>[1]May!C13</f>
        <v>1822.2679999999998</v>
      </c>
      <c r="E34" s="67">
        <f>[1]May!D13</f>
        <v>1084.1319999999998</v>
      </c>
      <c r="F34" s="67">
        <f>[1]May!E13</f>
        <v>1455.3116666666665</v>
      </c>
      <c r="G34" s="101"/>
      <c r="H34" s="79"/>
      <c r="I34" s="93"/>
      <c r="J34" s="5"/>
      <c r="K34" s="123"/>
      <c r="L34" s="11" t="str">
        <f t="shared" si="0"/>
        <v>Monday</v>
      </c>
      <c r="M34" s="12">
        <f t="shared" si="1"/>
        <v>41400</v>
      </c>
      <c r="N34" s="67">
        <f>[1]May!L13</f>
        <v>13.691999999999998</v>
      </c>
      <c r="O34" s="67">
        <f>[1]May!M13</f>
        <v>3.3319999999999999</v>
      </c>
      <c r="P34" s="79">
        <f>[1]May!N13</f>
        <v>6.7048333333333314</v>
      </c>
      <c r="Q34" s="83"/>
      <c r="R34" s="83"/>
      <c r="S34" s="83"/>
      <c r="T34" s="132"/>
      <c r="U34" s="83"/>
      <c r="V34" s="123"/>
      <c r="W34" s="11" t="str">
        <f t="shared" si="2"/>
        <v>Monday</v>
      </c>
      <c r="X34" s="37">
        <f t="shared" si="3"/>
        <v>41400</v>
      </c>
      <c r="Y34" s="156">
        <f>[1]May!R13</f>
        <v>8.23</v>
      </c>
      <c r="Z34" s="145">
        <f>[1]May!S13</f>
        <v>7.48</v>
      </c>
      <c r="AA34" s="147">
        <f>[1]May!T13</f>
        <v>7.9620000000000015</v>
      </c>
      <c r="AB34" s="71">
        <f>[1]May!U13</f>
        <v>0</v>
      </c>
      <c r="AC34" s="67">
        <f>[1]May!V13</f>
        <v>0</v>
      </c>
      <c r="AD34" s="67">
        <f>[1]May!W13</f>
        <v>0</v>
      </c>
      <c r="AE34" s="83">
        <f>[1]May!X13</f>
        <v>73.97</v>
      </c>
      <c r="AF34" s="197">
        <f>[1]May!Y13</f>
        <v>0</v>
      </c>
      <c r="AG34" s="93"/>
    </row>
    <row r="35" spans="1:33">
      <c r="A35" s="123"/>
      <c r="B35" s="11" t="s">
        <v>10</v>
      </c>
      <c r="C35" s="12">
        <f t="shared" si="4"/>
        <v>41401</v>
      </c>
      <c r="D35" s="100">
        <f>[1]May!C14</f>
        <v>1795.2479999999998</v>
      </c>
      <c r="E35" s="67">
        <f>[1]May!D14</f>
        <v>1552.432</v>
      </c>
      <c r="F35" s="67">
        <f>[1]May!E14</f>
        <v>1699.2744999999998</v>
      </c>
      <c r="G35" s="101"/>
      <c r="H35" s="79"/>
      <c r="I35" s="93"/>
      <c r="J35" s="5"/>
      <c r="K35" s="123"/>
      <c r="L35" s="11" t="str">
        <f t="shared" si="0"/>
        <v>Tuesday</v>
      </c>
      <c r="M35" s="12">
        <f t="shared" si="1"/>
        <v>41401</v>
      </c>
      <c r="N35" s="67">
        <f>[1]May!L14</f>
        <v>17.584</v>
      </c>
      <c r="O35" s="67">
        <f>[1]May!M14</f>
        <v>3.7519999999999998</v>
      </c>
      <c r="P35" s="79">
        <f>[1]May!N14</f>
        <v>8.534166666666664</v>
      </c>
      <c r="Q35" s="83"/>
      <c r="R35" s="83"/>
      <c r="S35" s="83"/>
      <c r="T35" s="132"/>
      <c r="U35" s="83"/>
      <c r="V35" s="123"/>
      <c r="W35" s="11" t="str">
        <f t="shared" si="2"/>
        <v>Tuesday</v>
      </c>
      <c r="X35" s="37">
        <f t="shared" si="3"/>
        <v>41401</v>
      </c>
      <c r="Y35" s="156">
        <f>[1]May!R14</f>
        <v>8.32</v>
      </c>
      <c r="Z35" s="145">
        <f>[1]May!S14</f>
        <v>7.86</v>
      </c>
      <c r="AA35" s="147">
        <f>[1]May!T14</f>
        <v>8.1219047619047604</v>
      </c>
      <c r="AB35" s="71">
        <f>[1]May!U14</f>
        <v>0</v>
      </c>
      <c r="AC35" s="67">
        <f>[1]May!V14</f>
        <v>0</v>
      </c>
      <c r="AD35" s="67">
        <f>[1]May!W14</f>
        <v>0</v>
      </c>
      <c r="AE35" s="83">
        <f>[1]May!X14</f>
        <v>69.202000000000012</v>
      </c>
      <c r="AF35" s="197">
        <f>[1]May!Y14</f>
        <v>0</v>
      </c>
      <c r="AG35" s="93"/>
    </row>
    <row r="36" spans="1:33">
      <c r="A36" s="123"/>
      <c r="B36" s="11" t="s">
        <v>4</v>
      </c>
      <c r="C36" s="12">
        <f t="shared" si="4"/>
        <v>41402</v>
      </c>
      <c r="D36" s="100">
        <f>[1]May!C15</f>
        <v>1795.2479999999998</v>
      </c>
      <c r="E36" s="67">
        <f>[1]May!D15</f>
        <v>1356.068</v>
      </c>
      <c r="F36" s="67">
        <f>[1]May!E15</f>
        <v>1553.8168333333335</v>
      </c>
      <c r="G36" s="101"/>
      <c r="H36" s="79"/>
      <c r="I36" s="93"/>
      <c r="J36" s="5"/>
      <c r="K36" s="123"/>
      <c r="L36" s="11" t="str">
        <f t="shared" si="0"/>
        <v>Wednesday</v>
      </c>
      <c r="M36" s="12">
        <f t="shared" si="1"/>
        <v>41402</v>
      </c>
      <c r="N36" s="67">
        <f>[1]May!L15</f>
        <v>9.66</v>
      </c>
      <c r="O36" s="67">
        <f>[1]May!M15</f>
        <v>4.452</v>
      </c>
      <c r="P36" s="79">
        <f>[1]May!N15</f>
        <v>6.6348333333333347</v>
      </c>
      <c r="Q36" s="83"/>
      <c r="R36" s="83"/>
      <c r="S36" s="83"/>
      <c r="T36" s="132"/>
      <c r="U36" s="83"/>
      <c r="V36" s="123"/>
      <c r="W36" s="11" t="str">
        <f t="shared" si="2"/>
        <v>Wednesday</v>
      </c>
      <c r="X36" s="37">
        <f t="shared" si="3"/>
        <v>41402</v>
      </c>
      <c r="Y36" s="156">
        <f>[1]May!R15</f>
        <v>8.3000000000000007</v>
      </c>
      <c r="Z36" s="145">
        <f>[1]May!S15</f>
        <v>7.94</v>
      </c>
      <c r="AA36" s="147">
        <f>[1]May!T15</f>
        <v>8.1484999999999985</v>
      </c>
      <c r="AB36" s="71">
        <f>[1]May!U15</f>
        <v>0</v>
      </c>
      <c r="AC36" s="67">
        <f>[1]May!V15</f>
        <v>0</v>
      </c>
      <c r="AD36" s="67">
        <f>[1]May!W15</f>
        <v>0</v>
      </c>
      <c r="AE36" s="83">
        <f>[1]May!X15</f>
        <v>73.287999999999997</v>
      </c>
      <c r="AF36" s="197">
        <f>[1]May!Y15</f>
        <v>0</v>
      </c>
      <c r="AG36" s="93"/>
    </row>
    <row r="37" spans="1:33">
      <c r="A37" s="123"/>
      <c r="B37" s="11" t="s">
        <v>5</v>
      </c>
      <c r="C37" s="12">
        <f t="shared" si="4"/>
        <v>41403</v>
      </c>
      <c r="D37" s="100">
        <f>[1]May!C16</f>
        <v>1779.7639999999999</v>
      </c>
      <c r="E37" s="67">
        <f>[1]May!D16</f>
        <v>1448.4679999999998</v>
      </c>
      <c r="F37" s="67">
        <f>[1]May!E16</f>
        <v>1592.2281666666665</v>
      </c>
      <c r="G37" s="101"/>
      <c r="H37" s="79"/>
      <c r="I37" s="93"/>
      <c r="J37" s="5"/>
      <c r="K37" s="123"/>
      <c r="L37" s="11" t="str">
        <f t="shared" si="0"/>
        <v>Thursday</v>
      </c>
      <c r="M37" s="12">
        <f t="shared" si="1"/>
        <v>41403</v>
      </c>
      <c r="N37" s="67">
        <f>[1]May!L16</f>
        <v>25.031999999999996</v>
      </c>
      <c r="O37" s="67">
        <f>[1]May!M16</f>
        <v>4.2559999999999993</v>
      </c>
      <c r="P37" s="79">
        <f>[1]May!N16</f>
        <v>11.124166666666666</v>
      </c>
      <c r="Q37" s="83"/>
      <c r="R37" s="83"/>
      <c r="S37" s="83"/>
      <c r="T37" s="132"/>
      <c r="U37" s="83"/>
      <c r="V37" s="123"/>
      <c r="W37" s="11" t="str">
        <f t="shared" si="2"/>
        <v>Thursday</v>
      </c>
      <c r="X37" s="37">
        <f t="shared" si="3"/>
        <v>41403</v>
      </c>
      <c r="Y37" s="156">
        <f>[1]May!R16</f>
        <v>8.0500000000000007</v>
      </c>
      <c r="Z37" s="145">
        <f>[1]May!S16</f>
        <v>7.4</v>
      </c>
      <c r="AA37" s="147">
        <f>[1]May!T16</f>
        <v>7.6469230769230778</v>
      </c>
      <c r="AB37" s="71">
        <f>[1]May!U16</f>
        <v>0</v>
      </c>
      <c r="AC37" s="67">
        <f>[1]May!V16</f>
        <v>0</v>
      </c>
      <c r="AD37" s="67">
        <f>[1]May!W16</f>
        <v>0</v>
      </c>
      <c r="AE37" s="83">
        <f>[1]May!X16</f>
        <v>62.61699999999999</v>
      </c>
      <c r="AF37" s="197">
        <f>[1]May!Y16</f>
        <v>0</v>
      </c>
      <c r="AG37" s="93"/>
    </row>
    <row r="38" spans="1:33">
      <c r="A38" s="123"/>
      <c r="B38" s="11" t="s">
        <v>6</v>
      </c>
      <c r="C38" s="12">
        <f t="shared" si="4"/>
        <v>41404</v>
      </c>
      <c r="D38" s="100">
        <f>[1]May!C17</f>
        <v>1869.5319999999999</v>
      </c>
      <c r="E38" s="67">
        <f>[1]May!D17</f>
        <v>1370.768</v>
      </c>
      <c r="F38" s="67">
        <f>[1]May!E17</f>
        <v>1576.0639999999999</v>
      </c>
      <c r="G38" s="101"/>
      <c r="H38" s="79"/>
      <c r="I38" s="93"/>
      <c r="J38" s="5"/>
      <c r="K38" s="123"/>
      <c r="L38" s="11" t="str">
        <f t="shared" si="0"/>
        <v>Friday</v>
      </c>
      <c r="M38" s="12">
        <f t="shared" si="1"/>
        <v>41404</v>
      </c>
      <c r="N38" s="67">
        <f>[1]May!L17</f>
        <v>32.143999999999998</v>
      </c>
      <c r="O38" s="67">
        <f>[1]May!M17</f>
        <v>3.9759999999999995</v>
      </c>
      <c r="P38" s="79">
        <f>[1]May!N17</f>
        <v>12.403999999999998</v>
      </c>
      <c r="Q38" s="83"/>
      <c r="R38" s="83"/>
      <c r="S38" s="83"/>
      <c r="T38" s="132"/>
      <c r="U38" s="83"/>
      <c r="V38" s="123"/>
      <c r="W38" s="11" t="str">
        <f t="shared" si="2"/>
        <v>Friday</v>
      </c>
      <c r="X38" s="37">
        <f t="shared" si="3"/>
        <v>41404</v>
      </c>
      <c r="Y38" s="156">
        <f>[1]May!R17</f>
        <v>7.87</v>
      </c>
      <c r="Z38" s="145">
        <f>[1]May!S17</f>
        <v>6.88</v>
      </c>
      <c r="AA38" s="147">
        <f>[1]May!T17</f>
        <v>7.2078571428571427</v>
      </c>
      <c r="AB38" s="71">
        <f>[1]May!U17</f>
        <v>2</v>
      </c>
      <c r="AC38" s="67">
        <f>[1]May!V17</f>
        <v>0</v>
      </c>
      <c r="AD38" s="67">
        <f>[1]May!W17</f>
        <v>0.14285714285714285</v>
      </c>
      <c r="AE38" s="83">
        <f>[1]May!X17</f>
        <v>69.316000000000003</v>
      </c>
      <c r="AF38" s="197">
        <f>[1]May!Y17</f>
        <v>0</v>
      </c>
      <c r="AG38" s="93"/>
    </row>
    <row r="39" spans="1:33">
      <c r="A39" s="123"/>
      <c r="B39" s="11" t="s">
        <v>7</v>
      </c>
      <c r="C39" s="12">
        <f t="shared" si="4"/>
        <v>41405</v>
      </c>
      <c r="D39" s="100">
        <f>[1]May!C18</f>
        <v>1723.5679999999998</v>
      </c>
      <c r="E39" s="67">
        <f>[1]May!D18</f>
        <v>1476.0479999999998</v>
      </c>
      <c r="F39" s="67">
        <f>[1]May!E18</f>
        <v>1616.8903333333328</v>
      </c>
      <c r="G39" s="101"/>
      <c r="H39" s="79"/>
      <c r="I39" s="93"/>
      <c r="J39" s="5"/>
      <c r="K39" s="123"/>
      <c r="L39" s="11" t="str">
        <f t="shared" si="0"/>
        <v>Saturday</v>
      </c>
      <c r="M39" s="12">
        <f t="shared" si="1"/>
        <v>41405</v>
      </c>
      <c r="N39" s="67">
        <f>[1]May!L18</f>
        <v>8.5399999999999991</v>
      </c>
      <c r="O39" s="67">
        <f>[1]May!M18</f>
        <v>3.9479999999999995</v>
      </c>
      <c r="P39" s="79">
        <f>[1]May!N18</f>
        <v>5.8834999999999988</v>
      </c>
      <c r="Q39" s="83"/>
      <c r="R39" s="83"/>
      <c r="S39" s="83"/>
      <c r="T39" s="132"/>
      <c r="U39" s="83"/>
      <c r="V39" s="123"/>
      <c r="W39" s="11" t="str">
        <f t="shared" si="2"/>
        <v>Saturday</v>
      </c>
      <c r="X39" s="37">
        <f t="shared" si="3"/>
        <v>41405</v>
      </c>
      <c r="Y39" s="156">
        <f>[1]May!R18</f>
        <v>8.0399999999999991</v>
      </c>
      <c r="Z39" s="145">
        <f>[1]May!S18</f>
        <v>6.9</v>
      </c>
      <c r="AA39" s="147">
        <f>[1]May!T18</f>
        <v>7.3437500000000009</v>
      </c>
      <c r="AB39" s="71">
        <f>[1]May!U18</f>
        <v>0</v>
      </c>
      <c r="AC39" s="67">
        <f>[1]May!V18</f>
        <v>0</v>
      </c>
      <c r="AD39" s="67">
        <f>[1]May!W18</f>
        <v>0</v>
      </c>
      <c r="AE39" s="83">
        <f>[1]May!X18</f>
        <v>73.512</v>
      </c>
      <c r="AF39" s="197">
        <f>[1]May!Y18</f>
        <v>0</v>
      </c>
      <c r="AG39" s="93"/>
    </row>
    <row r="40" spans="1:33">
      <c r="A40" s="123"/>
      <c r="B40" s="11" t="s">
        <v>8</v>
      </c>
      <c r="C40" s="12">
        <f t="shared" si="4"/>
        <v>41406</v>
      </c>
      <c r="D40" s="100">
        <f>[1]May!C19</f>
        <v>1993.432</v>
      </c>
      <c r="E40" s="67">
        <f>[1]May!D19</f>
        <v>1508.8639999999998</v>
      </c>
      <c r="F40" s="67">
        <f>[1]May!E19</f>
        <v>1702.2634999999998</v>
      </c>
      <c r="G40" s="101"/>
      <c r="H40" s="79"/>
      <c r="I40" s="93"/>
      <c r="J40" s="5"/>
      <c r="K40" s="123"/>
      <c r="L40" s="11" t="str">
        <f t="shared" si="0"/>
        <v>Sunday</v>
      </c>
      <c r="M40" s="12">
        <f t="shared" si="1"/>
        <v>41406</v>
      </c>
      <c r="N40" s="67">
        <f>[1]May!L19</f>
        <v>6.7759999999999998</v>
      </c>
      <c r="O40" s="67">
        <f>[1]May!M19</f>
        <v>3.6399999999999997</v>
      </c>
      <c r="P40" s="79">
        <f>[1]May!N19</f>
        <v>4.9991666666666665</v>
      </c>
      <c r="Q40" s="83"/>
      <c r="R40" s="83"/>
      <c r="S40" s="83"/>
      <c r="T40" s="132"/>
      <c r="U40" s="83"/>
      <c r="V40" s="123"/>
      <c r="W40" s="11" t="str">
        <f t="shared" si="2"/>
        <v>Sunday</v>
      </c>
      <c r="X40" s="37">
        <f t="shared" si="3"/>
        <v>41406</v>
      </c>
      <c r="Y40" s="156">
        <f>[1]May!R19</f>
        <v>8.32</v>
      </c>
      <c r="Z40" s="145">
        <f>[1]May!S19</f>
        <v>6.85</v>
      </c>
      <c r="AA40" s="147">
        <f>[1]May!T19</f>
        <v>7.4412499999999993</v>
      </c>
      <c r="AB40" s="71">
        <f>[1]May!U19</f>
        <v>0</v>
      </c>
      <c r="AC40" s="67">
        <f>[1]May!V19</f>
        <v>0</v>
      </c>
      <c r="AD40" s="67">
        <f>[1]May!W19</f>
        <v>0</v>
      </c>
      <c r="AE40" s="83">
        <f>[1]May!X19</f>
        <v>65.676000000000002</v>
      </c>
      <c r="AF40" s="197">
        <f>[1]May!Y19</f>
        <v>0</v>
      </c>
      <c r="AG40" s="93"/>
    </row>
    <row r="41" spans="1:33">
      <c r="A41" s="123"/>
      <c r="B41" s="11" t="s">
        <v>9</v>
      </c>
      <c r="C41" s="12">
        <f t="shared" si="4"/>
        <v>41407</v>
      </c>
      <c r="D41" s="100">
        <f>[1]May!C20</f>
        <v>1987.1320000000001</v>
      </c>
      <c r="E41" s="67">
        <f>[1]May!D20</f>
        <v>1646.1479999999999</v>
      </c>
      <c r="F41" s="67">
        <f>[1]May!E20</f>
        <v>1762.768</v>
      </c>
      <c r="G41" s="101"/>
      <c r="H41" s="79"/>
      <c r="I41" s="93"/>
      <c r="J41" s="5"/>
      <c r="K41" s="123"/>
      <c r="L41" s="11" t="str">
        <f t="shared" si="0"/>
        <v>Monday</v>
      </c>
      <c r="M41" s="12">
        <f t="shared" si="1"/>
        <v>41407</v>
      </c>
      <c r="N41" s="67">
        <f>[1]May!L20</f>
        <v>6.2160000000000002</v>
      </c>
      <c r="O41" s="67">
        <f>[1]May!M20</f>
        <v>3.5559999999999996</v>
      </c>
      <c r="P41" s="79">
        <f>[1]May!N20</f>
        <v>4.8603333333333314</v>
      </c>
      <c r="Q41" s="83"/>
      <c r="R41" s="83"/>
      <c r="S41" s="83"/>
      <c r="T41" s="132"/>
      <c r="U41" s="83"/>
      <c r="V41" s="123"/>
      <c r="W41" s="11" t="str">
        <f t="shared" si="2"/>
        <v>Monday</v>
      </c>
      <c r="X41" s="37">
        <f t="shared" si="3"/>
        <v>41407</v>
      </c>
      <c r="Y41" s="156">
        <f>[1]May!R20</f>
        <v>7.77</v>
      </c>
      <c r="Z41" s="145">
        <f>[1]May!S20</f>
        <v>6.86</v>
      </c>
      <c r="AA41" s="147">
        <f>[1]May!T20</f>
        <v>7.3674999999999997</v>
      </c>
      <c r="AB41" s="71">
        <f>[1]May!U20</f>
        <v>0</v>
      </c>
      <c r="AC41" s="67">
        <f>[1]May!V20</f>
        <v>0</v>
      </c>
      <c r="AD41" s="67">
        <f>[1]May!W20</f>
        <v>0</v>
      </c>
      <c r="AE41" s="83">
        <f>[1]May!X20</f>
        <v>68.88900000000001</v>
      </c>
      <c r="AF41" s="197">
        <f>[1]May!Y20</f>
        <v>0</v>
      </c>
      <c r="AG41" s="93"/>
    </row>
    <row r="42" spans="1:33">
      <c r="A42" s="123"/>
      <c r="B42" s="11" t="s">
        <v>10</v>
      </c>
      <c r="C42" s="12">
        <f t="shared" si="4"/>
        <v>41408</v>
      </c>
      <c r="D42" s="100">
        <f>[1]May!C21</f>
        <v>1982.3999999999999</v>
      </c>
      <c r="E42" s="67">
        <f>[1]May!D21</f>
        <v>1701.5320000000002</v>
      </c>
      <c r="F42" s="67">
        <f>[1]May!E21</f>
        <v>1871.835</v>
      </c>
      <c r="G42" s="101"/>
      <c r="H42" s="79"/>
      <c r="I42" s="93"/>
      <c r="J42" s="5"/>
      <c r="K42" s="123"/>
      <c r="L42" s="11" t="str">
        <f t="shared" si="0"/>
        <v>Tuesday</v>
      </c>
      <c r="M42" s="12">
        <f t="shared" si="1"/>
        <v>41408</v>
      </c>
      <c r="N42" s="67">
        <f>[1]May!L21</f>
        <v>7.6439999999999992</v>
      </c>
      <c r="O42" s="67">
        <f>[1]May!M21</f>
        <v>2.7439999999999998</v>
      </c>
      <c r="P42" s="79">
        <f>[1]May!N21</f>
        <v>4.5663333333333327</v>
      </c>
      <c r="Q42" s="83"/>
      <c r="R42" s="83"/>
      <c r="S42" s="83"/>
      <c r="T42" s="132"/>
      <c r="U42" s="83"/>
      <c r="V42" s="123"/>
      <c r="W42" s="11" t="str">
        <f t="shared" si="2"/>
        <v>Tuesday</v>
      </c>
      <c r="X42" s="37">
        <f t="shared" si="3"/>
        <v>41408</v>
      </c>
      <c r="Y42" s="156">
        <f>[1]May!R21</f>
        <v>8</v>
      </c>
      <c r="Z42" s="145">
        <f>[1]May!S21</f>
        <v>6.95</v>
      </c>
      <c r="AA42" s="147">
        <f>[1]May!T21</f>
        <v>7.34</v>
      </c>
      <c r="AB42" s="71">
        <f>[1]May!U21</f>
        <v>2</v>
      </c>
      <c r="AC42" s="67">
        <f>[1]May!V21</f>
        <v>0</v>
      </c>
      <c r="AD42" s="67">
        <f>[1]May!W21</f>
        <v>0.2</v>
      </c>
      <c r="AE42" s="83">
        <f>[1]May!X21</f>
        <v>54.376999999999995</v>
      </c>
      <c r="AF42" s="197">
        <f>[1]May!Y21</f>
        <v>0</v>
      </c>
      <c r="AG42" s="93"/>
    </row>
    <row r="43" spans="1:33">
      <c r="A43" s="123"/>
      <c r="B43" s="11" t="s">
        <v>4</v>
      </c>
      <c r="C43" s="12">
        <f t="shared" si="4"/>
        <v>41409</v>
      </c>
      <c r="D43" s="100">
        <f>[1]May!C22</f>
        <v>1998.1639999999998</v>
      </c>
      <c r="E43" s="67">
        <f>[1]May!D22</f>
        <v>1778.6999999999998</v>
      </c>
      <c r="F43" s="67">
        <f>[1]May!E22</f>
        <v>1923.1111666666663</v>
      </c>
      <c r="G43" s="101"/>
      <c r="H43" s="79"/>
      <c r="I43" s="93"/>
      <c r="J43" s="5"/>
      <c r="K43" s="123"/>
      <c r="L43" s="11" t="str">
        <f t="shared" si="0"/>
        <v>Wednesday</v>
      </c>
      <c r="M43" s="12">
        <f t="shared" si="1"/>
        <v>41409</v>
      </c>
      <c r="N43" s="67">
        <f>[1]May!L22</f>
        <v>7.1679999999999993</v>
      </c>
      <c r="O43" s="67">
        <f>[1]May!M22</f>
        <v>2.8559999999999999</v>
      </c>
      <c r="P43" s="79">
        <f>[1]May!N22</f>
        <v>4.9571666666666649</v>
      </c>
      <c r="Q43" s="83"/>
      <c r="R43" s="83"/>
      <c r="S43" s="83"/>
      <c r="T43" s="132"/>
      <c r="U43" s="83"/>
      <c r="V43" s="123"/>
      <c r="W43" s="11" t="str">
        <f t="shared" si="2"/>
        <v>Wednesday</v>
      </c>
      <c r="X43" s="37">
        <f t="shared" si="3"/>
        <v>41409</v>
      </c>
      <c r="Y43" s="156">
        <f>[1]May!R22</f>
        <v>7.93</v>
      </c>
      <c r="Z43" s="145">
        <f>[1]May!S22</f>
        <v>6.86</v>
      </c>
      <c r="AA43" s="147">
        <f>[1]May!T22</f>
        <v>7.5444444444444452</v>
      </c>
      <c r="AB43" s="71">
        <f>[1]May!U22</f>
        <v>0</v>
      </c>
      <c r="AC43" s="67">
        <f>[1]May!V22</f>
        <v>0</v>
      </c>
      <c r="AD43" s="67">
        <f>[1]May!W22</f>
        <v>0</v>
      </c>
      <c r="AE43" s="83">
        <f>[1]May!X22</f>
        <v>88.476000000000013</v>
      </c>
      <c r="AF43" s="197">
        <f>[1]May!Y22</f>
        <v>0</v>
      </c>
      <c r="AG43" s="93"/>
    </row>
    <row r="44" spans="1:33">
      <c r="A44" s="123"/>
      <c r="B44" s="11" t="s">
        <v>5</v>
      </c>
      <c r="C44" s="12">
        <f t="shared" si="4"/>
        <v>41410</v>
      </c>
      <c r="D44" s="100">
        <f>[1]May!C23</f>
        <v>2174.5639999999999</v>
      </c>
      <c r="E44" s="67">
        <f>[1]May!D23</f>
        <v>1748.2639999999999</v>
      </c>
      <c r="F44" s="67">
        <f>[1]May!E23</f>
        <v>1886.3273333333327</v>
      </c>
      <c r="G44" s="101"/>
      <c r="H44" s="79"/>
      <c r="I44" s="93"/>
      <c r="J44" s="5"/>
      <c r="K44" s="123"/>
      <c r="L44" s="11" t="str">
        <f t="shared" si="0"/>
        <v>Thursday</v>
      </c>
      <c r="M44" s="12">
        <f t="shared" si="1"/>
        <v>41410</v>
      </c>
      <c r="N44" s="67">
        <f>[1]May!L23</f>
        <v>7.6439999999999992</v>
      </c>
      <c r="O44" s="67">
        <f>[1]May!M23</f>
        <v>3.7239999999999998</v>
      </c>
      <c r="P44" s="79">
        <f>[1]May!N23</f>
        <v>5.7971666666666657</v>
      </c>
      <c r="Q44" s="83"/>
      <c r="R44" s="83"/>
      <c r="S44" s="83"/>
      <c r="T44" s="132"/>
      <c r="U44" s="83"/>
      <c r="V44" s="123"/>
      <c r="W44" s="11" t="str">
        <f t="shared" si="2"/>
        <v>Thursday</v>
      </c>
      <c r="X44" s="37">
        <f t="shared" si="3"/>
        <v>41410</v>
      </c>
      <c r="Y44" s="156">
        <f>[1]May!R23</f>
        <v>7.81</v>
      </c>
      <c r="Z44" s="145">
        <f>[1]May!S23</f>
        <v>6.92</v>
      </c>
      <c r="AA44" s="147">
        <f>[1]May!T23</f>
        <v>7.2753846153846151</v>
      </c>
      <c r="AB44" s="71">
        <f>[1]May!U23</f>
        <v>0</v>
      </c>
      <c r="AC44" s="67">
        <f>[1]May!V23</f>
        <v>0</v>
      </c>
      <c r="AD44" s="67">
        <f>[1]May!W23</f>
        <v>0</v>
      </c>
      <c r="AE44" s="83">
        <f>[1]May!X23</f>
        <v>64.503</v>
      </c>
      <c r="AF44" s="197">
        <f>[1]May!Y23</f>
        <v>0</v>
      </c>
      <c r="AG44" s="93"/>
    </row>
    <row r="45" spans="1:33">
      <c r="A45" s="123"/>
      <c r="B45" s="11" t="s">
        <v>6</v>
      </c>
      <c r="C45" s="12">
        <f t="shared" si="4"/>
        <v>41411</v>
      </c>
      <c r="D45" s="100">
        <f>[1]May!C24</f>
        <v>2000.5159999999998</v>
      </c>
      <c r="E45" s="67">
        <f>[1]May!D24</f>
        <v>0</v>
      </c>
      <c r="F45" s="67">
        <f>[1]May!E24</f>
        <v>348.93669999999997</v>
      </c>
      <c r="G45" s="101"/>
      <c r="H45" s="79"/>
      <c r="I45" s="93"/>
      <c r="J45" s="5"/>
      <c r="K45" s="123"/>
      <c r="L45" s="11" t="str">
        <f t="shared" si="0"/>
        <v>Friday</v>
      </c>
      <c r="M45" s="12">
        <f t="shared" si="1"/>
        <v>41411</v>
      </c>
      <c r="N45" s="67">
        <f>[1]May!L24</f>
        <v>28.7</v>
      </c>
      <c r="O45" s="67">
        <f>[1]May!M24</f>
        <v>3.5839999999999996</v>
      </c>
      <c r="P45" s="79">
        <f>[1]May!N24</f>
        <v>9.3601666666666681</v>
      </c>
      <c r="Q45" s="83"/>
      <c r="R45" s="83"/>
      <c r="S45" s="83"/>
      <c r="T45" s="132"/>
      <c r="U45" s="83"/>
      <c r="V45" s="123"/>
      <c r="W45" s="11" t="str">
        <f t="shared" si="2"/>
        <v>Friday</v>
      </c>
      <c r="X45" s="37">
        <f t="shared" si="3"/>
        <v>41411</v>
      </c>
      <c r="Y45" s="156">
        <f>[1]May!R24</f>
        <v>8.3000000000000007</v>
      </c>
      <c r="Z45" s="145">
        <f>[1]May!S24</f>
        <v>6.96</v>
      </c>
      <c r="AA45" s="147">
        <f>[1]May!T24</f>
        <v>7.623636363636364</v>
      </c>
      <c r="AB45" s="71">
        <f>[1]May!U24</f>
        <v>25</v>
      </c>
      <c r="AC45" s="67">
        <f>[1]May!V24</f>
        <v>0</v>
      </c>
      <c r="AD45" s="67">
        <f>[1]May!W24</f>
        <v>3.9090909090909092</v>
      </c>
      <c r="AE45" s="83">
        <f>[1]May!X24</f>
        <v>44.579000000000001</v>
      </c>
      <c r="AF45" s="197">
        <f>[1]May!Y24</f>
        <v>0</v>
      </c>
      <c r="AG45" s="93"/>
    </row>
    <row r="46" spans="1:33">
      <c r="A46" s="123"/>
      <c r="B46" s="11" t="s">
        <v>7</v>
      </c>
      <c r="C46" s="12">
        <f t="shared" si="4"/>
        <v>41412</v>
      </c>
      <c r="D46" s="100">
        <f>[1]May!C25</f>
        <v>1878.4639999999999</v>
      </c>
      <c r="E46" s="67">
        <f>[1]May!D25</f>
        <v>751.8</v>
      </c>
      <c r="F46" s="67">
        <f>[1]May!E25</f>
        <v>1536.4661666666664</v>
      </c>
      <c r="G46" s="101"/>
      <c r="H46" s="79"/>
      <c r="I46" s="93"/>
      <c r="J46" s="5"/>
      <c r="K46" s="123"/>
      <c r="L46" s="11" t="str">
        <f t="shared" si="0"/>
        <v>Saturday</v>
      </c>
      <c r="M46" s="12">
        <f t="shared" si="1"/>
        <v>41412</v>
      </c>
      <c r="N46" s="67">
        <f>[1]May!L25</f>
        <v>25.031999999999996</v>
      </c>
      <c r="O46" s="67">
        <f>[1]May!M25</f>
        <v>3.7519999999999998</v>
      </c>
      <c r="P46" s="79">
        <f>[1]May!N25</f>
        <v>11.096166666666665</v>
      </c>
      <c r="Q46" s="83"/>
      <c r="R46" s="83"/>
      <c r="S46" s="83"/>
      <c r="T46" s="132"/>
      <c r="U46" s="83"/>
      <c r="V46" s="123"/>
      <c r="W46" s="11" t="str">
        <f t="shared" si="2"/>
        <v>Saturday</v>
      </c>
      <c r="X46" s="37">
        <f t="shared" si="3"/>
        <v>41412</v>
      </c>
      <c r="Y46" s="156">
        <f>[1]May!R25</f>
        <v>8.1999999999999993</v>
      </c>
      <c r="Z46" s="145">
        <f>[1]May!S25</f>
        <v>6.88</v>
      </c>
      <c r="AA46" s="147">
        <f>[1]May!T25</f>
        <v>7.2342105263157892</v>
      </c>
      <c r="AB46" s="71">
        <f>[1]May!U25</f>
        <v>27</v>
      </c>
      <c r="AC46" s="67">
        <f>[1]May!V25</f>
        <v>0</v>
      </c>
      <c r="AD46" s="67">
        <f>[1]May!W25</f>
        <v>3.3157894736842106</v>
      </c>
      <c r="AE46" s="83">
        <f>[1]May!X25</f>
        <v>97.48599999999999</v>
      </c>
      <c r="AF46" s="197">
        <f>[1]May!Y25</f>
        <v>0</v>
      </c>
      <c r="AG46" s="93"/>
    </row>
    <row r="47" spans="1:33">
      <c r="A47" s="123"/>
      <c r="B47" s="11" t="s">
        <v>8</v>
      </c>
      <c r="C47" s="12">
        <f t="shared" si="4"/>
        <v>41413</v>
      </c>
      <c r="D47" s="100">
        <f>[1]May!C26</f>
        <v>1700.2159999999999</v>
      </c>
      <c r="E47" s="67">
        <f>[1]May!D26</f>
        <v>1003.2679999999999</v>
      </c>
      <c r="F47" s="67">
        <f>[1]May!E26</f>
        <v>1351.1341666666665</v>
      </c>
      <c r="G47" s="101"/>
      <c r="H47" s="79"/>
      <c r="I47" s="93"/>
      <c r="J47" s="5"/>
      <c r="K47" s="123"/>
      <c r="L47" s="11" t="str">
        <f t="shared" si="0"/>
        <v>Sunday</v>
      </c>
      <c r="M47" s="12">
        <f t="shared" si="1"/>
        <v>41413</v>
      </c>
      <c r="N47" s="67">
        <f>[1]May!L26</f>
        <v>22.064</v>
      </c>
      <c r="O47" s="67">
        <f>[1]May!M26</f>
        <v>2.5760000000000001</v>
      </c>
      <c r="P47" s="79">
        <f>[1]May!N26</f>
        <v>10.004166666666668</v>
      </c>
      <c r="Q47" s="83"/>
      <c r="R47" s="83"/>
      <c r="S47" s="83"/>
      <c r="T47" s="132"/>
      <c r="U47" s="83"/>
      <c r="V47" s="123"/>
      <c r="W47" s="11" t="str">
        <f t="shared" si="2"/>
        <v>Sunday</v>
      </c>
      <c r="X47" s="37">
        <f t="shared" si="3"/>
        <v>41413</v>
      </c>
      <c r="Y47" s="156">
        <f>[1]May!R26</f>
        <v>7.66</v>
      </c>
      <c r="Z47" s="145">
        <f>[1]May!S26</f>
        <v>6.82</v>
      </c>
      <c r="AA47" s="147">
        <f>[1]May!T26</f>
        <v>6.9986956521739128</v>
      </c>
      <c r="AB47" s="71">
        <f>[1]May!U26</f>
        <v>0</v>
      </c>
      <c r="AC47" s="67">
        <f>[1]May!V26</f>
        <v>0</v>
      </c>
      <c r="AD47" s="67">
        <f>[1]May!W26</f>
        <v>0</v>
      </c>
      <c r="AE47" s="83">
        <f>[1]May!X26</f>
        <v>81.057000000000002</v>
      </c>
      <c r="AF47" s="197">
        <f>[1]May!Y26</f>
        <v>0</v>
      </c>
      <c r="AG47" s="93"/>
    </row>
    <row r="48" spans="1:33">
      <c r="A48" s="123"/>
      <c r="B48" s="11" t="s">
        <v>9</v>
      </c>
      <c r="C48" s="12">
        <f t="shared" si="4"/>
        <v>41414</v>
      </c>
      <c r="D48" s="100">
        <f>[1]May!C27</f>
        <v>1873.9839999999997</v>
      </c>
      <c r="E48" s="67">
        <f>[1]May!D27</f>
        <v>1360.548</v>
      </c>
      <c r="F48" s="67">
        <f>[1]May!E27</f>
        <v>1735.6441666666667</v>
      </c>
      <c r="G48" s="101"/>
      <c r="H48" s="79"/>
      <c r="I48" s="93"/>
      <c r="J48" s="5"/>
      <c r="K48" s="123"/>
      <c r="L48" s="11" t="str">
        <f t="shared" si="0"/>
        <v>Monday</v>
      </c>
      <c r="M48" s="12">
        <f t="shared" si="1"/>
        <v>41414</v>
      </c>
      <c r="N48" s="67">
        <f>[1]May!L27</f>
        <v>14.055999999999997</v>
      </c>
      <c r="O48" s="67">
        <f>[1]May!M27</f>
        <v>2.6319999999999997</v>
      </c>
      <c r="P48" s="79">
        <f>[1]May!N27</f>
        <v>6.1541666666666659</v>
      </c>
      <c r="Q48" s="83"/>
      <c r="R48" s="83"/>
      <c r="S48" s="83"/>
      <c r="T48" s="132"/>
      <c r="U48" s="83"/>
      <c r="V48" s="123"/>
      <c r="W48" s="11" t="str">
        <f t="shared" si="2"/>
        <v>Monday</v>
      </c>
      <c r="X48" s="37">
        <f t="shared" si="3"/>
        <v>41414</v>
      </c>
      <c r="Y48" s="156">
        <f>[1]May!R27</f>
        <v>7.48</v>
      </c>
      <c r="Z48" s="145">
        <f>[1]May!S27</f>
        <v>6.87</v>
      </c>
      <c r="AA48" s="147">
        <f>[1]May!T27</f>
        <v>6.9784999999999995</v>
      </c>
      <c r="AB48" s="71">
        <f>[1]May!U27</f>
        <v>0</v>
      </c>
      <c r="AC48" s="67">
        <f>[1]May!V27</f>
        <v>0</v>
      </c>
      <c r="AD48" s="67">
        <f>[1]May!W27</f>
        <v>0</v>
      </c>
      <c r="AE48" s="83">
        <f>[1]May!X27</f>
        <v>88.246000000000009</v>
      </c>
      <c r="AF48" s="197">
        <f>[1]May!Y27</f>
        <v>0</v>
      </c>
      <c r="AG48" s="93"/>
    </row>
    <row r="49" spans="1:33">
      <c r="A49" s="123"/>
      <c r="B49" s="11" t="s">
        <v>10</v>
      </c>
      <c r="C49" s="12">
        <f t="shared" si="4"/>
        <v>41415</v>
      </c>
      <c r="D49" s="100">
        <f>[1]May!C28</f>
        <v>1906.8</v>
      </c>
      <c r="E49" s="67">
        <f>[1]May!D28</f>
        <v>1602.0479999999998</v>
      </c>
      <c r="F49" s="67">
        <f>[1]May!E28</f>
        <v>1816.1313333333328</v>
      </c>
      <c r="G49" s="101"/>
      <c r="H49" s="79"/>
      <c r="I49" s="93"/>
      <c r="J49" s="5"/>
      <c r="K49" s="123"/>
      <c r="L49" s="11" t="str">
        <f t="shared" si="0"/>
        <v>Tuesday</v>
      </c>
      <c r="M49" s="12">
        <f t="shared" si="1"/>
        <v>41415</v>
      </c>
      <c r="N49" s="67">
        <f>[1]May!L28</f>
        <v>3.8079999999999998</v>
      </c>
      <c r="O49" s="67">
        <f>[1]May!M28</f>
        <v>3.1639999999999997</v>
      </c>
      <c r="P49" s="79">
        <f>[1]May!N28</f>
        <v>3.3973333333333331</v>
      </c>
      <c r="Q49" s="83"/>
      <c r="R49" s="83"/>
      <c r="S49" s="83"/>
      <c r="T49" s="132"/>
      <c r="U49" s="83"/>
      <c r="V49" s="123"/>
      <c r="W49" s="11" t="str">
        <f t="shared" si="2"/>
        <v>Tuesday</v>
      </c>
      <c r="X49" s="37">
        <f t="shared" si="3"/>
        <v>41415</v>
      </c>
      <c r="Y49" s="156">
        <f>[1]May!R28</f>
        <v>7.31</v>
      </c>
      <c r="Z49" s="145">
        <f>[1]May!S28</f>
        <v>6.89</v>
      </c>
      <c r="AA49" s="147">
        <f>[1]May!T28</f>
        <v>7.0140000000000002</v>
      </c>
      <c r="AB49" s="71">
        <f>[1]May!U28</f>
        <v>0</v>
      </c>
      <c r="AC49" s="67">
        <f>[1]May!V28</f>
        <v>0</v>
      </c>
      <c r="AD49" s="67">
        <f>[1]May!W28</f>
        <v>0</v>
      </c>
      <c r="AE49" s="83">
        <f>[1]May!X28</f>
        <v>74.198999999999998</v>
      </c>
      <c r="AF49" s="197">
        <f>[1]May!Y28</f>
        <v>0</v>
      </c>
      <c r="AG49" s="93"/>
    </row>
    <row r="50" spans="1:33">
      <c r="A50" s="123"/>
      <c r="B50" s="11" t="s">
        <v>4</v>
      </c>
      <c r="C50" s="12">
        <f t="shared" si="4"/>
        <v>41416</v>
      </c>
      <c r="D50" s="100">
        <f>[1]May!C29</f>
        <v>1887.3679999999997</v>
      </c>
      <c r="E50" s="67">
        <f>[1]May!D29</f>
        <v>1588.1320000000001</v>
      </c>
      <c r="F50" s="67">
        <f>[1]May!E29</f>
        <v>1728.6581666666666</v>
      </c>
      <c r="G50" s="101"/>
      <c r="H50" s="79"/>
      <c r="I50" s="93"/>
      <c r="J50" s="5"/>
      <c r="K50" s="123"/>
      <c r="L50" s="11" t="str">
        <f t="shared" si="0"/>
        <v>Wednesday</v>
      </c>
      <c r="M50" s="12">
        <f t="shared" si="1"/>
        <v>41416</v>
      </c>
      <c r="N50" s="67">
        <f>[1]May!L29</f>
        <v>4.6759999999999993</v>
      </c>
      <c r="O50" s="67">
        <f>[1]May!M29</f>
        <v>3.1919999999999997</v>
      </c>
      <c r="P50" s="79">
        <f>[1]May!N29</f>
        <v>3.5350000000000001</v>
      </c>
      <c r="Q50" s="83"/>
      <c r="R50" s="83"/>
      <c r="S50" s="83"/>
      <c r="T50" s="132"/>
      <c r="U50" s="83"/>
      <c r="V50" s="123"/>
      <c r="W50" s="11" t="str">
        <f t="shared" si="2"/>
        <v>Wednesday</v>
      </c>
      <c r="X50" s="37">
        <f t="shared" si="3"/>
        <v>41416</v>
      </c>
      <c r="Y50" s="156">
        <f>[1]May!R29</f>
        <v>7.9</v>
      </c>
      <c r="Z50" s="145">
        <f>[1]May!S29</f>
        <v>6.88</v>
      </c>
      <c r="AA50" s="147">
        <f>[1]May!T29</f>
        <v>7.0659999999999998</v>
      </c>
      <c r="AB50" s="71">
        <f>[1]May!U29</f>
        <v>23</v>
      </c>
      <c r="AC50" s="67">
        <f>[1]May!V29</f>
        <v>0</v>
      </c>
      <c r="AD50" s="67">
        <f>[1]May!W29</f>
        <v>2.8888888888888888</v>
      </c>
      <c r="AE50" s="83">
        <f>[1]May!X29</f>
        <v>60.402000000000001</v>
      </c>
      <c r="AF50" s="197">
        <f>[1]May!Y29</f>
        <v>12</v>
      </c>
      <c r="AG50" s="93"/>
    </row>
    <row r="51" spans="1:33">
      <c r="A51" s="123"/>
      <c r="B51" s="11" t="s">
        <v>5</v>
      </c>
      <c r="C51" s="12">
        <f t="shared" si="4"/>
        <v>41417</v>
      </c>
      <c r="D51" s="100">
        <f>[1]May!C30</f>
        <v>2036.4679999999996</v>
      </c>
      <c r="E51" s="67">
        <f>[1]May!D30</f>
        <v>1701.5320000000002</v>
      </c>
      <c r="F51" s="67">
        <f>[1]May!E30</f>
        <v>1895.0469999999998</v>
      </c>
      <c r="G51" s="101"/>
      <c r="H51" s="79"/>
      <c r="I51" s="93"/>
      <c r="J51" s="5"/>
      <c r="K51" s="123"/>
      <c r="L51" s="11" t="str">
        <f t="shared" si="0"/>
        <v>Thursday</v>
      </c>
      <c r="M51" s="12">
        <f t="shared" si="1"/>
        <v>41417</v>
      </c>
      <c r="N51" s="67">
        <f>[1]May!L30</f>
        <v>5.2080000000000002</v>
      </c>
      <c r="O51" s="67">
        <f>[1]May!M30</f>
        <v>3.7239999999999998</v>
      </c>
      <c r="P51" s="79">
        <f>[1]May!N30</f>
        <v>4.2279999999999998</v>
      </c>
      <c r="Q51" s="83"/>
      <c r="R51" s="83"/>
      <c r="S51" s="83"/>
      <c r="T51" s="132"/>
      <c r="U51" s="83"/>
      <c r="V51" s="123"/>
      <c r="W51" s="11" t="str">
        <f t="shared" si="2"/>
        <v>Thursday</v>
      </c>
      <c r="X51" s="37">
        <f t="shared" si="3"/>
        <v>41417</v>
      </c>
      <c r="Y51" s="156">
        <f>[1]May!R30</f>
        <v>8.02</v>
      </c>
      <c r="Z51" s="145">
        <f>[1]May!S30</f>
        <v>6.9</v>
      </c>
      <c r="AA51" s="147">
        <f>[1]May!T30</f>
        <v>7.3345000000000002</v>
      </c>
      <c r="AB51" s="71">
        <f>[1]May!U30</f>
        <v>34</v>
      </c>
      <c r="AC51" s="67">
        <f>[1]May!V30</f>
        <v>0</v>
      </c>
      <c r="AD51" s="67">
        <f>[1]May!W30</f>
        <v>17.95</v>
      </c>
      <c r="AE51" s="83">
        <f>[1]May!X30</f>
        <v>193.59599999999998</v>
      </c>
      <c r="AF51" s="197">
        <f>[1]May!Y30</f>
        <v>62</v>
      </c>
      <c r="AG51" s="93"/>
    </row>
    <row r="52" spans="1:33">
      <c r="A52" s="123"/>
      <c r="B52" s="11" t="s">
        <v>6</v>
      </c>
      <c r="C52" s="12">
        <f t="shared" si="4"/>
        <v>41418</v>
      </c>
      <c r="D52" s="100">
        <f>[1]May!C31</f>
        <v>2018.3519999999999</v>
      </c>
      <c r="E52" s="67">
        <f>[1]May!D31</f>
        <v>1378.664</v>
      </c>
      <c r="F52" s="67">
        <f>[1]May!E31</f>
        <v>1797.679333333333</v>
      </c>
      <c r="G52" s="101"/>
      <c r="H52" s="79"/>
      <c r="I52" s="93"/>
      <c r="J52" s="5"/>
      <c r="K52" s="123"/>
      <c r="L52" s="11" t="str">
        <f t="shared" si="0"/>
        <v>Friday</v>
      </c>
      <c r="M52" s="12">
        <f t="shared" si="1"/>
        <v>41418</v>
      </c>
      <c r="N52" s="67">
        <f>[1]May!L31</f>
        <v>5.8519999999999994</v>
      </c>
      <c r="O52" s="67">
        <f>[1]May!M31</f>
        <v>3.8079999999999998</v>
      </c>
      <c r="P52" s="79">
        <f>[1]May!N31</f>
        <v>4.3434999999999988</v>
      </c>
      <c r="Q52" s="83"/>
      <c r="R52" s="83"/>
      <c r="S52" s="83"/>
      <c r="T52" s="132"/>
      <c r="U52" s="83"/>
      <c r="V52" s="123"/>
      <c r="W52" s="11" t="str">
        <f t="shared" si="2"/>
        <v>Friday</v>
      </c>
      <c r="X52" s="37">
        <f t="shared" si="3"/>
        <v>41418</v>
      </c>
      <c r="Y52" s="156">
        <f>[1]May!R31</f>
        <v>8.17</v>
      </c>
      <c r="Z52" s="145">
        <f>[1]May!S31</f>
        <v>6.95</v>
      </c>
      <c r="AA52" s="147">
        <f>[1]May!T31</f>
        <v>7.4423076923076925</v>
      </c>
      <c r="AB52" s="71">
        <f>[1]May!U31</f>
        <v>10</v>
      </c>
      <c r="AC52" s="67">
        <f>[1]May!V31</f>
        <v>0</v>
      </c>
      <c r="AD52" s="67">
        <f>[1]May!W31</f>
        <v>0.84615384615384615</v>
      </c>
      <c r="AE52" s="83">
        <f>[1]May!X31</f>
        <v>216.63800000000001</v>
      </c>
      <c r="AF52" s="197">
        <f>[1]May!Y31</f>
        <v>4</v>
      </c>
      <c r="AG52" s="93"/>
    </row>
    <row r="53" spans="1:33">
      <c r="A53" s="123"/>
      <c r="B53" s="11" t="s">
        <v>7</v>
      </c>
      <c r="C53" s="12">
        <f t="shared" si="4"/>
        <v>41419</v>
      </c>
      <c r="D53" s="100">
        <f>[1]May!C32</f>
        <v>1873.732</v>
      </c>
      <c r="E53" s="67">
        <f>[1]May!D32</f>
        <v>1476.0479999999998</v>
      </c>
      <c r="F53" s="67">
        <f>[1]May!E32</f>
        <v>1739.5198333333331</v>
      </c>
      <c r="G53" s="101"/>
      <c r="H53" s="79"/>
      <c r="I53" s="93"/>
      <c r="J53" s="5"/>
      <c r="K53" s="123"/>
      <c r="L53" s="11" t="str">
        <f t="shared" si="0"/>
        <v>Saturday</v>
      </c>
      <c r="M53" s="12">
        <f t="shared" si="1"/>
        <v>41419</v>
      </c>
      <c r="N53" s="67">
        <f>[1]May!L32</f>
        <v>4.76</v>
      </c>
      <c r="O53" s="67">
        <f>[1]May!M32</f>
        <v>2.94</v>
      </c>
      <c r="P53" s="79">
        <f>[1]May!N32</f>
        <v>3.9337666666666666</v>
      </c>
      <c r="Q53" s="83"/>
      <c r="R53" s="83"/>
      <c r="S53" s="83"/>
      <c r="T53" s="132"/>
      <c r="U53" s="83"/>
      <c r="V53" s="123"/>
      <c r="W53" s="11" t="str">
        <f t="shared" si="2"/>
        <v>Saturday</v>
      </c>
      <c r="X53" s="37">
        <f t="shared" si="3"/>
        <v>41419</v>
      </c>
      <c r="Y53" s="156">
        <f>[1]May!R32</f>
        <v>7.72</v>
      </c>
      <c r="Z53" s="145">
        <f>[1]May!S32</f>
        <v>6.88</v>
      </c>
      <c r="AA53" s="147">
        <f>[1]May!T32</f>
        <v>7.3078571428571433</v>
      </c>
      <c r="AB53" s="71">
        <f>[1]May!U32</f>
        <v>0</v>
      </c>
      <c r="AC53" s="67">
        <f>[1]May!V32</f>
        <v>0</v>
      </c>
      <c r="AD53" s="67">
        <f>[1]May!W32</f>
        <v>0</v>
      </c>
      <c r="AE53" s="83">
        <f>[1]May!X32</f>
        <v>85.572999999999993</v>
      </c>
      <c r="AF53" s="197">
        <f>[1]May!Y32</f>
        <v>0</v>
      </c>
      <c r="AG53" s="93"/>
    </row>
    <row r="54" spans="1:33">
      <c r="A54" s="123"/>
      <c r="B54" s="11" t="s">
        <v>8</v>
      </c>
      <c r="C54" s="12">
        <f t="shared" si="4"/>
        <v>41420</v>
      </c>
      <c r="D54" s="100">
        <f>[1]May!C33</f>
        <v>1809.1639999999998</v>
      </c>
      <c r="E54" s="67">
        <f>[1]May!D33</f>
        <v>1543.752</v>
      </c>
      <c r="F54" s="67">
        <f>[1]May!E33</f>
        <v>1675.6401666666666</v>
      </c>
      <c r="G54" s="101"/>
      <c r="H54" s="79"/>
      <c r="I54" s="93"/>
      <c r="J54" s="5"/>
      <c r="K54" s="123"/>
      <c r="L54" s="11" t="str">
        <f t="shared" si="0"/>
        <v>Sunday</v>
      </c>
      <c r="M54" s="12">
        <f t="shared" si="1"/>
        <v>41420</v>
      </c>
      <c r="N54" s="67">
        <f>[1]May!L33</f>
        <v>231.75599999999997</v>
      </c>
      <c r="O54" s="67">
        <f>[1]May!M33</f>
        <v>2.5760000000000001</v>
      </c>
      <c r="P54" s="79">
        <f>[1]May!N33</f>
        <v>19.745833333333337</v>
      </c>
      <c r="Q54" s="83"/>
      <c r="R54" s="83"/>
      <c r="S54" s="83"/>
      <c r="T54" s="132"/>
      <c r="U54" s="83"/>
      <c r="V54" s="123"/>
      <c r="W54" s="11" t="str">
        <f t="shared" si="2"/>
        <v>Sunday</v>
      </c>
      <c r="X54" s="37">
        <f t="shared" si="3"/>
        <v>41420</v>
      </c>
      <c r="Y54" s="156">
        <f>[1]May!R33</f>
        <v>8.31</v>
      </c>
      <c r="Z54" s="145">
        <f>[1]May!S33</f>
        <v>6.86</v>
      </c>
      <c r="AA54" s="147">
        <f>[1]May!T33</f>
        <v>7.2499999999999991</v>
      </c>
      <c r="AB54" s="71">
        <f>[1]May!U33</f>
        <v>0</v>
      </c>
      <c r="AC54" s="67">
        <f>[1]May!V33</f>
        <v>0</v>
      </c>
      <c r="AD54" s="67">
        <f>[1]May!W33</f>
        <v>0</v>
      </c>
      <c r="AE54" s="83">
        <f>[1]May!X33</f>
        <v>79.056999999999988</v>
      </c>
      <c r="AF54" s="197">
        <f>[1]May!Y33</f>
        <v>0</v>
      </c>
      <c r="AG54" s="93"/>
    </row>
    <row r="55" spans="1:33">
      <c r="A55" s="123"/>
      <c r="B55" s="11" t="s">
        <v>9</v>
      </c>
      <c r="C55" s="12">
        <f t="shared" si="4"/>
        <v>41421</v>
      </c>
      <c r="D55" s="100">
        <f>[1]May!C34</f>
        <v>1935.1639999999998</v>
      </c>
      <c r="E55" s="67">
        <f>[1]May!D34</f>
        <v>1730.932</v>
      </c>
      <c r="F55" s="67">
        <f>[1]May!E34</f>
        <v>1791.3536666666664</v>
      </c>
      <c r="G55" s="101"/>
      <c r="H55" s="79"/>
      <c r="I55" s="93"/>
      <c r="J55" s="5"/>
      <c r="K55" s="123"/>
      <c r="L55" s="11" t="str">
        <f t="shared" si="0"/>
        <v>Monday</v>
      </c>
      <c r="M55" s="12">
        <f t="shared" si="1"/>
        <v>41421</v>
      </c>
      <c r="N55" s="67">
        <f>[1]May!L34</f>
        <v>4.8999999999999995</v>
      </c>
      <c r="O55" s="67">
        <f>[1]May!M34</f>
        <v>2.016</v>
      </c>
      <c r="P55" s="79">
        <f>[1]May!N34</f>
        <v>3.4661666666666657</v>
      </c>
      <c r="Q55" s="83"/>
      <c r="R55" s="83"/>
      <c r="S55" s="83"/>
      <c r="T55" s="132"/>
      <c r="U55" s="83"/>
      <c r="V55" s="123"/>
      <c r="W55" s="11" t="str">
        <f t="shared" si="2"/>
        <v>Monday</v>
      </c>
      <c r="X55" s="37">
        <f t="shared" si="3"/>
        <v>41421</v>
      </c>
      <c r="Y55" s="156">
        <f>[1]May!R34</f>
        <v>8.17</v>
      </c>
      <c r="Z55" s="145">
        <f>[1]May!S34</f>
        <v>6.88</v>
      </c>
      <c r="AA55" s="147">
        <f>[1]May!T34</f>
        <v>7.2799999999999994</v>
      </c>
      <c r="AB55" s="71">
        <f>[1]May!U34</f>
        <v>1</v>
      </c>
      <c r="AC55" s="67">
        <f>[1]May!V34</f>
        <v>0</v>
      </c>
      <c r="AD55" s="67">
        <f>[1]May!W34</f>
        <v>5.5555555555555552E-2</v>
      </c>
      <c r="AE55" s="83">
        <f>[1]May!X34</f>
        <v>96.683000000000007</v>
      </c>
      <c r="AF55" s="197">
        <f>[1]May!Y34</f>
        <v>4</v>
      </c>
      <c r="AG55" s="93"/>
    </row>
    <row r="56" spans="1:33">
      <c r="A56" s="123"/>
      <c r="B56" s="11" t="s">
        <v>10</v>
      </c>
      <c r="C56" s="12">
        <f t="shared" si="4"/>
        <v>41422</v>
      </c>
      <c r="D56" s="100">
        <f>[1]May!C35</f>
        <v>2289.7839999999997</v>
      </c>
      <c r="E56" s="67">
        <f>[1]May!D35</f>
        <v>1816.4999999999998</v>
      </c>
      <c r="F56" s="67">
        <f>[1]May!E35</f>
        <v>2002.9858333333332</v>
      </c>
      <c r="G56" s="101"/>
      <c r="H56" s="79"/>
      <c r="I56" s="93"/>
      <c r="J56" s="5"/>
      <c r="K56" s="123"/>
      <c r="L56" s="11" t="str">
        <f t="shared" si="0"/>
        <v>Tuesday</v>
      </c>
      <c r="M56" s="12">
        <f t="shared" si="1"/>
        <v>41422</v>
      </c>
      <c r="N56" s="67">
        <f>[1]May!L35</f>
        <v>6.16</v>
      </c>
      <c r="O56" s="67">
        <f>[1]May!M35</f>
        <v>3.444</v>
      </c>
      <c r="P56" s="79">
        <f>[1]May!N35</f>
        <v>4.3365</v>
      </c>
      <c r="Q56" s="83"/>
      <c r="R56" s="83"/>
      <c r="S56" s="83"/>
      <c r="T56" s="132"/>
      <c r="U56" s="83"/>
      <c r="V56" s="123"/>
      <c r="W56" s="11" t="str">
        <f t="shared" si="2"/>
        <v>Tuesday</v>
      </c>
      <c r="X56" s="37">
        <f t="shared" si="3"/>
        <v>41422</v>
      </c>
      <c r="Y56" s="156">
        <f>[1]May!R35</f>
        <v>7.86</v>
      </c>
      <c r="Z56" s="145">
        <f>[1]May!S35</f>
        <v>6.89</v>
      </c>
      <c r="AA56" s="147">
        <f>[1]May!T35</f>
        <v>7.1366666666666667</v>
      </c>
      <c r="AB56" s="71">
        <f>[1]May!U35</f>
        <v>0</v>
      </c>
      <c r="AC56" s="67">
        <f>[1]May!V35</f>
        <v>0</v>
      </c>
      <c r="AD56" s="67">
        <f>[1]May!W35</f>
        <v>0</v>
      </c>
      <c r="AE56" s="83">
        <f>[1]May!X35</f>
        <v>192.75200000000001</v>
      </c>
      <c r="AF56" s="197">
        <f>[1]May!Y35</f>
        <v>43</v>
      </c>
      <c r="AG56" s="93"/>
    </row>
    <row r="57" spans="1:33">
      <c r="A57" s="123"/>
      <c r="B57" s="11" t="s">
        <v>4</v>
      </c>
      <c r="C57" s="12">
        <f t="shared" si="4"/>
        <v>41423</v>
      </c>
      <c r="D57" s="100">
        <f>[1]May!C36</f>
        <v>2108.9320000000002</v>
      </c>
      <c r="E57" s="67">
        <f>[1]May!D36</f>
        <v>1802.0519999999999</v>
      </c>
      <c r="F57" s="67">
        <f>[1]May!E36</f>
        <v>1983.4931666666664</v>
      </c>
      <c r="G57" s="101"/>
      <c r="H57" s="79"/>
      <c r="I57" s="93"/>
      <c r="J57" s="5"/>
      <c r="K57" s="123"/>
      <c r="L57" s="11" t="str">
        <f t="shared" si="0"/>
        <v>Wednesday</v>
      </c>
      <c r="M57" s="12">
        <f t="shared" si="1"/>
        <v>41423</v>
      </c>
      <c r="N57" s="67">
        <f>[1]May!L36</f>
        <v>8.5679999999999996</v>
      </c>
      <c r="O57" s="67">
        <f>[1]May!M36</f>
        <v>3.5</v>
      </c>
      <c r="P57" s="79">
        <f>[1]May!N36</f>
        <v>4.7028333333333334</v>
      </c>
      <c r="Q57" s="83"/>
      <c r="R57" s="83"/>
      <c r="S57" s="83"/>
      <c r="T57" s="132"/>
      <c r="U57" s="83"/>
      <c r="V57" s="123"/>
      <c r="W57" s="11" t="str">
        <f t="shared" si="2"/>
        <v>Wednesday</v>
      </c>
      <c r="X57" s="37">
        <f t="shared" si="3"/>
        <v>41423</v>
      </c>
      <c r="Y57" s="156">
        <f>[1]May!R36</f>
        <v>7.63</v>
      </c>
      <c r="Z57" s="145">
        <f>[1]May!S36</f>
        <v>6.88</v>
      </c>
      <c r="AA57" s="147">
        <f>[1]May!T36</f>
        <v>7.1566666666666663</v>
      </c>
      <c r="AB57" s="71">
        <f>[1]May!U36</f>
        <v>0</v>
      </c>
      <c r="AC57" s="67">
        <f>[1]May!V36</f>
        <v>0</v>
      </c>
      <c r="AD57" s="67">
        <f>[1]May!W36</f>
        <v>0</v>
      </c>
      <c r="AE57" s="83">
        <f>[1]May!X36</f>
        <v>105.34499999999996</v>
      </c>
      <c r="AF57" s="197">
        <f>[1]May!Y36</f>
        <v>9</v>
      </c>
      <c r="AG57" s="93"/>
    </row>
    <row r="58" spans="1:33">
      <c r="A58" s="123"/>
      <c r="B58" s="11" t="s">
        <v>5</v>
      </c>
      <c r="C58" s="12">
        <f t="shared" si="4"/>
        <v>41424</v>
      </c>
      <c r="D58" s="100">
        <f>[1]May!C37</f>
        <v>2045.3999999999999</v>
      </c>
      <c r="E58" s="67">
        <f>[1]May!D37</f>
        <v>1697.3320000000001</v>
      </c>
      <c r="F58" s="67">
        <f>[1]May!E37</f>
        <v>1849.2156666666669</v>
      </c>
      <c r="G58" s="101"/>
      <c r="H58" s="79"/>
      <c r="I58" s="93"/>
      <c r="J58" s="5"/>
      <c r="K58" s="123"/>
      <c r="L58" s="11" t="str">
        <f t="shared" si="0"/>
        <v>Thursday</v>
      </c>
      <c r="M58" s="12">
        <f t="shared" si="1"/>
        <v>41424</v>
      </c>
      <c r="N58" s="67">
        <f>[1]May!L37</f>
        <v>6.6639999999999997</v>
      </c>
      <c r="O58" s="67">
        <f>[1]May!M37</f>
        <v>3.7239999999999998</v>
      </c>
      <c r="P58" s="79">
        <f>[1]May!N37</f>
        <v>4.8696666666666673</v>
      </c>
      <c r="Q58" s="83"/>
      <c r="R58" s="83"/>
      <c r="S58" s="83"/>
      <c r="T58" s="132"/>
      <c r="U58" s="83"/>
      <c r="V58" s="123"/>
      <c r="W58" s="11" t="str">
        <f t="shared" si="2"/>
        <v>Thursday</v>
      </c>
      <c r="X58" s="37">
        <f t="shared" si="3"/>
        <v>41424</v>
      </c>
      <c r="Y58" s="156">
        <f>[1]May!R37</f>
        <v>8.23</v>
      </c>
      <c r="Z58" s="145">
        <f>[1]May!S37</f>
        <v>6.9</v>
      </c>
      <c r="AA58" s="147">
        <f>[1]May!T37</f>
        <v>7.3128571428571423</v>
      </c>
      <c r="AB58" s="71">
        <f>[1]May!U37</f>
        <v>0</v>
      </c>
      <c r="AC58" s="67">
        <f>[1]May!V37</f>
        <v>0</v>
      </c>
      <c r="AD58" s="67">
        <f>[1]May!W37</f>
        <v>0</v>
      </c>
      <c r="AE58" s="83">
        <f>[1]May!X37</f>
        <v>68.866000000000014</v>
      </c>
      <c r="AF58" s="197">
        <f>[1]May!Y37</f>
        <v>0</v>
      </c>
      <c r="AG58" s="93"/>
    </row>
    <row r="59" spans="1:33" ht="15" thickBot="1">
      <c r="A59" s="123"/>
      <c r="B59" s="11" t="s">
        <v>6</v>
      </c>
      <c r="C59" s="14">
        <f t="shared" si="4"/>
        <v>41425</v>
      </c>
      <c r="D59" s="136">
        <f>[1]May!C38</f>
        <v>1994.7479999999998</v>
      </c>
      <c r="E59" s="77">
        <f>[1]May!D38</f>
        <v>1816.4999999999998</v>
      </c>
      <c r="F59" s="78">
        <f>[1]May!E38</f>
        <v>1898.7301666666667</v>
      </c>
      <c r="G59" s="102"/>
      <c r="H59" s="80"/>
      <c r="I59" s="93"/>
      <c r="J59" s="5"/>
      <c r="K59" s="123"/>
      <c r="L59" s="13" t="str">
        <f t="shared" si="0"/>
        <v>Friday</v>
      </c>
      <c r="M59" s="14">
        <f t="shared" si="1"/>
        <v>41425</v>
      </c>
      <c r="N59" s="77">
        <f>[1]May!L38</f>
        <v>5.04</v>
      </c>
      <c r="O59" s="77">
        <f>[1]May!M38</f>
        <v>2.968</v>
      </c>
      <c r="P59" s="80">
        <f>[1]May!N38</f>
        <v>3.8383333333333329</v>
      </c>
      <c r="Q59" s="83"/>
      <c r="R59" s="83"/>
      <c r="S59" s="83"/>
      <c r="T59" s="132"/>
      <c r="U59" s="83"/>
      <c r="V59" s="123"/>
      <c r="W59" s="13" t="str">
        <f t="shared" si="2"/>
        <v>Friday</v>
      </c>
      <c r="X59" s="59">
        <f t="shared" si="3"/>
        <v>41425</v>
      </c>
      <c r="Y59" s="157">
        <f>[1]May!R38</f>
        <v>8.0299999999999994</v>
      </c>
      <c r="Z59" s="158">
        <f>[1]May!S38</f>
        <v>7.48</v>
      </c>
      <c r="AA59" s="159">
        <f>[1]May!T38</f>
        <v>7.7646666666666668</v>
      </c>
      <c r="AB59" s="84">
        <f>[1]May!U38</f>
        <v>0</v>
      </c>
      <c r="AC59" s="77">
        <f>[1]May!V38</f>
        <v>0</v>
      </c>
      <c r="AD59" s="77">
        <f>[1]May!W38</f>
        <v>0</v>
      </c>
      <c r="AE59" s="78">
        <f>[1]May!X38</f>
        <v>65.754999999999995</v>
      </c>
      <c r="AF59" s="198">
        <f>[1]May!Y38</f>
        <v>0</v>
      </c>
      <c r="AG59" s="93"/>
    </row>
    <row r="60" spans="1:33" ht="15.6" thickTop="1" thickBot="1">
      <c r="A60" s="123"/>
      <c r="B60" s="15" t="s">
        <v>11</v>
      </c>
      <c r="C60" s="16"/>
      <c r="D60" s="68">
        <f>[1]May!C39</f>
        <v>2289.7839999999997</v>
      </c>
      <c r="E60" s="68">
        <f>[1]May!D39</f>
        <v>0</v>
      </c>
      <c r="F60" s="68">
        <f>[1]May!E39</f>
        <v>1681.2514419354836</v>
      </c>
      <c r="G60" s="103" t="str">
        <f>[2]May!F39</f>
        <v/>
      </c>
      <c r="H60" s="86"/>
      <c r="I60" s="93"/>
      <c r="J60" s="5"/>
      <c r="K60" s="123"/>
      <c r="L60" s="15" t="s">
        <v>11</v>
      </c>
      <c r="M60" s="16"/>
      <c r="N60" s="81">
        <f>[1]May!L39</f>
        <v>231.75599999999997</v>
      </c>
      <c r="O60" s="81">
        <f>[1]May!M39</f>
        <v>0.47599999999999998</v>
      </c>
      <c r="P60" s="82">
        <f>[1]May!N39</f>
        <v>6.9554333333333327</v>
      </c>
      <c r="Q60" s="117"/>
      <c r="R60" s="117"/>
      <c r="S60" s="117"/>
      <c r="T60" s="133"/>
      <c r="U60" s="117"/>
      <c r="V60" s="123"/>
      <c r="W60" s="15" t="s">
        <v>11</v>
      </c>
      <c r="X60" s="38"/>
      <c r="Y60" s="160">
        <f>[1]May!R39</f>
        <v>8.32</v>
      </c>
      <c r="Z60" s="161">
        <f>[1]May!S39</f>
        <v>6.82</v>
      </c>
      <c r="AA60" s="162">
        <f>[1]May!T39</f>
        <v>7.4164598484383486</v>
      </c>
      <c r="AB60" s="74">
        <f>[1]May!U39</f>
        <v>34</v>
      </c>
      <c r="AC60" s="68">
        <f>[1]May!V39</f>
        <v>0</v>
      </c>
      <c r="AD60" s="68">
        <f>[1]May!W39</f>
        <v>0.94744631665259849</v>
      </c>
      <c r="AE60" s="85">
        <f>[1]May!X39</f>
        <v>2719.9760000000001</v>
      </c>
      <c r="AF60" s="199">
        <f>[1]May!Y39</f>
        <v>138</v>
      </c>
      <c r="AG60" s="93"/>
    </row>
    <row r="61" spans="1:33" ht="15" thickBot="1">
      <c r="A61" s="126"/>
      <c r="B61" s="127"/>
      <c r="C61" s="127"/>
      <c r="D61" s="127"/>
      <c r="E61" s="127"/>
      <c r="F61" s="127"/>
      <c r="G61" s="127"/>
      <c r="H61" s="127"/>
      <c r="I61" s="128"/>
      <c r="J61" s="5"/>
      <c r="K61" s="126"/>
      <c r="L61" s="127"/>
      <c r="M61" s="127"/>
      <c r="N61" s="127"/>
      <c r="O61" s="127"/>
      <c r="P61" s="127"/>
      <c r="Q61" s="127"/>
      <c r="R61" s="127"/>
      <c r="S61" s="127"/>
      <c r="T61" s="128"/>
      <c r="V61" s="126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8"/>
    </row>
    <row r="62" spans="1:33" ht="15" thickTop="1"/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8">
    <cfRule type="cellIs" dxfId="93" priority="10" operator="between">
      <formula>2800</formula>
      <formula>5000</formula>
    </cfRule>
  </conditionalFormatting>
  <conditionalFormatting sqref="N29:N58">
    <cfRule type="cellIs" dxfId="92" priority="9" operator="between">
      <formula>560</formula>
      <formula>5000</formula>
    </cfRule>
  </conditionalFormatting>
  <conditionalFormatting sqref="Z29:Z58">
    <cfRule type="cellIs" dxfId="91" priority="8" operator="between">
      <formula>1</formula>
      <formula>6.49</formula>
    </cfRule>
  </conditionalFormatting>
  <conditionalFormatting sqref="Y29:Y58">
    <cfRule type="cellIs" dxfId="90" priority="7" operator="between">
      <formula>8.51</formula>
      <formula>14</formula>
    </cfRule>
  </conditionalFormatting>
  <conditionalFormatting sqref="AB29:AB59">
    <cfRule type="cellIs" dxfId="89" priority="6" operator="between">
      <formula>41</formula>
      <formula>200</formula>
    </cfRule>
  </conditionalFormatting>
  <conditionalFormatting sqref="D59">
    <cfRule type="cellIs" dxfId="88" priority="5" operator="between">
      <formula>2800</formula>
      <formula>5000</formula>
    </cfRule>
  </conditionalFormatting>
  <conditionalFormatting sqref="N59">
    <cfRule type="cellIs" dxfId="87" priority="4" operator="between">
      <formula>560</formula>
      <formula>5000</formula>
    </cfRule>
  </conditionalFormatting>
  <conditionalFormatting sqref="Z59">
    <cfRule type="cellIs" dxfId="86" priority="3" operator="between">
      <formula>1</formula>
      <formula>6.49</formula>
    </cfRule>
  </conditionalFormatting>
  <conditionalFormatting sqref="Y59">
    <cfRule type="cellIs" dxfId="85" priority="2" operator="between">
      <formula>8.51</formula>
      <formula>14</formula>
    </cfRule>
  </conditionalFormatting>
  <conditionalFormatting sqref="AE29:AE59">
    <cfRule type="cellIs" dxfId="84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2"/>
  <sheetViews>
    <sheetView topLeftCell="A34" workbookViewId="0">
      <selection activeCell="H46" sqref="H46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6.33203125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3.88671875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2" t="s">
        <v>56</v>
      </c>
      <c r="C3" s="113"/>
      <c r="D3" s="113"/>
      <c r="E3" s="5"/>
      <c r="F3" s="5"/>
      <c r="G3" s="5"/>
      <c r="H3" s="6"/>
    </row>
    <row r="4" spans="1:33">
      <c r="B4" s="112" t="s">
        <v>55</v>
      </c>
      <c r="C4" s="5"/>
      <c r="D4" s="5"/>
      <c r="E4" s="5"/>
      <c r="F4" s="5"/>
      <c r="G4" s="5"/>
      <c r="H4" s="6"/>
    </row>
    <row r="5" spans="1:33" ht="15" thickBot="1">
      <c r="B5" s="109" t="s">
        <v>61</v>
      </c>
      <c r="C5" s="110"/>
      <c r="D5" s="110"/>
      <c r="E5" s="110"/>
      <c r="F5" s="110"/>
      <c r="G5" s="110"/>
      <c r="H5" s="111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20"/>
      <c r="B7" s="121"/>
      <c r="C7" s="121"/>
      <c r="D7" s="121"/>
      <c r="E7" s="121"/>
      <c r="F7" s="121"/>
      <c r="G7" s="121"/>
      <c r="H7" s="121"/>
      <c r="I7" s="122"/>
      <c r="J7" s="5"/>
      <c r="K7" s="120"/>
      <c r="L7" s="121"/>
      <c r="M7" s="121"/>
      <c r="N7" s="121"/>
      <c r="O7" s="121"/>
      <c r="P7" s="121"/>
      <c r="Q7" s="121"/>
      <c r="R7" s="121"/>
      <c r="S7" s="121"/>
      <c r="T7" s="122"/>
      <c r="V7" s="120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2"/>
    </row>
    <row r="8" spans="1:33" ht="15" thickBot="1">
      <c r="A8" s="123"/>
      <c r="B8" s="5"/>
      <c r="C8" s="5"/>
      <c r="D8" s="5"/>
      <c r="E8" s="5"/>
      <c r="F8" s="5"/>
      <c r="G8" s="5"/>
      <c r="H8" s="5"/>
      <c r="I8" s="93"/>
      <c r="J8" s="5"/>
      <c r="K8" s="123"/>
      <c r="L8" s="5"/>
      <c r="M8" s="5"/>
      <c r="N8" s="5"/>
      <c r="O8" s="5"/>
      <c r="P8" s="5"/>
      <c r="Q8" s="5"/>
      <c r="R8" s="5"/>
      <c r="S8" s="5"/>
      <c r="T8" s="93"/>
      <c r="V8" s="123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3"/>
      <c r="B9" s="201" t="s">
        <v>57</v>
      </c>
      <c r="C9" s="202"/>
      <c r="D9" s="202"/>
      <c r="E9" s="202"/>
      <c r="F9" s="202"/>
      <c r="G9" s="202"/>
      <c r="H9" s="203"/>
      <c r="I9" s="93"/>
      <c r="J9" s="5"/>
      <c r="K9" s="123"/>
      <c r="L9" s="201" t="s">
        <v>68</v>
      </c>
      <c r="M9" s="202"/>
      <c r="N9" s="202"/>
      <c r="O9" s="202"/>
      <c r="P9" s="202"/>
      <c r="Q9" s="202"/>
      <c r="R9" s="202"/>
      <c r="S9" s="203"/>
      <c r="T9" s="129"/>
      <c r="U9" s="8"/>
      <c r="V9" s="123"/>
      <c r="W9" s="201" t="s">
        <v>74</v>
      </c>
      <c r="X9" s="202"/>
      <c r="Y9" s="202"/>
      <c r="Z9" s="202"/>
      <c r="AA9" s="202"/>
      <c r="AB9" s="202"/>
      <c r="AC9" s="202"/>
      <c r="AD9" s="202"/>
      <c r="AE9" s="202"/>
      <c r="AF9" s="203"/>
      <c r="AG9" s="93"/>
    </row>
    <row r="10" spans="1:33" ht="15" thickTop="1">
      <c r="A10" s="123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3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3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3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3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3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3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3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3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3"/>
      <c r="B13" s="4" t="s">
        <v>94</v>
      </c>
      <c r="C13" s="5"/>
      <c r="D13" s="5"/>
      <c r="E13" s="5"/>
      <c r="F13" s="5"/>
      <c r="G13" s="5"/>
      <c r="H13" s="6"/>
      <c r="I13" s="93"/>
      <c r="J13" s="5"/>
      <c r="K13" s="123"/>
      <c r="L13" s="4" t="s">
        <v>94</v>
      </c>
      <c r="M13" s="5"/>
      <c r="N13" s="5"/>
      <c r="O13" s="5"/>
      <c r="P13" s="5"/>
      <c r="Q13" s="5"/>
      <c r="R13" s="5"/>
      <c r="S13" s="6"/>
      <c r="T13" s="93"/>
      <c r="U13" s="5"/>
      <c r="V13" s="123"/>
      <c r="W13" s="118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3"/>
      <c r="B14" s="4" t="s">
        <v>102</v>
      </c>
      <c r="C14" s="5"/>
      <c r="D14" s="5"/>
      <c r="E14" s="5"/>
      <c r="F14" s="5"/>
      <c r="G14" s="5"/>
      <c r="H14" s="6"/>
      <c r="I14" s="93"/>
      <c r="J14" s="5"/>
      <c r="K14" s="123"/>
      <c r="L14" s="4"/>
      <c r="M14" s="5"/>
      <c r="N14" s="5"/>
      <c r="O14" s="5"/>
      <c r="P14" s="5"/>
      <c r="Q14" s="5"/>
      <c r="R14" s="5"/>
      <c r="S14" s="6"/>
      <c r="T14" s="93"/>
      <c r="U14" s="5"/>
      <c r="V14" s="123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3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3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3"/>
      <c r="W15" s="4" t="s">
        <v>93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3"/>
      <c r="B16" s="4" t="s">
        <v>97</v>
      </c>
      <c r="C16" s="5"/>
      <c r="D16" s="5"/>
      <c r="E16" s="5"/>
      <c r="F16" s="5"/>
      <c r="G16" s="5"/>
      <c r="H16" s="6"/>
      <c r="I16" s="93"/>
      <c r="J16" s="5"/>
      <c r="K16" s="123"/>
      <c r="L16" s="4"/>
      <c r="M16" s="5"/>
      <c r="N16" s="5"/>
      <c r="O16" s="5"/>
      <c r="P16" s="5"/>
      <c r="Q16" s="5"/>
      <c r="R16" s="5"/>
      <c r="S16" s="6"/>
      <c r="T16" s="93"/>
      <c r="U16" s="5"/>
      <c r="V16" s="123"/>
      <c r="W16" s="112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3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3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3"/>
      <c r="W17" s="112" t="s">
        <v>89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3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3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3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3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3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3"/>
      <c r="W19" s="118" t="s">
        <v>88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3"/>
      <c r="B20" s="4" t="s">
        <v>90</v>
      </c>
      <c r="C20" s="5"/>
      <c r="D20" s="5"/>
      <c r="E20" s="5"/>
      <c r="F20" s="5"/>
      <c r="G20" s="5"/>
      <c r="H20" s="6"/>
      <c r="I20" s="93"/>
      <c r="J20" s="5"/>
      <c r="K20" s="123"/>
      <c r="L20" s="4"/>
      <c r="M20" s="5"/>
      <c r="N20" s="5"/>
      <c r="O20" s="5"/>
      <c r="P20" s="5"/>
      <c r="Q20" s="5"/>
      <c r="R20" s="5"/>
      <c r="S20" s="6"/>
      <c r="T20" s="93"/>
      <c r="U20" s="5"/>
      <c r="V20" s="123"/>
      <c r="W20" s="118" t="s">
        <v>106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3"/>
      <c r="B21" s="109" t="s">
        <v>59</v>
      </c>
      <c r="C21" s="110"/>
      <c r="D21" s="110"/>
      <c r="E21" s="110"/>
      <c r="F21" s="110"/>
      <c r="G21" s="110"/>
      <c r="H21" s="111"/>
      <c r="I21" s="93"/>
      <c r="J21" s="5"/>
      <c r="K21" s="123"/>
      <c r="L21" s="109"/>
      <c r="M21" s="110"/>
      <c r="N21" s="110"/>
      <c r="O21" s="110"/>
      <c r="P21" s="110"/>
      <c r="Q21" s="110"/>
      <c r="R21" s="110"/>
      <c r="S21" s="111"/>
      <c r="T21" s="93"/>
      <c r="U21" s="5"/>
      <c r="V21" s="123"/>
      <c r="W21" s="118" t="s">
        <v>95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3"/>
      <c r="B22" s="5"/>
      <c r="C22" s="5"/>
      <c r="D22" s="5"/>
      <c r="E22" s="5"/>
      <c r="F22" s="5"/>
      <c r="G22" s="5"/>
      <c r="H22" s="5"/>
      <c r="I22" s="93"/>
      <c r="J22" s="5"/>
      <c r="K22" s="123"/>
      <c r="L22" s="5"/>
      <c r="M22" s="5"/>
      <c r="N22" s="5"/>
      <c r="O22" s="5"/>
      <c r="P22" s="5"/>
      <c r="Q22" s="5"/>
      <c r="R22" s="5"/>
      <c r="S22" s="5"/>
      <c r="T22" s="93"/>
      <c r="U22" s="5"/>
      <c r="V22" s="123"/>
      <c r="W22" s="118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3"/>
      <c r="B23" s="5"/>
      <c r="C23" s="5"/>
      <c r="D23" s="5"/>
      <c r="E23" s="5"/>
      <c r="F23" s="5"/>
      <c r="G23" s="5"/>
      <c r="H23" s="5"/>
      <c r="I23" s="93"/>
      <c r="J23" s="5"/>
      <c r="K23" s="123"/>
      <c r="L23" s="5"/>
      <c r="M23" s="5"/>
      <c r="N23" s="5"/>
      <c r="O23" s="5"/>
      <c r="P23" s="5"/>
      <c r="Q23" s="5"/>
      <c r="R23" s="5"/>
      <c r="S23" s="5"/>
      <c r="T23" s="93"/>
      <c r="U23" s="5"/>
      <c r="V23" s="123"/>
      <c r="W23" s="119" t="s">
        <v>84</v>
      </c>
      <c r="X23" s="110"/>
      <c r="Y23" s="110"/>
      <c r="Z23" s="110"/>
      <c r="AA23" s="110"/>
      <c r="AB23" s="110"/>
      <c r="AC23" s="110"/>
      <c r="AD23" s="110"/>
      <c r="AE23" s="110"/>
      <c r="AF23" s="111"/>
      <c r="AG23" s="93"/>
    </row>
    <row r="24" spans="1:33" ht="15" thickBot="1">
      <c r="A24" s="123"/>
      <c r="B24" s="5"/>
      <c r="C24" s="5"/>
      <c r="D24" s="5"/>
      <c r="E24" s="5"/>
      <c r="F24" s="5"/>
      <c r="G24" s="5"/>
      <c r="H24" s="5"/>
      <c r="I24" s="93"/>
      <c r="J24" s="5"/>
      <c r="K24" s="123"/>
      <c r="L24" s="5"/>
      <c r="M24" s="5"/>
      <c r="N24" s="5"/>
      <c r="O24" s="5"/>
      <c r="P24" s="5"/>
      <c r="Q24" s="5"/>
      <c r="R24" s="5"/>
      <c r="S24" s="5"/>
      <c r="T24" s="93"/>
      <c r="U24" s="5"/>
      <c r="V24" s="123"/>
      <c r="W24" s="110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3"/>
      <c r="B25" s="5"/>
      <c r="C25" s="5"/>
      <c r="D25" s="5"/>
      <c r="E25" s="5"/>
      <c r="F25" s="5"/>
      <c r="G25" s="5"/>
      <c r="H25" s="5"/>
      <c r="I25" s="93"/>
      <c r="J25" s="5"/>
      <c r="K25" s="123"/>
      <c r="L25" s="5"/>
      <c r="M25" s="5"/>
      <c r="N25" s="5"/>
      <c r="O25" s="5"/>
      <c r="P25" s="5"/>
      <c r="Q25" s="5"/>
      <c r="R25" s="5"/>
      <c r="S25" s="5"/>
      <c r="T25" s="93"/>
      <c r="V25" s="123"/>
      <c r="W25" s="211" t="s">
        <v>15</v>
      </c>
      <c r="X25" s="212"/>
      <c r="Y25" s="212"/>
      <c r="Z25" s="212"/>
      <c r="AA25" s="212"/>
      <c r="AB25" s="212"/>
      <c r="AC25" s="212"/>
      <c r="AD25" s="212"/>
      <c r="AE25" s="212"/>
      <c r="AF25" s="213"/>
      <c r="AG25" s="93"/>
    </row>
    <row r="26" spans="1:33" ht="15" thickBot="1">
      <c r="A26" s="123"/>
      <c r="B26" s="214" t="s">
        <v>12</v>
      </c>
      <c r="C26" s="215"/>
      <c r="D26" s="215"/>
      <c r="E26" s="215"/>
      <c r="F26" s="215"/>
      <c r="G26" s="215"/>
      <c r="H26" s="216"/>
      <c r="I26" s="93"/>
      <c r="J26" s="5"/>
      <c r="K26" s="123"/>
      <c r="L26" s="214" t="s">
        <v>13</v>
      </c>
      <c r="M26" s="212"/>
      <c r="N26" s="212"/>
      <c r="O26" s="212"/>
      <c r="P26" s="213"/>
      <c r="Q26" s="114"/>
      <c r="R26" s="114"/>
      <c r="S26" s="114"/>
      <c r="T26" s="130"/>
      <c r="U26" s="114"/>
      <c r="V26" s="123"/>
      <c r="W26" s="7" t="s">
        <v>2</v>
      </c>
      <c r="X26" s="44">
        <f>M27</f>
        <v>41365</v>
      </c>
      <c r="Y26" s="217" t="s">
        <v>16</v>
      </c>
      <c r="Z26" s="218"/>
      <c r="AA26" s="219"/>
      <c r="AB26" s="220" t="s">
        <v>25</v>
      </c>
      <c r="AC26" s="221"/>
      <c r="AD26" s="221"/>
      <c r="AE26" s="222"/>
      <c r="AF26" s="29"/>
      <c r="AG26" s="93"/>
    </row>
    <row r="27" spans="1:33" s="19" customFormat="1" ht="30" customHeight="1">
      <c r="A27" s="124"/>
      <c r="B27" s="24" t="s">
        <v>2</v>
      </c>
      <c r="C27" s="42">
        <v>41365</v>
      </c>
      <c r="D27" s="204" t="s">
        <v>50</v>
      </c>
      <c r="E27" s="205"/>
      <c r="F27" s="206"/>
      <c r="G27" s="225" t="s">
        <v>98</v>
      </c>
      <c r="H27" s="226"/>
      <c r="I27" s="125"/>
      <c r="J27" s="115"/>
      <c r="K27" s="124"/>
      <c r="L27" s="24" t="s">
        <v>2</v>
      </c>
      <c r="M27" s="42">
        <f>C27</f>
        <v>41365</v>
      </c>
      <c r="N27" s="207" t="s">
        <v>51</v>
      </c>
      <c r="O27" s="205"/>
      <c r="P27" s="206"/>
      <c r="Q27" s="115"/>
      <c r="R27" s="115"/>
      <c r="S27" s="115"/>
      <c r="T27" s="125"/>
      <c r="U27" s="115"/>
      <c r="V27" s="124"/>
      <c r="W27" s="39" t="s">
        <v>20</v>
      </c>
      <c r="X27" s="33"/>
      <c r="Y27" s="40" t="s">
        <v>21</v>
      </c>
      <c r="Z27" s="41" t="s">
        <v>22</v>
      </c>
      <c r="AA27" s="33"/>
      <c r="AB27" s="208" t="s">
        <v>44</v>
      </c>
      <c r="AC27" s="209"/>
      <c r="AD27" s="209"/>
      <c r="AE27" s="210"/>
      <c r="AF27" s="30" t="s">
        <v>24</v>
      </c>
      <c r="AG27" s="125"/>
    </row>
    <row r="28" spans="1:33" s="19" customFormat="1" ht="101.4" thickBot="1">
      <c r="A28" s="124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99</v>
      </c>
      <c r="H28" s="20" t="s">
        <v>100</v>
      </c>
      <c r="I28" s="125"/>
      <c r="J28" s="115"/>
      <c r="K28" s="124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6"/>
      <c r="R28" s="116"/>
      <c r="S28" s="116"/>
      <c r="T28" s="131"/>
      <c r="U28" s="116"/>
      <c r="V28" s="124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96</v>
      </c>
      <c r="AF28" s="31" t="s">
        <v>26</v>
      </c>
      <c r="AG28" s="125"/>
    </row>
    <row r="29" spans="1:33" ht="15" thickTop="1">
      <c r="A29" s="123"/>
      <c r="B29" s="11" t="s">
        <v>9</v>
      </c>
      <c r="C29" s="12">
        <v>41365</v>
      </c>
      <c r="D29" s="100">
        <f>[1]April!C8</f>
        <v>1867.6839999999997</v>
      </c>
      <c r="E29" s="67">
        <f>[1]April!D8</f>
        <v>1608.6</v>
      </c>
      <c r="F29" s="67">
        <f>[1]April!E8</f>
        <v>1744.2153166666665</v>
      </c>
      <c r="G29" s="101"/>
      <c r="H29" s="79"/>
      <c r="I29" s="93"/>
      <c r="J29" s="5"/>
      <c r="K29" s="123"/>
      <c r="L29" s="11" t="str">
        <f>B29</f>
        <v>Monday</v>
      </c>
      <c r="M29" s="12">
        <f>C29</f>
        <v>41365</v>
      </c>
      <c r="N29" s="67">
        <f>[1]April!L8</f>
        <v>34.076000000000001</v>
      </c>
      <c r="O29" s="67">
        <f>[1]April!M8</f>
        <v>2.8839999999999999</v>
      </c>
      <c r="P29" s="79">
        <f>[1]April!N8</f>
        <v>15.170166666666665</v>
      </c>
      <c r="Q29" s="83"/>
      <c r="R29" s="83"/>
      <c r="S29" s="83"/>
      <c r="T29" s="132"/>
      <c r="U29" s="83"/>
      <c r="V29" s="123"/>
      <c r="W29" s="11" t="str">
        <f>B29</f>
        <v>Monday</v>
      </c>
      <c r="X29" s="37">
        <f>C29</f>
        <v>41365</v>
      </c>
      <c r="Y29" s="156">
        <f>[1]April!R8</f>
        <v>7.85</v>
      </c>
      <c r="Z29" s="145">
        <f>[1]April!S8</f>
        <v>6.85</v>
      </c>
      <c r="AA29" s="147">
        <f>[1]April!T8</f>
        <v>7.1826666666666661</v>
      </c>
      <c r="AB29" s="71">
        <f>[1]April!U8</f>
        <v>1</v>
      </c>
      <c r="AC29" s="67">
        <f>[1]April!V8</f>
        <v>0</v>
      </c>
      <c r="AD29" s="67">
        <f>[1]April!W8</f>
        <v>6.6666666666666666E-2</v>
      </c>
      <c r="AE29" s="83">
        <f>[1]April!X8</f>
        <v>64.11099999999999</v>
      </c>
      <c r="AF29" s="104">
        <f>[1]April!Y8</f>
        <v>0</v>
      </c>
      <c r="AG29" s="93"/>
    </row>
    <row r="30" spans="1:33">
      <c r="A30" s="123"/>
      <c r="B30" s="11" t="s">
        <v>10</v>
      </c>
      <c r="C30" s="12">
        <f>C29+1</f>
        <v>41366</v>
      </c>
      <c r="D30" s="100">
        <f>[1]April!C9</f>
        <v>1866.116</v>
      </c>
      <c r="E30" s="67">
        <f>[1]April!D9</f>
        <v>1601.5160000000001</v>
      </c>
      <c r="F30" s="67">
        <f>[1]April!E9</f>
        <v>1768.8918333333324</v>
      </c>
      <c r="G30" s="101"/>
      <c r="H30" s="79"/>
      <c r="I30" s="93"/>
      <c r="J30" s="5"/>
      <c r="K30" s="123"/>
      <c r="L30" s="11" t="str">
        <f t="shared" ref="L30:M58" si="0">B30</f>
        <v>Tuesday</v>
      </c>
      <c r="M30" s="12">
        <f t="shared" si="0"/>
        <v>41366</v>
      </c>
      <c r="N30" s="67">
        <f>[1]April!L9</f>
        <v>26.151999999999997</v>
      </c>
      <c r="O30" s="67">
        <f>[1]April!M9</f>
        <v>2.3519999999999999</v>
      </c>
      <c r="P30" s="79">
        <f>[1]April!N9</f>
        <v>10.829000000000001</v>
      </c>
      <c r="Q30" s="83"/>
      <c r="R30" s="83"/>
      <c r="S30" s="83"/>
      <c r="T30" s="132"/>
      <c r="U30" s="83"/>
      <c r="V30" s="123"/>
      <c r="W30" s="11" t="str">
        <f t="shared" ref="W30:X58" si="1">B30</f>
        <v>Tuesday</v>
      </c>
      <c r="X30" s="37">
        <f t="shared" si="1"/>
        <v>41366</v>
      </c>
      <c r="Y30" s="156">
        <f>[1]April!R9</f>
        <v>7.52</v>
      </c>
      <c r="Z30" s="145">
        <f>[1]April!S9</f>
        <v>6.7</v>
      </c>
      <c r="AA30" s="147">
        <f>[1]April!T9</f>
        <v>7.0030000000000019</v>
      </c>
      <c r="AB30" s="71">
        <f>[1]April!U9</f>
        <v>0</v>
      </c>
      <c r="AC30" s="67">
        <f>[1]April!V9</f>
        <v>0</v>
      </c>
      <c r="AD30" s="67">
        <f>[1]April!W9</f>
        <v>0</v>
      </c>
      <c r="AE30" s="83">
        <f>[1]April!X9</f>
        <v>61.063000000000002</v>
      </c>
      <c r="AF30" s="105">
        <f>[1]April!Y9</f>
        <v>0</v>
      </c>
      <c r="AG30" s="93"/>
    </row>
    <row r="31" spans="1:33">
      <c r="A31" s="123"/>
      <c r="B31" s="11" t="s">
        <v>4</v>
      </c>
      <c r="C31" s="12">
        <f t="shared" ref="C31:C58" si="2">C30+1</f>
        <v>41367</v>
      </c>
      <c r="D31" s="100">
        <f>[1]April!C10</f>
        <v>2204.7479999999996</v>
      </c>
      <c r="E31" s="67">
        <f>[1]April!D10</f>
        <v>1816.2479999999998</v>
      </c>
      <c r="F31" s="67">
        <f>[1]April!E10</f>
        <v>1970.0099999999993</v>
      </c>
      <c r="G31" s="101"/>
      <c r="H31" s="79"/>
      <c r="I31" s="93"/>
      <c r="J31" s="5"/>
      <c r="K31" s="123"/>
      <c r="L31" s="11" t="str">
        <f t="shared" si="0"/>
        <v>Wednesday</v>
      </c>
      <c r="M31" s="12">
        <f t="shared" si="0"/>
        <v>41367</v>
      </c>
      <c r="N31" s="67">
        <f>[1]April!L10</f>
        <v>57.091999999999999</v>
      </c>
      <c r="O31" s="67">
        <f>[1]April!M10</f>
        <v>0</v>
      </c>
      <c r="P31" s="79">
        <f>[1]April!N10</f>
        <v>13.177499999999998</v>
      </c>
      <c r="Q31" s="83"/>
      <c r="R31" s="83"/>
      <c r="S31" s="83"/>
      <c r="T31" s="132"/>
      <c r="U31" s="83"/>
      <c r="V31" s="123"/>
      <c r="W31" s="11" t="str">
        <f t="shared" si="1"/>
        <v>Wednesday</v>
      </c>
      <c r="X31" s="37">
        <f t="shared" si="1"/>
        <v>41367</v>
      </c>
      <c r="Y31" s="156">
        <f>[1]April!R10</f>
        <v>7.37</v>
      </c>
      <c r="Z31" s="145">
        <f>[1]April!S10</f>
        <v>6.67</v>
      </c>
      <c r="AA31" s="147">
        <f>[1]April!T10</f>
        <v>6.9666666666666668</v>
      </c>
      <c r="AB31" s="71">
        <f>[1]April!U10</f>
        <v>0</v>
      </c>
      <c r="AC31" s="67">
        <f>[1]April!V10</f>
        <v>0</v>
      </c>
      <c r="AD31" s="67">
        <f>[1]April!W10</f>
        <v>0</v>
      </c>
      <c r="AE31" s="83">
        <f>[1]April!X10</f>
        <v>84.372000000000014</v>
      </c>
      <c r="AF31" s="105">
        <f>[1]April!Y10</f>
        <v>11</v>
      </c>
      <c r="AG31" s="93"/>
    </row>
    <row r="32" spans="1:33">
      <c r="A32" s="123"/>
      <c r="B32" s="11" t="s">
        <v>5</v>
      </c>
      <c r="C32" s="12">
        <f t="shared" si="2"/>
        <v>41368</v>
      </c>
      <c r="D32" s="100">
        <f>[1]April!C11</f>
        <v>2254.0839999999998</v>
      </c>
      <c r="E32" s="67">
        <f>[1]April!D11</f>
        <v>1832.2639999999999</v>
      </c>
      <c r="F32" s="67">
        <f>[1]April!E11</f>
        <v>1993.1321666666668</v>
      </c>
      <c r="G32" s="101"/>
      <c r="H32" s="79"/>
      <c r="I32" s="93"/>
      <c r="J32" s="5"/>
      <c r="K32" s="123"/>
      <c r="L32" s="11" t="str">
        <f t="shared" si="0"/>
        <v>Thursday</v>
      </c>
      <c r="M32" s="12">
        <f t="shared" si="0"/>
        <v>41368</v>
      </c>
      <c r="N32" s="67">
        <f>[1]April!L11</f>
        <v>0.55999999999999994</v>
      </c>
      <c r="O32" s="67">
        <f>[1]April!M11</f>
        <v>0</v>
      </c>
      <c r="P32" s="79">
        <f>[1]April!N11</f>
        <v>0.15633333333333335</v>
      </c>
      <c r="Q32" s="83"/>
      <c r="R32" s="83"/>
      <c r="S32" s="83"/>
      <c r="T32" s="132"/>
      <c r="U32" s="83"/>
      <c r="V32" s="123"/>
      <c r="W32" s="11" t="str">
        <f t="shared" si="1"/>
        <v>Thursday</v>
      </c>
      <c r="X32" s="37">
        <f t="shared" si="1"/>
        <v>41368</v>
      </c>
      <c r="Y32" s="156">
        <f>[1]April!R11</f>
        <v>8.35</v>
      </c>
      <c r="Z32" s="145">
        <f>[1]April!S11</f>
        <v>6.87</v>
      </c>
      <c r="AA32" s="147">
        <f>[1]April!T11</f>
        <v>7.0953333333333335</v>
      </c>
      <c r="AB32" s="71">
        <f>[1]April!U11</f>
        <v>0</v>
      </c>
      <c r="AC32" s="67">
        <f>[1]April!V11</f>
        <v>0</v>
      </c>
      <c r="AD32" s="67">
        <f>[1]April!W11</f>
        <v>0</v>
      </c>
      <c r="AE32" s="83">
        <f>[1]April!X11</f>
        <v>137.62400000000002</v>
      </c>
      <c r="AF32" s="105">
        <f>[1]April!Y11</f>
        <v>14</v>
      </c>
      <c r="AG32" s="93"/>
    </row>
    <row r="33" spans="1:33">
      <c r="A33" s="123"/>
      <c r="B33" s="11" t="s">
        <v>6</v>
      </c>
      <c r="C33" s="12">
        <f t="shared" si="2"/>
        <v>41369</v>
      </c>
      <c r="D33" s="100">
        <f>[1]April!C12</f>
        <v>2224.9639999999999</v>
      </c>
      <c r="E33" s="67">
        <f>[1]April!D12</f>
        <v>890.65199999999993</v>
      </c>
      <c r="F33" s="67">
        <f>[1]April!E12</f>
        <v>1817.1906666666662</v>
      </c>
      <c r="G33" s="101"/>
      <c r="H33" s="79"/>
      <c r="I33" s="93"/>
      <c r="J33" s="5"/>
      <c r="K33" s="123"/>
      <c r="L33" s="11" t="str">
        <f t="shared" si="0"/>
        <v>Friday</v>
      </c>
      <c r="M33" s="12">
        <f t="shared" si="0"/>
        <v>41369</v>
      </c>
      <c r="N33" s="67">
        <f>[1]April!L12</f>
        <v>5.4319999999999995</v>
      </c>
      <c r="O33" s="67">
        <f>[1]April!M12</f>
        <v>0</v>
      </c>
      <c r="P33" s="79">
        <f>[1]April!N12</f>
        <v>1.3918333333333333</v>
      </c>
      <c r="Q33" s="83"/>
      <c r="R33" s="83"/>
      <c r="S33" s="83"/>
      <c r="T33" s="132"/>
      <c r="U33" s="83"/>
      <c r="V33" s="123"/>
      <c r="W33" s="11" t="str">
        <f t="shared" si="1"/>
        <v>Friday</v>
      </c>
      <c r="X33" s="37">
        <f t="shared" si="1"/>
        <v>41369</v>
      </c>
      <c r="Y33" s="156">
        <f>[1]April!R12</f>
        <v>8.33</v>
      </c>
      <c r="Z33" s="145">
        <f>[1]April!S12</f>
        <v>6.79</v>
      </c>
      <c r="AA33" s="147">
        <f>[1]April!T12</f>
        <v>7.3483333333333354</v>
      </c>
      <c r="AB33" s="71">
        <f>[1]April!U12</f>
        <v>0</v>
      </c>
      <c r="AC33" s="67">
        <f>[1]April!V12</f>
        <v>0</v>
      </c>
      <c r="AD33" s="67">
        <f>[1]April!W12</f>
        <v>0</v>
      </c>
      <c r="AE33" s="83">
        <f>[1]April!X12</f>
        <v>83.037999999999982</v>
      </c>
      <c r="AF33" s="105">
        <f>[1]April!Y12</f>
        <v>1</v>
      </c>
      <c r="AG33" s="93"/>
    </row>
    <row r="34" spans="1:33">
      <c r="A34" s="123"/>
      <c r="B34" s="11" t="s">
        <v>7</v>
      </c>
      <c r="C34" s="12">
        <f t="shared" si="2"/>
        <v>41370</v>
      </c>
      <c r="D34" s="100">
        <f>[1]April!C13</f>
        <v>2179.7999999999997</v>
      </c>
      <c r="E34" s="67">
        <f>[1]April!D13</f>
        <v>972.3</v>
      </c>
      <c r="F34" s="67">
        <f>[1]April!E13</f>
        <v>1595.2463333333335</v>
      </c>
      <c r="G34" s="101"/>
      <c r="H34" s="79"/>
      <c r="I34" s="93"/>
      <c r="J34" s="5"/>
      <c r="K34" s="123"/>
      <c r="L34" s="11" t="str">
        <f t="shared" si="0"/>
        <v>Saturday</v>
      </c>
      <c r="M34" s="12">
        <f t="shared" si="0"/>
        <v>41370</v>
      </c>
      <c r="N34" s="67">
        <f>[1]April!L13</f>
        <v>1.7639999999999998</v>
      </c>
      <c r="O34" s="67">
        <f>[1]April!M13</f>
        <v>0.252</v>
      </c>
      <c r="P34" s="79">
        <f>[1]April!N13</f>
        <v>0.68949999999999989</v>
      </c>
      <c r="Q34" s="83"/>
      <c r="R34" s="83"/>
      <c r="S34" s="83"/>
      <c r="T34" s="132"/>
      <c r="U34" s="83"/>
      <c r="V34" s="123"/>
      <c r="W34" s="11" t="str">
        <f t="shared" si="1"/>
        <v>Saturday</v>
      </c>
      <c r="X34" s="37">
        <f t="shared" si="1"/>
        <v>41370</v>
      </c>
      <c r="Y34" s="156">
        <f>[1]April!R13</f>
        <v>7.87</v>
      </c>
      <c r="Z34" s="145">
        <f>[1]April!S13</f>
        <v>6.69</v>
      </c>
      <c r="AA34" s="147">
        <f>[1]April!T13</f>
        <v>7.1218750000000002</v>
      </c>
      <c r="AB34" s="71">
        <f>[1]April!U13</f>
        <v>0</v>
      </c>
      <c r="AC34" s="67">
        <f>[1]April!V13</f>
        <v>0</v>
      </c>
      <c r="AD34" s="67">
        <f>[1]April!W13</f>
        <v>0</v>
      </c>
      <c r="AE34" s="83">
        <f>[1]April!X13</f>
        <v>83.234000000000009</v>
      </c>
      <c r="AF34" s="105">
        <f>[1]April!Y13</f>
        <v>18</v>
      </c>
      <c r="AG34" s="93"/>
    </row>
    <row r="35" spans="1:33">
      <c r="A35" s="123"/>
      <c r="B35" s="11" t="s">
        <v>8</v>
      </c>
      <c r="C35" s="12">
        <f t="shared" si="2"/>
        <v>41371</v>
      </c>
      <c r="D35" s="100">
        <f>[1]April!C14</f>
        <v>2205.5320000000002</v>
      </c>
      <c r="E35" s="67">
        <f>[1]April!D14</f>
        <v>1726.732</v>
      </c>
      <c r="F35" s="67">
        <f>[1]April!E14</f>
        <v>1975.2938333333332</v>
      </c>
      <c r="G35" s="101"/>
      <c r="H35" s="79"/>
      <c r="I35" s="93"/>
      <c r="J35" s="5"/>
      <c r="K35" s="123"/>
      <c r="L35" s="11" t="str">
        <f t="shared" si="0"/>
        <v>Sunday</v>
      </c>
      <c r="M35" s="12">
        <f t="shared" si="0"/>
        <v>41371</v>
      </c>
      <c r="N35" s="67">
        <f>[1]April!L14</f>
        <v>1.3439999999999999</v>
      </c>
      <c r="O35" s="67">
        <f>[1]April!M14</f>
        <v>0.13159999999999999</v>
      </c>
      <c r="P35" s="79">
        <f>[1]April!N14</f>
        <v>0.83265000000000022</v>
      </c>
      <c r="Q35" s="83"/>
      <c r="R35" s="83"/>
      <c r="S35" s="83"/>
      <c r="T35" s="132"/>
      <c r="U35" s="83"/>
      <c r="V35" s="123"/>
      <c r="W35" s="11" t="str">
        <f t="shared" si="1"/>
        <v>Sunday</v>
      </c>
      <c r="X35" s="37">
        <f t="shared" si="1"/>
        <v>41371</v>
      </c>
      <c r="Y35" s="156">
        <f>[1]April!R14</f>
        <v>8.31</v>
      </c>
      <c r="Z35" s="145">
        <f>[1]April!S14</f>
        <v>7.79</v>
      </c>
      <c r="AA35" s="147">
        <f>[1]April!T14</f>
        <v>8.1861904761904754</v>
      </c>
      <c r="AB35" s="71">
        <f>[1]April!U14</f>
        <v>0</v>
      </c>
      <c r="AC35" s="67">
        <f>[1]April!V14</f>
        <v>0</v>
      </c>
      <c r="AD35" s="67">
        <f>[1]April!W14</f>
        <v>0</v>
      </c>
      <c r="AE35" s="83">
        <f>[1]April!X14</f>
        <v>69.216999999999985</v>
      </c>
      <c r="AF35" s="105">
        <f>[1]April!Y14</f>
        <v>0</v>
      </c>
      <c r="AG35" s="93"/>
    </row>
    <row r="36" spans="1:33">
      <c r="A36" s="123"/>
      <c r="B36" s="11" t="s">
        <v>9</v>
      </c>
      <c r="C36" s="12">
        <f t="shared" si="2"/>
        <v>41372</v>
      </c>
      <c r="D36" s="100">
        <f>[1]April!C15</f>
        <v>2035.152</v>
      </c>
      <c r="E36" s="67">
        <f>[1]April!D15</f>
        <v>1495.732</v>
      </c>
      <c r="F36" s="67">
        <f>[1]April!E15</f>
        <v>1784.9463333333331</v>
      </c>
      <c r="G36" s="101"/>
      <c r="H36" s="79"/>
      <c r="I36" s="93"/>
      <c r="J36" s="5"/>
      <c r="K36" s="123"/>
      <c r="L36" s="11" t="str">
        <f t="shared" si="0"/>
        <v>Monday</v>
      </c>
      <c r="M36" s="12">
        <f t="shared" si="0"/>
        <v>41372</v>
      </c>
      <c r="N36" s="67">
        <f>[1]April!L15</f>
        <v>3.8919999999999995</v>
      </c>
      <c r="O36" s="67">
        <f>[1]April!M15</f>
        <v>0.75600000000000001</v>
      </c>
      <c r="P36" s="79">
        <f>[1]April!N15</f>
        <v>1.7931666666666664</v>
      </c>
      <c r="Q36" s="83"/>
      <c r="R36" s="83"/>
      <c r="S36" s="83"/>
      <c r="T36" s="132"/>
      <c r="U36" s="83"/>
      <c r="V36" s="123"/>
      <c r="W36" s="11" t="str">
        <f t="shared" si="1"/>
        <v>Monday</v>
      </c>
      <c r="X36" s="37">
        <f t="shared" si="1"/>
        <v>41372</v>
      </c>
      <c r="Y36" s="156">
        <f>[1]April!R15</f>
        <v>8.26</v>
      </c>
      <c r="Z36" s="145">
        <f>[1]April!S15</f>
        <v>7.98</v>
      </c>
      <c r="AA36" s="147">
        <f>[1]April!T15</f>
        <v>8.1758823529411764</v>
      </c>
      <c r="AB36" s="71">
        <f>[1]April!U15</f>
        <v>0</v>
      </c>
      <c r="AC36" s="67">
        <f>[1]April!V15</f>
        <v>0</v>
      </c>
      <c r="AD36" s="67">
        <f>[1]April!W15</f>
        <v>0</v>
      </c>
      <c r="AE36" s="83">
        <f>[1]April!X15</f>
        <v>62.804000000000002</v>
      </c>
      <c r="AF36" s="105">
        <f>[1]April!Y15</f>
        <v>0</v>
      </c>
      <c r="AG36" s="93"/>
    </row>
    <row r="37" spans="1:33">
      <c r="A37" s="123"/>
      <c r="B37" s="11" t="s">
        <v>10</v>
      </c>
      <c r="C37" s="12">
        <f t="shared" si="2"/>
        <v>41373</v>
      </c>
      <c r="D37" s="100">
        <f>[1]April!C16</f>
        <v>1939.8679999999997</v>
      </c>
      <c r="E37" s="67">
        <f>[1]April!D16</f>
        <v>1466.5839999999998</v>
      </c>
      <c r="F37" s="67">
        <f>[1]April!E16</f>
        <v>1769.9523333333332</v>
      </c>
      <c r="G37" s="101"/>
      <c r="H37" s="79"/>
      <c r="I37" s="93"/>
      <c r="J37" s="5"/>
      <c r="K37" s="123"/>
      <c r="L37" s="11" t="str">
        <f t="shared" si="0"/>
        <v>Tuesday</v>
      </c>
      <c r="M37" s="12">
        <f t="shared" si="0"/>
        <v>41373</v>
      </c>
      <c r="N37" s="67">
        <f>[1]April!L16</f>
        <v>9.7999999999999989</v>
      </c>
      <c r="O37" s="67">
        <f>[1]April!M16</f>
        <v>0.61599999999999999</v>
      </c>
      <c r="P37" s="79">
        <f>[1]April!N16</f>
        <v>3.4894999999999996</v>
      </c>
      <c r="Q37" s="83"/>
      <c r="R37" s="83"/>
      <c r="S37" s="83"/>
      <c r="T37" s="132"/>
      <c r="U37" s="83"/>
      <c r="V37" s="123"/>
      <c r="W37" s="11" t="str">
        <f t="shared" si="1"/>
        <v>Tuesday</v>
      </c>
      <c r="X37" s="37">
        <f t="shared" si="1"/>
        <v>41373</v>
      </c>
      <c r="Y37" s="156">
        <f>[1]April!R16</f>
        <v>8.23</v>
      </c>
      <c r="Z37" s="145">
        <f>[1]April!S16</f>
        <v>7.25</v>
      </c>
      <c r="AA37" s="147">
        <f>[1]April!T16</f>
        <v>7.8614285714285712</v>
      </c>
      <c r="AB37" s="71">
        <f>[1]April!U16</f>
        <v>0</v>
      </c>
      <c r="AC37" s="67">
        <f>[1]April!V16</f>
        <v>0</v>
      </c>
      <c r="AD37" s="67">
        <f>[1]April!W16</f>
        <v>0</v>
      </c>
      <c r="AE37" s="83">
        <f>[1]April!X16</f>
        <v>94.501999999999981</v>
      </c>
      <c r="AF37" s="105">
        <f>[1]April!Y16</f>
        <v>0</v>
      </c>
      <c r="AG37" s="93"/>
    </row>
    <row r="38" spans="1:33">
      <c r="A38" s="123"/>
      <c r="B38" s="11" t="s">
        <v>4</v>
      </c>
      <c r="C38" s="12">
        <f t="shared" si="2"/>
        <v>41374</v>
      </c>
      <c r="D38" s="100">
        <f>[1]April!C17</f>
        <v>2118.6479999999997</v>
      </c>
      <c r="E38" s="67">
        <f>[1]April!D17</f>
        <v>1461.6</v>
      </c>
      <c r="F38" s="67">
        <f>[1]April!E17</f>
        <v>1798.9894999999997</v>
      </c>
      <c r="G38" s="101"/>
      <c r="H38" s="79"/>
      <c r="I38" s="93"/>
      <c r="J38" s="5"/>
      <c r="K38" s="123"/>
      <c r="L38" s="11" t="str">
        <f t="shared" si="0"/>
        <v>Wednesday</v>
      </c>
      <c r="M38" s="12">
        <f t="shared" si="0"/>
        <v>41374</v>
      </c>
      <c r="N38" s="67">
        <f>[1]April!L17</f>
        <v>5.6559999999999997</v>
      </c>
      <c r="O38" s="67">
        <f>[1]April!M17</f>
        <v>0.64400000000000002</v>
      </c>
      <c r="P38" s="79">
        <f>[1]April!N17</f>
        <v>2.1886666666666668</v>
      </c>
      <c r="Q38" s="83"/>
      <c r="R38" s="83"/>
      <c r="S38" s="83"/>
      <c r="T38" s="132"/>
      <c r="U38" s="83"/>
      <c r="V38" s="123"/>
      <c r="W38" s="11" t="str">
        <f t="shared" si="1"/>
        <v>Wednesday</v>
      </c>
      <c r="X38" s="37">
        <f t="shared" si="1"/>
        <v>41374</v>
      </c>
      <c r="Y38" s="156">
        <f>[1]April!R17</f>
        <v>7.39</v>
      </c>
      <c r="Z38" s="145">
        <f>[1]April!S17</f>
        <v>6.87</v>
      </c>
      <c r="AA38" s="147">
        <f>[1]April!T17</f>
        <v>7.0423809523809515</v>
      </c>
      <c r="AB38" s="71">
        <f>[1]April!U17</f>
        <v>0</v>
      </c>
      <c r="AC38" s="67">
        <f>[1]April!V17</f>
        <v>0</v>
      </c>
      <c r="AD38" s="67">
        <f>[1]April!W17</f>
        <v>0</v>
      </c>
      <c r="AE38" s="83">
        <f>[1]April!X17</f>
        <v>104.64999999999998</v>
      </c>
      <c r="AF38" s="105">
        <f>[1]April!Y17</f>
        <v>0</v>
      </c>
      <c r="AG38" s="93"/>
    </row>
    <row r="39" spans="1:33">
      <c r="A39" s="123"/>
      <c r="B39" s="11" t="s">
        <v>5</v>
      </c>
      <c r="C39" s="12">
        <f t="shared" si="2"/>
        <v>41375</v>
      </c>
      <c r="D39" s="100">
        <f>[1]April!C18</f>
        <v>2051.9519999999998</v>
      </c>
      <c r="E39" s="67">
        <f>[1]April!D18</f>
        <v>1720.152</v>
      </c>
      <c r="F39" s="67">
        <f>[1]April!E18</f>
        <v>1862.6684999999998</v>
      </c>
      <c r="G39" s="101"/>
      <c r="H39" s="79"/>
      <c r="I39" s="93"/>
      <c r="J39" s="5"/>
      <c r="K39" s="123"/>
      <c r="L39" s="11" t="str">
        <f t="shared" si="0"/>
        <v>Thursday</v>
      </c>
      <c r="M39" s="12">
        <f t="shared" si="0"/>
        <v>41375</v>
      </c>
      <c r="N39" s="67">
        <f>[1]April!L18</f>
        <v>18.731999999999999</v>
      </c>
      <c r="O39" s="67">
        <f>[1]April!M18</f>
        <v>1.8479999999999999</v>
      </c>
      <c r="P39" s="79">
        <f>[1]April!N18</f>
        <v>6.6394999999999982</v>
      </c>
      <c r="Q39" s="83"/>
      <c r="R39" s="83"/>
      <c r="S39" s="83"/>
      <c r="T39" s="132"/>
      <c r="U39" s="83"/>
      <c r="V39" s="123"/>
      <c r="W39" s="11" t="str">
        <f t="shared" si="1"/>
        <v>Thursday</v>
      </c>
      <c r="X39" s="37">
        <f t="shared" si="1"/>
        <v>41375</v>
      </c>
      <c r="Y39" s="156">
        <f>[1]April!R18</f>
        <v>8.2799999999999994</v>
      </c>
      <c r="Z39" s="145">
        <f>[1]April!S18</f>
        <v>6.94</v>
      </c>
      <c r="AA39" s="147">
        <f>[1]April!T18</f>
        <v>7.3416666666666677</v>
      </c>
      <c r="AB39" s="71">
        <f>[1]April!U18</f>
        <v>0</v>
      </c>
      <c r="AC39" s="67">
        <f>[1]April!V18</f>
        <v>0</v>
      </c>
      <c r="AD39" s="67">
        <f>[1]April!W18</f>
        <v>0</v>
      </c>
      <c r="AE39" s="83">
        <f>[1]April!X18</f>
        <v>58.912000000000006</v>
      </c>
      <c r="AF39" s="105">
        <f>[1]April!Y18</f>
        <v>0</v>
      </c>
      <c r="AG39" s="93"/>
    </row>
    <row r="40" spans="1:33">
      <c r="A40" s="123"/>
      <c r="B40" s="11" t="s">
        <v>6</v>
      </c>
      <c r="C40" s="12">
        <f t="shared" si="2"/>
        <v>41376</v>
      </c>
      <c r="D40" s="100">
        <f>[1]April!C19</f>
        <v>1922.2839999999999</v>
      </c>
      <c r="E40" s="67">
        <f>[1]April!D19</f>
        <v>1078.0839999999998</v>
      </c>
      <c r="F40" s="67">
        <f>[1]April!E19</f>
        <v>1570.7591666666663</v>
      </c>
      <c r="G40" s="101"/>
      <c r="H40" s="79"/>
      <c r="I40" s="93"/>
      <c r="J40" s="5"/>
      <c r="K40" s="123"/>
      <c r="L40" s="11" t="str">
        <f t="shared" si="0"/>
        <v>Friday</v>
      </c>
      <c r="M40" s="12">
        <f t="shared" si="0"/>
        <v>41376</v>
      </c>
      <c r="N40" s="67">
        <f>[1]April!L19</f>
        <v>18.955999999999996</v>
      </c>
      <c r="O40" s="67">
        <f>[1]April!M19</f>
        <v>0</v>
      </c>
      <c r="P40" s="79">
        <f>[1]April!N19</f>
        <v>5.1496666666666666</v>
      </c>
      <c r="Q40" s="83"/>
      <c r="R40" s="83"/>
      <c r="S40" s="83"/>
      <c r="T40" s="132"/>
      <c r="U40" s="83"/>
      <c r="V40" s="123"/>
      <c r="W40" s="11" t="str">
        <f t="shared" si="1"/>
        <v>Friday</v>
      </c>
      <c r="X40" s="37">
        <f t="shared" si="1"/>
        <v>41376</v>
      </c>
      <c r="Y40" s="156">
        <f>[1]April!R19</f>
        <v>8.2899999999999991</v>
      </c>
      <c r="Z40" s="145">
        <f>[1]April!S19</f>
        <v>6.94</v>
      </c>
      <c r="AA40" s="147">
        <f>[1]April!T19</f>
        <v>7.4477777777777776</v>
      </c>
      <c r="AB40" s="71">
        <f>[1]April!U19</f>
        <v>0</v>
      </c>
      <c r="AC40" s="67">
        <f>[1]April!V19</f>
        <v>0</v>
      </c>
      <c r="AD40" s="67">
        <f>[1]April!W19</f>
        <v>0</v>
      </c>
      <c r="AE40" s="83">
        <f>[1]April!X19</f>
        <v>83.061000000000007</v>
      </c>
      <c r="AF40" s="105">
        <f>[1]April!Y19</f>
        <v>0</v>
      </c>
      <c r="AG40" s="93"/>
    </row>
    <row r="41" spans="1:33">
      <c r="A41" s="123"/>
      <c r="B41" s="11" t="s">
        <v>7</v>
      </c>
      <c r="C41" s="12">
        <f t="shared" si="2"/>
        <v>41377</v>
      </c>
      <c r="D41" s="100">
        <f>[1]April!C20</f>
        <v>2050.384</v>
      </c>
      <c r="E41" s="67">
        <f>[1]April!D20</f>
        <v>1159.1999999999998</v>
      </c>
      <c r="F41" s="67">
        <f>[1]April!E20</f>
        <v>1540.672</v>
      </c>
      <c r="G41" s="101"/>
      <c r="H41" s="79"/>
      <c r="I41" s="93"/>
      <c r="J41" s="5"/>
      <c r="K41" s="123"/>
      <c r="L41" s="11" t="str">
        <f t="shared" si="0"/>
        <v>Saturday</v>
      </c>
      <c r="M41" s="12">
        <f t="shared" si="0"/>
        <v>41377</v>
      </c>
      <c r="N41" s="67">
        <f>[1]April!L20</f>
        <v>0</v>
      </c>
      <c r="O41" s="67">
        <f>[1]April!M20</f>
        <v>0</v>
      </c>
      <c r="P41" s="79">
        <f>[1]April!N20</f>
        <v>0</v>
      </c>
      <c r="Q41" s="83"/>
      <c r="R41" s="83"/>
      <c r="S41" s="83"/>
      <c r="T41" s="132"/>
      <c r="U41" s="83"/>
      <c r="V41" s="123"/>
      <c r="W41" s="11" t="str">
        <f t="shared" si="1"/>
        <v>Saturday</v>
      </c>
      <c r="X41" s="37">
        <f t="shared" si="1"/>
        <v>41377</v>
      </c>
      <c r="Y41" s="156">
        <f>[1]April!R20</f>
        <v>8.19</v>
      </c>
      <c r="Z41" s="145">
        <f>[1]April!S20</f>
        <v>6.91</v>
      </c>
      <c r="AA41" s="147">
        <f>[1]April!T20</f>
        <v>7.4323076923076927</v>
      </c>
      <c r="AB41" s="71">
        <f>[1]April!U20</f>
        <v>0</v>
      </c>
      <c r="AC41" s="67">
        <f>[1]April!V20</f>
        <v>0</v>
      </c>
      <c r="AD41" s="67">
        <f>[1]April!W20</f>
        <v>0</v>
      </c>
      <c r="AE41" s="83">
        <f>[1]April!X20</f>
        <v>64.602999999999994</v>
      </c>
      <c r="AF41" s="105">
        <f>[1]April!Y20</f>
        <v>0</v>
      </c>
      <c r="AG41" s="93"/>
    </row>
    <row r="42" spans="1:33">
      <c r="A42" s="123"/>
      <c r="B42" s="11" t="s">
        <v>8</v>
      </c>
      <c r="C42" s="12">
        <f t="shared" si="2"/>
        <v>41378</v>
      </c>
      <c r="D42" s="100">
        <f>[1]April!C21</f>
        <v>2023.3639999999998</v>
      </c>
      <c r="E42" s="67">
        <f>[1]April!D21</f>
        <v>1671.3479999999997</v>
      </c>
      <c r="F42" s="67">
        <f>[1]April!E21</f>
        <v>1863.5131666666664</v>
      </c>
      <c r="G42" s="101"/>
      <c r="H42" s="79"/>
      <c r="I42" s="93"/>
      <c r="J42" s="5"/>
      <c r="K42" s="123"/>
      <c r="L42" s="11" t="str">
        <f t="shared" si="0"/>
        <v>Sunday</v>
      </c>
      <c r="M42" s="12">
        <f t="shared" si="0"/>
        <v>41378</v>
      </c>
      <c r="N42" s="67">
        <f>[1]April!L21</f>
        <v>3.1639999999999997</v>
      </c>
      <c r="O42" s="67">
        <f>[1]April!M21</f>
        <v>0</v>
      </c>
      <c r="P42" s="79">
        <f>[1]April!N21</f>
        <v>0.39783333333333326</v>
      </c>
      <c r="Q42" s="83"/>
      <c r="R42" s="83"/>
      <c r="S42" s="83"/>
      <c r="T42" s="132"/>
      <c r="U42" s="83"/>
      <c r="V42" s="123"/>
      <c r="W42" s="11" t="str">
        <f t="shared" si="1"/>
        <v>Sunday</v>
      </c>
      <c r="X42" s="37">
        <f t="shared" si="1"/>
        <v>41378</v>
      </c>
      <c r="Y42" s="156">
        <f>[1]April!R21</f>
        <v>8.3000000000000007</v>
      </c>
      <c r="Z42" s="145">
        <f>[1]April!S21</f>
        <v>7.87</v>
      </c>
      <c r="AA42" s="147">
        <f>[1]April!T21</f>
        <v>8.1388235294117663</v>
      </c>
      <c r="AB42" s="71">
        <f>[1]April!U21</f>
        <v>0</v>
      </c>
      <c r="AC42" s="67">
        <f>[1]April!V21</f>
        <v>0</v>
      </c>
      <c r="AD42" s="67">
        <f>[1]April!W21</f>
        <v>0</v>
      </c>
      <c r="AE42" s="83">
        <f>[1]April!X21</f>
        <v>69.003999999999991</v>
      </c>
      <c r="AF42" s="105">
        <f>[1]April!Y21</f>
        <v>0</v>
      </c>
      <c r="AG42" s="93"/>
    </row>
    <row r="43" spans="1:33">
      <c r="A43" s="123"/>
      <c r="B43" s="11" t="s">
        <v>9</v>
      </c>
      <c r="C43" s="12">
        <f t="shared" si="2"/>
        <v>41379</v>
      </c>
      <c r="D43" s="100">
        <f>[1]April!C22</f>
        <v>2182.152</v>
      </c>
      <c r="E43" s="67">
        <f>[1]April!D22</f>
        <v>1662.6679999999997</v>
      </c>
      <c r="F43" s="67">
        <f>[1]April!E22</f>
        <v>1854.1495</v>
      </c>
      <c r="G43" s="101"/>
      <c r="H43" s="79"/>
      <c r="I43" s="93"/>
      <c r="J43" s="5"/>
      <c r="K43" s="123"/>
      <c r="L43" s="11" t="str">
        <f t="shared" si="0"/>
        <v>Monday</v>
      </c>
      <c r="M43" s="12">
        <f t="shared" si="0"/>
        <v>41379</v>
      </c>
      <c r="N43" s="67">
        <f>[1]April!L22</f>
        <v>0.47599999999999998</v>
      </c>
      <c r="O43" s="67">
        <f>[1]April!M22</f>
        <v>0</v>
      </c>
      <c r="P43" s="79">
        <f>[1]April!N22</f>
        <v>4.0833333333333326E-2</v>
      </c>
      <c r="Q43" s="83"/>
      <c r="R43" s="83"/>
      <c r="S43" s="83"/>
      <c r="T43" s="132"/>
      <c r="U43" s="83"/>
      <c r="V43" s="123"/>
      <c r="W43" s="11" t="str">
        <f t="shared" si="1"/>
        <v>Monday</v>
      </c>
      <c r="X43" s="37">
        <f t="shared" si="1"/>
        <v>41379</v>
      </c>
      <c r="Y43" s="156">
        <f>[1]April!R22</f>
        <v>8.23</v>
      </c>
      <c r="Z43" s="145">
        <f>[1]April!S22</f>
        <v>7.18</v>
      </c>
      <c r="AA43" s="147">
        <f>[1]April!T22</f>
        <v>8.0523076923076928</v>
      </c>
      <c r="AB43" s="71">
        <f>[1]April!U22</f>
        <v>0</v>
      </c>
      <c r="AC43" s="67">
        <f>[1]April!V22</f>
        <v>0</v>
      </c>
      <c r="AD43" s="67">
        <f>[1]April!W22</f>
        <v>0</v>
      </c>
      <c r="AE43" s="83">
        <f>[1]April!X22</f>
        <v>64.935000000000002</v>
      </c>
      <c r="AF43" s="105">
        <f>[1]April!Y22</f>
        <v>6</v>
      </c>
      <c r="AG43" s="93"/>
    </row>
    <row r="44" spans="1:33">
      <c r="A44" s="123"/>
      <c r="B44" s="11" t="s">
        <v>10</v>
      </c>
      <c r="C44" s="12">
        <f t="shared" si="2"/>
        <v>41380</v>
      </c>
      <c r="D44" s="100">
        <f>[1]April!C23</f>
        <v>2179.7999999999997</v>
      </c>
      <c r="E44" s="67">
        <f>[1]April!D23</f>
        <v>1704.9479999999999</v>
      </c>
      <c r="F44" s="67">
        <f>[1]April!E23</f>
        <v>1921.7963333333335</v>
      </c>
      <c r="G44" s="101"/>
      <c r="H44" s="79"/>
      <c r="I44" s="93"/>
      <c r="J44" s="5"/>
      <c r="K44" s="123"/>
      <c r="L44" s="11" t="str">
        <f t="shared" si="0"/>
        <v>Tuesday</v>
      </c>
      <c r="M44" s="12">
        <f t="shared" si="0"/>
        <v>41380</v>
      </c>
      <c r="N44" s="67">
        <f>[1]April!L23</f>
        <v>12.067999999999998</v>
      </c>
      <c r="O44" s="67">
        <f>[1]April!M23</f>
        <v>0</v>
      </c>
      <c r="P44" s="79">
        <f>[1]April!N23</f>
        <v>2.3694999999999999</v>
      </c>
      <c r="Q44" s="83"/>
      <c r="R44" s="83"/>
      <c r="S44" s="83"/>
      <c r="T44" s="132"/>
      <c r="U44" s="83"/>
      <c r="V44" s="123"/>
      <c r="W44" s="11" t="str">
        <f t="shared" si="1"/>
        <v>Tuesday</v>
      </c>
      <c r="X44" s="37">
        <f t="shared" si="1"/>
        <v>41380</v>
      </c>
      <c r="Y44" s="156">
        <f>[1]April!R23</f>
        <v>8</v>
      </c>
      <c r="Z44" s="145">
        <f>[1]April!S23</f>
        <v>6.88</v>
      </c>
      <c r="AA44" s="147">
        <f>[1]April!T23</f>
        <v>7.2620000000000005</v>
      </c>
      <c r="AB44" s="71">
        <f>[1]April!U23</f>
        <v>1</v>
      </c>
      <c r="AC44" s="67">
        <f>[1]April!V23</f>
        <v>0</v>
      </c>
      <c r="AD44" s="67">
        <f>[1]April!W23</f>
        <v>0.1</v>
      </c>
      <c r="AE44" s="83">
        <f>[1]April!X23</f>
        <v>119.39999999999999</v>
      </c>
      <c r="AF44" s="105">
        <f>[1]April!Y23</f>
        <v>9</v>
      </c>
      <c r="AG44" s="93"/>
    </row>
    <row r="45" spans="1:33">
      <c r="A45" s="123"/>
      <c r="B45" s="11" t="s">
        <v>4</v>
      </c>
      <c r="C45" s="12">
        <f t="shared" si="2"/>
        <v>41381</v>
      </c>
      <c r="D45" s="100">
        <f>[1]April!C24</f>
        <v>2003.1479999999997</v>
      </c>
      <c r="E45" s="67">
        <f>[1]April!D24</f>
        <v>1456.3639999999998</v>
      </c>
      <c r="F45" s="67">
        <f>[1]April!E24</f>
        <v>1710.0078333333333</v>
      </c>
      <c r="G45" s="101"/>
      <c r="H45" s="79"/>
      <c r="I45" s="93"/>
      <c r="J45" s="5"/>
      <c r="K45" s="123"/>
      <c r="L45" s="11" t="str">
        <f t="shared" si="0"/>
        <v>Wednesday</v>
      </c>
      <c r="M45" s="12">
        <f t="shared" si="0"/>
        <v>41381</v>
      </c>
      <c r="N45" s="67">
        <f>[1]April!L24</f>
        <v>0</v>
      </c>
      <c r="O45" s="67">
        <f>[1]April!M24</f>
        <v>0</v>
      </c>
      <c r="P45" s="79">
        <f>[1]April!N24</f>
        <v>0</v>
      </c>
      <c r="Q45" s="83"/>
      <c r="R45" s="83"/>
      <c r="S45" s="83"/>
      <c r="T45" s="132"/>
      <c r="U45" s="83"/>
      <c r="V45" s="123"/>
      <c r="W45" s="11" t="str">
        <f t="shared" si="1"/>
        <v>Wednesday</v>
      </c>
      <c r="X45" s="37">
        <f t="shared" si="1"/>
        <v>41381</v>
      </c>
      <c r="Y45" s="156">
        <f>[1]April!R24</f>
        <v>7.39</v>
      </c>
      <c r="Z45" s="145">
        <f>[1]April!S24</f>
        <v>6.66</v>
      </c>
      <c r="AA45" s="147">
        <f>[1]April!T24</f>
        <v>7.0247058823529409</v>
      </c>
      <c r="AB45" s="71">
        <f>[1]April!U24</f>
        <v>0</v>
      </c>
      <c r="AC45" s="67">
        <f>[1]April!V24</f>
        <v>0</v>
      </c>
      <c r="AD45" s="67">
        <f>[1]April!W24</f>
        <v>0</v>
      </c>
      <c r="AE45" s="83">
        <f>[1]April!X24</f>
        <v>68.303000000000011</v>
      </c>
      <c r="AF45" s="105">
        <f>[1]April!Y24</f>
        <v>0</v>
      </c>
      <c r="AG45" s="93"/>
    </row>
    <row r="46" spans="1:33" ht="41.4">
      <c r="A46" s="123"/>
      <c r="B46" s="11" t="s">
        <v>5</v>
      </c>
      <c r="C46" s="12">
        <f t="shared" si="2"/>
        <v>41382</v>
      </c>
      <c r="D46" s="100">
        <f>[1]April!C25</f>
        <v>1887.3679999999997</v>
      </c>
      <c r="E46" s="67">
        <f>[1]April!D25</f>
        <v>1617.5320000000002</v>
      </c>
      <c r="F46" s="67">
        <f>[1]April!E25</f>
        <v>1726.5429999999997</v>
      </c>
      <c r="G46" s="143">
        <v>9.51</v>
      </c>
      <c r="H46" s="195" t="s">
        <v>124</v>
      </c>
      <c r="I46" s="93"/>
      <c r="J46" s="5"/>
      <c r="K46" s="123"/>
      <c r="L46" s="11" t="str">
        <f t="shared" si="0"/>
        <v>Thursday</v>
      </c>
      <c r="M46" s="12">
        <f t="shared" si="0"/>
        <v>41382</v>
      </c>
      <c r="N46" s="67">
        <f>[1]April!L25</f>
        <v>0</v>
      </c>
      <c r="O46" s="67">
        <f>[1]April!M25</f>
        <v>0</v>
      </c>
      <c r="P46" s="79">
        <f>[1]April!N25</f>
        <v>0</v>
      </c>
      <c r="Q46" s="83"/>
      <c r="R46" s="83"/>
      <c r="S46" s="83"/>
      <c r="T46" s="132"/>
      <c r="U46" s="83"/>
      <c r="V46" s="123"/>
      <c r="W46" s="11" t="str">
        <f t="shared" si="1"/>
        <v>Thursday</v>
      </c>
      <c r="X46" s="37">
        <f t="shared" si="1"/>
        <v>41382</v>
      </c>
      <c r="Y46" s="156">
        <f>[1]April!R25</f>
        <v>7.66</v>
      </c>
      <c r="Z46" s="145">
        <f>[1]April!S25</f>
        <v>6.86</v>
      </c>
      <c r="AA46" s="147">
        <f>[1]April!T25</f>
        <v>7.0966666666666658</v>
      </c>
      <c r="AB46" s="71">
        <f>[1]April!U25</f>
        <v>0</v>
      </c>
      <c r="AC46" s="67">
        <f>[1]April!V25</f>
        <v>0</v>
      </c>
      <c r="AD46" s="67">
        <f>[1]April!W25</f>
        <v>0</v>
      </c>
      <c r="AE46" s="83">
        <f>[1]April!X25</f>
        <v>74.396000000000001</v>
      </c>
      <c r="AF46" s="105">
        <f>[1]April!Y25</f>
        <v>3</v>
      </c>
      <c r="AG46" s="93"/>
    </row>
    <row r="47" spans="1:33">
      <c r="A47" s="123"/>
      <c r="B47" s="11" t="s">
        <v>6</v>
      </c>
      <c r="C47" s="12">
        <f t="shared" si="2"/>
        <v>41383</v>
      </c>
      <c r="D47" s="100">
        <f>[1]April!C26</f>
        <v>1857.4639999999999</v>
      </c>
      <c r="E47" s="67">
        <f>[1]April!D26</f>
        <v>1667.932</v>
      </c>
      <c r="F47" s="67">
        <f>[1]April!E26</f>
        <v>1753.5793333333331</v>
      </c>
      <c r="G47" s="101"/>
      <c r="H47" s="79"/>
      <c r="I47" s="93"/>
      <c r="J47" s="5"/>
      <c r="K47" s="123"/>
      <c r="L47" s="11" t="str">
        <f t="shared" si="0"/>
        <v>Friday</v>
      </c>
      <c r="M47" s="12">
        <f t="shared" si="0"/>
        <v>41383</v>
      </c>
      <c r="N47" s="67">
        <f>[1]April!L26</f>
        <v>12.208</v>
      </c>
      <c r="O47" s="67">
        <f>[1]April!M26</f>
        <v>0</v>
      </c>
      <c r="P47" s="79">
        <f>[1]April!N26</f>
        <v>1.6979666666666666</v>
      </c>
      <c r="Q47" s="83"/>
      <c r="R47" s="83"/>
      <c r="S47" s="83"/>
      <c r="T47" s="132"/>
      <c r="U47" s="83"/>
      <c r="V47" s="123"/>
      <c r="W47" s="11" t="str">
        <f t="shared" si="1"/>
        <v>Friday</v>
      </c>
      <c r="X47" s="37">
        <f t="shared" si="1"/>
        <v>41383</v>
      </c>
      <c r="Y47" s="156">
        <f>[1]April!R26</f>
        <v>7.18</v>
      </c>
      <c r="Z47" s="145">
        <f>[1]April!S26</f>
        <v>6.89</v>
      </c>
      <c r="AA47" s="147">
        <f>[1]April!T26</f>
        <v>6.9954545454545443</v>
      </c>
      <c r="AB47" s="71">
        <f>[1]April!U26</f>
        <v>0</v>
      </c>
      <c r="AC47" s="67">
        <f>[1]April!V26</f>
        <v>0</v>
      </c>
      <c r="AD47" s="67">
        <f>[1]April!W26</f>
        <v>0</v>
      </c>
      <c r="AE47" s="83">
        <f>[1]April!X26</f>
        <v>53.225000000000009</v>
      </c>
      <c r="AF47" s="105">
        <f>[1]April!Y26</f>
        <v>9</v>
      </c>
      <c r="AG47" s="93"/>
    </row>
    <row r="48" spans="1:33">
      <c r="A48" s="123"/>
      <c r="B48" s="11" t="s">
        <v>7</v>
      </c>
      <c r="C48" s="12">
        <f t="shared" si="2"/>
        <v>41384</v>
      </c>
      <c r="D48" s="100">
        <f>[1]April!C27</f>
        <v>2314.1999999999998</v>
      </c>
      <c r="E48" s="67">
        <f>[1]April!D27</f>
        <v>1682.3520000000001</v>
      </c>
      <c r="F48" s="67">
        <f>[1]April!E27</f>
        <v>1953.6894999999993</v>
      </c>
      <c r="G48" s="101"/>
      <c r="H48" s="79"/>
      <c r="I48" s="93"/>
      <c r="J48" s="5"/>
      <c r="K48" s="123"/>
      <c r="L48" s="11" t="str">
        <f t="shared" si="0"/>
        <v>Saturday</v>
      </c>
      <c r="M48" s="12">
        <f t="shared" si="0"/>
        <v>41384</v>
      </c>
      <c r="N48" s="67">
        <f>[1]April!L27</f>
        <v>38.247999999999998</v>
      </c>
      <c r="O48" s="67">
        <f>[1]April!M27</f>
        <v>1.5680000000000001</v>
      </c>
      <c r="P48" s="79">
        <f>[1]April!N27</f>
        <v>20.457499999999996</v>
      </c>
      <c r="Q48" s="83"/>
      <c r="R48" s="83"/>
      <c r="S48" s="83"/>
      <c r="T48" s="132"/>
      <c r="U48" s="83"/>
      <c r="V48" s="123"/>
      <c r="W48" s="11" t="str">
        <f t="shared" si="1"/>
        <v>Saturday</v>
      </c>
      <c r="X48" s="37">
        <f t="shared" si="1"/>
        <v>41384</v>
      </c>
      <c r="Y48" s="156">
        <f>[1]April!R27</f>
        <v>8.23</v>
      </c>
      <c r="Z48" s="145">
        <f>[1]April!S27</f>
        <v>6.89</v>
      </c>
      <c r="AA48" s="147">
        <f>[1]April!T27</f>
        <v>7.2190476190476192</v>
      </c>
      <c r="AB48" s="71">
        <f>[1]April!U27</f>
        <v>4</v>
      </c>
      <c r="AC48" s="67">
        <f>[1]April!V27</f>
        <v>0</v>
      </c>
      <c r="AD48" s="67">
        <f>[1]April!W27</f>
        <v>0.3</v>
      </c>
      <c r="AE48" s="83">
        <f>[1]April!X27</f>
        <v>213.30099999999999</v>
      </c>
      <c r="AF48" s="105">
        <f>[1]April!Y27</f>
        <v>45</v>
      </c>
      <c r="AG48" s="93"/>
    </row>
    <row r="49" spans="1:37">
      <c r="A49" s="123"/>
      <c r="B49" s="11" t="s">
        <v>8</v>
      </c>
      <c r="C49" s="12">
        <f t="shared" si="2"/>
        <v>41385</v>
      </c>
      <c r="D49" s="100">
        <f>[1]April!C28</f>
        <v>2126.5160000000001</v>
      </c>
      <c r="E49" s="67">
        <f>[1]April!D28</f>
        <v>1792.3639999999998</v>
      </c>
      <c r="F49" s="67">
        <f>[1]April!E28</f>
        <v>1950.0016666666666</v>
      </c>
      <c r="G49" s="101"/>
      <c r="H49" s="79"/>
      <c r="I49" s="93"/>
      <c r="J49" s="5"/>
      <c r="K49" s="123"/>
      <c r="L49" s="11" t="str">
        <f t="shared" si="0"/>
        <v>Sunday</v>
      </c>
      <c r="M49" s="12">
        <f t="shared" si="0"/>
        <v>41385</v>
      </c>
      <c r="N49" s="67">
        <f>[1]April!L28</f>
        <v>50.876000000000005</v>
      </c>
      <c r="O49" s="67">
        <f>[1]April!M28</f>
        <v>0.22399999999999998</v>
      </c>
      <c r="P49" s="79">
        <f>[1]April!N28</f>
        <v>17.962000000000007</v>
      </c>
      <c r="Q49" s="83"/>
      <c r="R49" s="83"/>
      <c r="S49" s="83"/>
      <c r="T49" s="132"/>
      <c r="U49" s="83"/>
      <c r="V49" s="123"/>
      <c r="W49" s="11" t="str">
        <f t="shared" si="1"/>
        <v>Sunday</v>
      </c>
      <c r="X49" s="37">
        <f t="shared" si="1"/>
        <v>41385</v>
      </c>
      <c r="Y49" s="156">
        <f>[1]April!R28</f>
        <v>8.16</v>
      </c>
      <c r="Z49" s="145">
        <f>[1]April!S28</f>
        <v>6.99</v>
      </c>
      <c r="AA49" s="147">
        <f>[1]April!T28</f>
        <v>7.5846666666666662</v>
      </c>
      <c r="AB49" s="71">
        <f>[1]April!U28</f>
        <v>0</v>
      </c>
      <c r="AC49" s="67">
        <f>[1]April!V28</f>
        <v>0</v>
      </c>
      <c r="AD49" s="67">
        <f>[1]April!W28</f>
        <v>0</v>
      </c>
      <c r="AE49" s="83">
        <f>[1]April!X28</f>
        <v>87.058000000000007</v>
      </c>
      <c r="AF49" s="105">
        <f>[1]April!Y28</f>
        <v>0</v>
      </c>
      <c r="AG49" s="93"/>
    </row>
    <row r="50" spans="1:37">
      <c r="A50" s="123"/>
      <c r="B50" s="11" t="s">
        <v>9</v>
      </c>
      <c r="C50" s="12">
        <f t="shared" si="2"/>
        <v>41386</v>
      </c>
      <c r="D50" s="100">
        <f>[1]April!C29</f>
        <v>2093.6999999999998</v>
      </c>
      <c r="E50" s="67">
        <f>[1]April!D29</f>
        <v>1437.9679999999998</v>
      </c>
      <c r="F50" s="67">
        <f>[1]April!E29</f>
        <v>1826.1261666666664</v>
      </c>
      <c r="G50" s="101"/>
      <c r="H50" s="79"/>
      <c r="I50" s="93"/>
      <c r="J50" s="5"/>
      <c r="K50" s="123"/>
      <c r="L50" s="11" t="str">
        <f t="shared" si="0"/>
        <v>Monday</v>
      </c>
      <c r="M50" s="12">
        <f t="shared" si="0"/>
        <v>41386</v>
      </c>
      <c r="N50" s="67">
        <f>[1]April!L29</f>
        <v>7.7559999999999993</v>
      </c>
      <c r="O50" s="67">
        <f>[1]April!M29</f>
        <v>0</v>
      </c>
      <c r="P50" s="79">
        <f>[1]April!N29</f>
        <v>2.9376666666666664</v>
      </c>
      <c r="Q50" s="83"/>
      <c r="R50" s="83"/>
      <c r="S50" s="83"/>
      <c r="T50" s="132"/>
      <c r="U50" s="83"/>
      <c r="V50" s="123"/>
      <c r="W50" s="11" t="str">
        <f t="shared" si="1"/>
        <v>Monday</v>
      </c>
      <c r="X50" s="37">
        <f t="shared" si="1"/>
        <v>41386</v>
      </c>
      <c r="Y50" s="156">
        <f>[1]April!R29</f>
        <v>8.17</v>
      </c>
      <c r="Z50" s="145">
        <f>[1]April!S29</f>
        <v>7.79</v>
      </c>
      <c r="AA50" s="147">
        <f>[1]April!T29</f>
        <v>8.0213333333333345</v>
      </c>
      <c r="AB50" s="71">
        <f>[1]April!U29</f>
        <v>0</v>
      </c>
      <c r="AC50" s="67">
        <f>[1]April!V29</f>
        <v>0</v>
      </c>
      <c r="AD50" s="67">
        <f>[1]April!W29</f>
        <v>0</v>
      </c>
      <c r="AE50" s="83">
        <f>[1]April!X29</f>
        <v>74.227999999999994</v>
      </c>
      <c r="AF50" s="105">
        <f>[1]April!Y29</f>
        <v>0</v>
      </c>
      <c r="AG50" s="93"/>
    </row>
    <row r="51" spans="1:37">
      <c r="A51" s="123"/>
      <c r="B51" s="11" t="s">
        <v>10</v>
      </c>
      <c r="C51" s="12">
        <f t="shared" si="2"/>
        <v>41387</v>
      </c>
      <c r="D51" s="100">
        <f>[1]April!C30</f>
        <v>1918.8679999999997</v>
      </c>
      <c r="E51" s="67">
        <f>[1]April!D30</f>
        <v>1311.9679999999998</v>
      </c>
      <c r="F51" s="67">
        <f>[1]April!E30</f>
        <v>1658.9475</v>
      </c>
      <c r="G51" s="101"/>
      <c r="H51" s="79"/>
      <c r="I51" s="93"/>
      <c r="J51" s="5"/>
      <c r="K51" s="123"/>
      <c r="L51" s="11" t="str">
        <f t="shared" si="0"/>
        <v>Tuesday</v>
      </c>
      <c r="M51" s="12">
        <f t="shared" si="0"/>
        <v>41387</v>
      </c>
      <c r="N51" s="67">
        <f>[1]April!L30</f>
        <v>5.992</v>
      </c>
      <c r="O51" s="67">
        <f>[1]April!M30</f>
        <v>0</v>
      </c>
      <c r="P51" s="79">
        <f>[1]April!N30</f>
        <v>1.5621666666666667</v>
      </c>
      <c r="Q51" s="83"/>
      <c r="R51" s="83"/>
      <c r="S51" s="83"/>
      <c r="T51" s="132"/>
      <c r="U51" s="83"/>
      <c r="V51" s="123"/>
      <c r="W51" s="11" t="str">
        <f t="shared" si="1"/>
        <v>Tuesday</v>
      </c>
      <c r="X51" s="37">
        <f t="shared" si="1"/>
        <v>41387</v>
      </c>
      <c r="Y51" s="156">
        <f>[1]April!R30</f>
        <v>8.34</v>
      </c>
      <c r="Z51" s="145">
        <f>[1]April!S30</f>
        <v>7.84</v>
      </c>
      <c r="AA51" s="147">
        <f>[1]April!T30</f>
        <v>8.1736363636363638</v>
      </c>
      <c r="AB51" s="71">
        <f>[1]April!U30</f>
        <v>0</v>
      </c>
      <c r="AC51" s="67">
        <f>[1]April!V30</f>
        <v>0</v>
      </c>
      <c r="AD51" s="67">
        <f>[1]April!W30</f>
        <v>0</v>
      </c>
      <c r="AE51" s="83">
        <f>[1]April!X30</f>
        <v>64.061000000000007</v>
      </c>
      <c r="AF51" s="105">
        <f>[1]April!Y30</f>
        <v>0</v>
      </c>
      <c r="AG51" s="93"/>
    </row>
    <row r="52" spans="1:37">
      <c r="A52" s="123"/>
      <c r="B52" s="11" t="s">
        <v>4</v>
      </c>
      <c r="C52" s="12">
        <f t="shared" si="2"/>
        <v>41388</v>
      </c>
      <c r="D52" s="100">
        <f>[1]April!C31</f>
        <v>1901.816</v>
      </c>
      <c r="E52" s="67">
        <f>[1]April!D31</f>
        <v>1655.8639999999998</v>
      </c>
      <c r="F52" s="67">
        <f>[1]April!E31</f>
        <v>1784.956833333333</v>
      </c>
      <c r="G52" s="101"/>
      <c r="H52" s="135"/>
      <c r="I52" s="93"/>
      <c r="J52" s="5"/>
      <c r="K52" s="123"/>
      <c r="L52" s="11" t="str">
        <f t="shared" si="0"/>
        <v>Wednesday</v>
      </c>
      <c r="M52" s="12">
        <f t="shared" si="0"/>
        <v>41388</v>
      </c>
      <c r="N52" s="67">
        <f>[1]April!L31</f>
        <v>4.3679999999999994</v>
      </c>
      <c r="O52" s="67">
        <f>[1]April!M31</f>
        <v>0</v>
      </c>
      <c r="P52" s="79">
        <f>[1]April!N31</f>
        <v>1.2798333333333329</v>
      </c>
      <c r="Q52" s="83"/>
      <c r="R52" s="83"/>
      <c r="S52" s="83"/>
      <c r="T52" s="132"/>
      <c r="U52" s="83"/>
      <c r="V52" s="123"/>
      <c r="W52" s="11" t="str">
        <f t="shared" si="1"/>
        <v>Wednesday</v>
      </c>
      <c r="X52" s="37">
        <f t="shared" si="1"/>
        <v>41388</v>
      </c>
      <c r="Y52" s="156">
        <f>[1]April!R31</f>
        <v>8.25</v>
      </c>
      <c r="Z52" s="145">
        <f>[1]April!S31</f>
        <v>8.0500000000000007</v>
      </c>
      <c r="AA52" s="147">
        <f>[1]April!T31</f>
        <v>8.2107142857142854</v>
      </c>
      <c r="AB52" s="71">
        <f>[1]April!U31</f>
        <v>0</v>
      </c>
      <c r="AC52" s="67">
        <f>[1]April!V31</f>
        <v>0</v>
      </c>
      <c r="AD52" s="67">
        <f>[1]April!W31</f>
        <v>0</v>
      </c>
      <c r="AE52" s="83">
        <f>[1]April!X31</f>
        <v>185.62299999999996</v>
      </c>
      <c r="AF52" s="105">
        <f>[1]April!Y31</f>
        <v>0</v>
      </c>
      <c r="AG52" s="93"/>
    </row>
    <row r="53" spans="1:37">
      <c r="A53" s="123"/>
      <c r="B53" s="11" t="s">
        <v>5</v>
      </c>
      <c r="C53" s="12">
        <f t="shared" si="2"/>
        <v>41389</v>
      </c>
      <c r="D53" s="100">
        <f>[1]April!C32</f>
        <v>1819.9159999999999</v>
      </c>
      <c r="E53" s="67">
        <f>[1]April!D32</f>
        <v>1545.8520000000001</v>
      </c>
      <c r="F53" s="67">
        <f>[1]April!E32</f>
        <v>1680.3733333333332</v>
      </c>
      <c r="G53" s="101"/>
      <c r="H53" s="79"/>
      <c r="I53" s="93"/>
      <c r="J53" s="5"/>
      <c r="K53" s="123"/>
      <c r="L53" s="11" t="str">
        <f t="shared" si="0"/>
        <v>Thursday</v>
      </c>
      <c r="M53" s="12">
        <f t="shared" si="0"/>
        <v>41389</v>
      </c>
      <c r="N53" s="67">
        <f>[1]April!L32</f>
        <v>5.1239999999999997</v>
      </c>
      <c r="O53" s="67">
        <f>[1]April!M32</f>
        <v>0</v>
      </c>
      <c r="P53" s="79">
        <f>[1]April!N32</f>
        <v>1.2616333333333332</v>
      </c>
      <c r="Q53" s="83"/>
      <c r="R53" s="83"/>
      <c r="S53" s="83"/>
      <c r="T53" s="132"/>
      <c r="U53" s="83"/>
      <c r="V53" s="123"/>
      <c r="W53" s="11" t="str">
        <f t="shared" si="1"/>
        <v>Thursday</v>
      </c>
      <c r="X53" s="37">
        <f t="shared" si="1"/>
        <v>41389</v>
      </c>
      <c r="Y53" s="156">
        <f>[1]April!R32</f>
        <v>8.0399999999999991</v>
      </c>
      <c r="Z53" s="145">
        <f>[1]April!S32</f>
        <v>7.86</v>
      </c>
      <c r="AA53" s="147">
        <f>[1]April!T32</f>
        <v>7.9673333333333334</v>
      </c>
      <c r="AB53" s="71">
        <f>[1]April!U32</f>
        <v>0</v>
      </c>
      <c r="AC53" s="67">
        <f>[1]April!V32</f>
        <v>0</v>
      </c>
      <c r="AD53" s="67">
        <f>[1]April!W32</f>
        <v>0</v>
      </c>
      <c r="AE53" s="83">
        <f>[1]April!X32</f>
        <v>74.683999999999997</v>
      </c>
      <c r="AF53" s="105">
        <f>[1]April!Y32</f>
        <v>0</v>
      </c>
      <c r="AG53" s="93"/>
    </row>
    <row r="54" spans="1:37">
      <c r="A54" s="123"/>
      <c r="B54" s="11" t="s">
        <v>6</v>
      </c>
      <c r="C54" s="12">
        <f t="shared" si="2"/>
        <v>41390</v>
      </c>
      <c r="D54" s="100">
        <f>[1]April!C33</f>
        <v>1777.9159999999999</v>
      </c>
      <c r="E54" s="67">
        <f>[1]April!D33</f>
        <v>1566.6</v>
      </c>
      <c r="F54" s="67">
        <f>[1]April!E33</f>
        <v>1683.2176666666664</v>
      </c>
      <c r="G54" s="101"/>
      <c r="H54" s="79"/>
      <c r="I54" s="93"/>
      <c r="J54" s="5"/>
      <c r="K54" s="123"/>
      <c r="L54" s="11" t="str">
        <f t="shared" si="0"/>
        <v>Friday</v>
      </c>
      <c r="M54" s="12">
        <f t="shared" si="0"/>
        <v>41390</v>
      </c>
      <c r="N54" s="67">
        <f>[1]April!L33</f>
        <v>0.95199999999999996</v>
      </c>
      <c r="O54" s="67">
        <f>[1]April!M33</f>
        <v>0</v>
      </c>
      <c r="P54" s="79">
        <f>[1]April!N33</f>
        <v>0.34066666666666673</v>
      </c>
      <c r="Q54" s="83"/>
      <c r="R54" s="83"/>
      <c r="S54" s="83"/>
      <c r="T54" s="132"/>
      <c r="U54" s="83"/>
      <c r="V54" s="123"/>
      <c r="W54" s="11" t="str">
        <f t="shared" si="1"/>
        <v>Friday</v>
      </c>
      <c r="X54" s="37">
        <f t="shared" si="1"/>
        <v>41390</v>
      </c>
      <c r="Y54" s="156">
        <f>[1]April!R33</f>
        <v>7.89</v>
      </c>
      <c r="Z54" s="145">
        <f>[1]April!S33</f>
        <v>7.23</v>
      </c>
      <c r="AA54" s="147">
        <f>[1]April!T33</f>
        <v>7.5746153846153845</v>
      </c>
      <c r="AB54" s="71">
        <f>[1]April!U33</f>
        <v>0</v>
      </c>
      <c r="AC54" s="67">
        <f>[1]April!V33</f>
        <v>0</v>
      </c>
      <c r="AD54" s="67">
        <f>[1]April!W33</f>
        <v>0</v>
      </c>
      <c r="AE54" s="83">
        <f>[1]April!X33</f>
        <v>64.783999999999992</v>
      </c>
      <c r="AF54" s="105">
        <f>[1]April!Y33</f>
        <v>0</v>
      </c>
      <c r="AG54" s="93"/>
    </row>
    <row r="55" spans="1:37">
      <c r="A55" s="123"/>
      <c r="B55" s="11" t="s">
        <v>7</v>
      </c>
      <c r="C55" s="12">
        <f t="shared" si="2"/>
        <v>41391</v>
      </c>
      <c r="D55" s="100">
        <f>[1]April!C34</f>
        <v>1818.3479999999997</v>
      </c>
      <c r="E55" s="67">
        <f>[1]April!D34</f>
        <v>1512.5320000000002</v>
      </c>
      <c r="F55" s="67">
        <f>[1]April!E34</f>
        <v>1672.7841666666666</v>
      </c>
      <c r="G55" s="101"/>
      <c r="H55" s="79"/>
      <c r="I55" s="93"/>
      <c r="J55" s="5"/>
      <c r="K55" s="123"/>
      <c r="L55" s="11" t="str">
        <f t="shared" si="0"/>
        <v>Saturday</v>
      </c>
      <c r="M55" s="12">
        <f t="shared" si="0"/>
        <v>41391</v>
      </c>
      <c r="N55" s="67">
        <f>[1]April!L34</f>
        <v>2.492</v>
      </c>
      <c r="O55" s="67">
        <f>[1]April!M34</f>
        <v>0</v>
      </c>
      <c r="P55" s="79">
        <f>[1]April!N34</f>
        <v>0.86450000000000005</v>
      </c>
      <c r="Q55" s="83"/>
      <c r="R55" s="83"/>
      <c r="S55" s="83"/>
      <c r="T55" s="132"/>
      <c r="U55" s="83"/>
      <c r="V55" s="123"/>
      <c r="W55" s="11" t="str">
        <f t="shared" si="1"/>
        <v>Saturday</v>
      </c>
      <c r="X55" s="37">
        <f t="shared" si="1"/>
        <v>41391</v>
      </c>
      <c r="Y55" s="156">
        <f>[1]April!R34</f>
        <v>7.38</v>
      </c>
      <c r="Z55" s="145">
        <f>[1]April!S34</f>
        <v>6.93</v>
      </c>
      <c r="AA55" s="147">
        <f>[1]April!T34</f>
        <v>7.065833333333333</v>
      </c>
      <c r="AB55" s="71">
        <f>[1]April!U34</f>
        <v>0</v>
      </c>
      <c r="AC55" s="67">
        <f>[1]April!V34</f>
        <v>0</v>
      </c>
      <c r="AD55" s="67">
        <f>[1]April!W34</f>
        <v>0</v>
      </c>
      <c r="AE55" s="83">
        <f>[1]April!X34</f>
        <v>59.006999999999998</v>
      </c>
      <c r="AF55" s="105">
        <f>[1]April!Y34</f>
        <v>0</v>
      </c>
      <c r="AG55" s="93"/>
    </row>
    <row r="56" spans="1:37">
      <c r="A56" s="123"/>
      <c r="B56" s="11" t="s">
        <v>8</v>
      </c>
      <c r="C56" s="12">
        <f t="shared" si="2"/>
        <v>41392</v>
      </c>
      <c r="D56" s="100">
        <f>[1]April!C35</f>
        <v>2289.7839999999997</v>
      </c>
      <c r="E56" s="67">
        <f>[1]April!D35</f>
        <v>1816.4999999999998</v>
      </c>
      <c r="F56" s="67">
        <f>[1]April!E35</f>
        <v>2002.9858333333332</v>
      </c>
      <c r="G56" s="101"/>
      <c r="H56" s="79"/>
      <c r="I56" s="93"/>
      <c r="J56" s="5"/>
      <c r="K56" s="123"/>
      <c r="L56" s="11" t="str">
        <f t="shared" si="0"/>
        <v>Sunday</v>
      </c>
      <c r="M56" s="12">
        <f t="shared" si="0"/>
        <v>41392</v>
      </c>
      <c r="N56" s="67">
        <f>[1]April!L35</f>
        <v>6.16</v>
      </c>
      <c r="O56" s="67">
        <f>[1]April!M35</f>
        <v>3.444</v>
      </c>
      <c r="P56" s="79">
        <f>[1]April!N35</f>
        <v>4.3365</v>
      </c>
      <c r="Q56" s="83"/>
      <c r="R56" s="83"/>
      <c r="S56" s="83"/>
      <c r="T56" s="132"/>
      <c r="U56" s="83"/>
      <c r="V56" s="123"/>
      <c r="W56" s="11" t="str">
        <f t="shared" si="1"/>
        <v>Sunday</v>
      </c>
      <c r="X56" s="37">
        <f t="shared" si="1"/>
        <v>41392</v>
      </c>
      <c r="Y56" s="156">
        <f>[1]April!R35</f>
        <v>7.86</v>
      </c>
      <c r="Z56" s="145">
        <f>[1]April!S35</f>
        <v>6.89</v>
      </c>
      <c r="AA56" s="147">
        <f>[1]April!T35</f>
        <v>7.1366666666666667</v>
      </c>
      <c r="AB56" s="71">
        <f>[1]April!U35</f>
        <v>0</v>
      </c>
      <c r="AC56" s="67">
        <f>[1]April!V35</f>
        <v>0</v>
      </c>
      <c r="AD56" s="67">
        <f>[1]April!W35</f>
        <v>0</v>
      </c>
      <c r="AE56" s="83">
        <f>[1]April!X35</f>
        <v>192.75200000000001</v>
      </c>
      <c r="AF56" s="105">
        <f>[1]April!Y35</f>
        <v>43</v>
      </c>
      <c r="AG56" s="93"/>
    </row>
    <row r="57" spans="1:37">
      <c r="A57" s="123"/>
      <c r="B57" s="11" t="s">
        <v>9</v>
      </c>
      <c r="C57" s="12">
        <f t="shared" si="2"/>
        <v>41393</v>
      </c>
      <c r="D57" s="100">
        <f>[1]April!C36</f>
        <v>2108.9320000000002</v>
      </c>
      <c r="E57" s="67">
        <f>[1]April!D36</f>
        <v>1802.0519999999999</v>
      </c>
      <c r="F57" s="67">
        <f>[1]April!E36</f>
        <v>1983.4931666666664</v>
      </c>
      <c r="G57" s="101"/>
      <c r="H57" s="79"/>
      <c r="I57" s="93"/>
      <c r="J57" s="5"/>
      <c r="K57" s="123"/>
      <c r="L57" s="11" t="str">
        <f t="shared" si="0"/>
        <v>Monday</v>
      </c>
      <c r="M57" s="12">
        <f t="shared" si="0"/>
        <v>41393</v>
      </c>
      <c r="N57" s="67">
        <f>[1]April!L36</f>
        <v>8.5679999999999996</v>
      </c>
      <c r="O57" s="67">
        <f>[1]April!M36</f>
        <v>3.5</v>
      </c>
      <c r="P57" s="79">
        <f>[1]April!N36</f>
        <v>4.7028333333333334</v>
      </c>
      <c r="Q57" s="83"/>
      <c r="R57" s="83"/>
      <c r="S57" s="83"/>
      <c r="T57" s="132"/>
      <c r="U57" s="83"/>
      <c r="V57" s="123"/>
      <c r="W57" s="11" t="str">
        <f t="shared" si="1"/>
        <v>Monday</v>
      </c>
      <c r="X57" s="37">
        <f t="shared" si="1"/>
        <v>41393</v>
      </c>
      <c r="Y57" s="156">
        <f>[1]April!R36</f>
        <v>7.63</v>
      </c>
      <c r="Z57" s="145">
        <f>[1]April!S36</f>
        <v>6.88</v>
      </c>
      <c r="AA57" s="147">
        <f>[1]April!T36</f>
        <v>7.1566666666666663</v>
      </c>
      <c r="AB57" s="71">
        <f>[1]April!U36</f>
        <v>0</v>
      </c>
      <c r="AC57" s="67">
        <f>[1]April!V36</f>
        <v>0</v>
      </c>
      <c r="AD57" s="67">
        <f>[1]April!W36</f>
        <v>0</v>
      </c>
      <c r="AE57" s="83">
        <f>[1]April!X36</f>
        <v>105.34499999999996</v>
      </c>
      <c r="AF57" s="105">
        <f>[1]April!Y36</f>
        <v>9</v>
      </c>
      <c r="AG57" s="93"/>
    </row>
    <row r="58" spans="1:37">
      <c r="A58" s="123"/>
      <c r="B58" s="11" t="s">
        <v>10</v>
      </c>
      <c r="C58" s="12">
        <f t="shared" si="2"/>
        <v>41394</v>
      </c>
      <c r="D58" s="100">
        <f>[1]April!C37</f>
        <v>2045.3999999999999</v>
      </c>
      <c r="E58" s="67">
        <f>[1]April!D37</f>
        <v>1697.3320000000001</v>
      </c>
      <c r="F58" s="67">
        <f>[1]April!E37</f>
        <v>1849.2156666666669</v>
      </c>
      <c r="G58" s="101"/>
      <c r="H58" s="79"/>
      <c r="I58" s="93"/>
      <c r="J58" s="5"/>
      <c r="K58" s="123"/>
      <c r="L58" s="11" t="str">
        <f t="shared" si="0"/>
        <v>Tuesday</v>
      </c>
      <c r="M58" s="12">
        <f t="shared" si="0"/>
        <v>41394</v>
      </c>
      <c r="N58" s="67">
        <f>[1]April!L37</f>
        <v>6.6639999999999997</v>
      </c>
      <c r="O58" s="67">
        <f>[1]April!M37</f>
        <v>3.7239999999999998</v>
      </c>
      <c r="P58" s="79">
        <f>[1]April!N37</f>
        <v>4.8696666666666673</v>
      </c>
      <c r="Q58" s="83"/>
      <c r="R58" s="83"/>
      <c r="S58" s="83"/>
      <c r="T58" s="132"/>
      <c r="U58" s="83"/>
      <c r="V58" s="123"/>
      <c r="W58" s="11" t="str">
        <f t="shared" si="1"/>
        <v>Tuesday</v>
      </c>
      <c r="X58" s="37">
        <f t="shared" si="1"/>
        <v>41394</v>
      </c>
      <c r="Y58" s="156">
        <f>[1]April!R37</f>
        <v>7.66</v>
      </c>
      <c r="Z58" s="145">
        <f>[1]April!S37</f>
        <v>6.9</v>
      </c>
      <c r="AA58" s="147">
        <f>[1]April!T37</f>
        <v>7.1428571428571432</v>
      </c>
      <c r="AB58" s="71">
        <f>[1]April!U37</f>
        <v>0</v>
      </c>
      <c r="AC58" s="67">
        <f>[1]April!V37</f>
        <v>0</v>
      </c>
      <c r="AD58" s="67">
        <f>[1]April!W37</f>
        <v>0</v>
      </c>
      <c r="AE58" s="83">
        <f>[1]April!X37</f>
        <v>63.983000000000004</v>
      </c>
      <c r="AF58" s="105">
        <f>[1]April!Y37</f>
        <v>0</v>
      </c>
      <c r="AG58" s="93"/>
    </row>
    <row r="59" spans="1:37" ht="15" thickBot="1">
      <c r="A59" s="123"/>
      <c r="B59" s="13"/>
      <c r="C59" s="14"/>
      <c r="D59" s="136"/>
      <c r="E59" s="77"/>
      <c r="F59" s="78"/>
      <c r="G59" s="102"/>
      <c r="H59" s="80"/>
      <c r="I59" s="93"/>
      <c r="J59" s="5"/>
      <c r="K59" s="123"/>
      <c r="L59" s="13"/>
      <c r="M59" s="14"/>
      <c r="N59" s="77"/>
      <c r="O59" s="77"/>
      <c r="P59" s="80"/>
      <c r="Q59" s="83"/>
      <c r="R59" s="83"/>
      <c r="S59" s="83"/>
      <c r="T59" s="132"/>
      <c r="U59" s="83"/>
      <c r="V59" s="123"/>
      <c r="W59" s="13"/>
      <c r="X59" s="59"/>
      <c r="Y59" s="157"/>
      <c r="Z59" s="158"/>
      <c r="AA59" s="159"/>
      <c r="AB59" s="84"/>
      <c r="AC59" s="77"/>
      <c r="AD59" s="77"/>
      <c r="AE59" s="78"/>
      <c r="AF59" s="106"/>
      <c r="AG59" s="93"/>
    </row>
    <row r="60" spans="1:37" ht="15.6" thickTop="1" thickBot="1">
      <c r="A60" s="123"/>
      <c r="B60" s="15" t="s">
        <v>11</v>
      </c>
      <c r="C60" s="16"/>
      <c r="D60" s="68">
        <f>[1]April!C39</f>
        <v>2314.1999999999998</v>
      </c>
      <c r="E60" s="68">
        <f>[1]April!D39</f>
        <v>890.65199999999993</v>
      </c>
      <c r="F60" s="68">
        <f>[1]April!E39</f>
        <v>1802.2449549999994</v>
      </c>
      <c r="G60" s="86">
        <v>9.5</v>
      </c>
      <c r="H60" s="86"/>
      <c r="I60" s="93"/>
      <c r="J60" s="5"/>
      <c r="K60" s="123"/>
      <c r="L60" s="15" t="s">
        <v>11</v>
      </c>
      <c r="M60" s="16"/>
      <c r="N60" s="81">
        <f>[1]April!L39</f>
        <v>57.091999999999999</v>
      </c>
      <c r="O60" s="81">
        <f>[1]April!M39</f>
        <v>0</v>
      </c>
      <c r="P60" s="82">
        <f>[1]April!N39</f>
        <v>4.2196194444444446</v>
      </c>
      <c r="Q60" s="117"/>
      <c r="R60" s="117"/>
      <c r="S60" s="117"/>
      <c r="T60" s="133"/>
      <c r="U60" s="117"/>
      <c r="V60" s="123"/>
      <c r="W60" s="15" t="s">
        <v>11</v>
      </c>
      <c r="X60" s="38"/>
      <c r="Y60" s="160">
        <f>[1]April!R39</f>
        <v>8.35</v>
      </c>
      <c r="Z60" s="161">
        <f>[1]April!S39</f>
        <v>6.66</v>
      </c>
      <c r="AA60" s="162">
        <f>[1]April!T39</f>
        <v>7.4676279533919239</v>
      </c>
      <c r="AB60" s="74">
        <f>[1]April!U39</f>
        <v>4</v>
      </c>
      <c r="AC60" s="68">
        <f>[1]April!V39</f>
        <v>0</v>
      </c>
      <c r="AD60" s="68">
        <f>[1]April!W39</f>
        <v>1.5555555555555555E-2</v>
      </c>
      <c r="AE60" s="85">
        <f>[1]April!X39</f>
        <v>2685.28</v>
      </c>
      <c r="AF60" s="107">
        <f>[1]April!Y39</f>
        <v>168</v>
      </c>
      <c r="AG60" s="93"/>
    </row>
    <row r="61" spans="1:37" ht="15" thickBot="1">
      <c r="A61" s="126"/>
      <c r="B61" s="127"/>
      <c r="C61" s="127"/>
      <c r="D61" s="127"/>
      <c r="E61" s="127"/>
      <c r="F61" s="127"/>
      <c r="G61" s="127"/>
      <c r="H61" s="127"/>
      <c r="I61" s="128"/>
      <c r="J61" s="5"/>
      <c r="K61" s="126"/>
      <c r="L61" s="127"/>
      <c r="M61" s="127"/>
      <c r="N61" s="127"/>
      <c r="O61" s="127"/>
      <c r="P61" s="127"/>
      <c r="Q61" s="127"/>
      <c r="R61" s="127"/>
      <c r="S61" s="127"/>
      <c r="T61" s="128"/>
      <c r="V61" s="126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8"/>
      <c r="AK61" t="str">
        <f>IF(SUM(E61:AH61)=0,"",SUM(E61:AH61))</f>
        <v/>
      </c>
    </row>
    <row r="62" spans="1:37" ht="15" thickTop="1"/>
  </sheetData>
  <mergeCells count="12">
    <mergeCell ref="B9:H9"/>
    <mergeCell ref="L9:S9"/>
    <mergeCell ref="W9:AF9"/>
    <mergeCell ref="D27:F27"/>
    <mergeCell ref="N27:P27"/>
    <mergeCell ref="AB27:AE27"/>
    <mergeCell ref="W25:AF25"/>
    <mergeCell ref="B26:H26"/>
    <mergeCell ref="L26:P26"/>
    <mergeCell ref="Y26:AA26"/>
    <mergeCell ref="AB26:AE26"/>
    <mergeCell ref="G27:H27"/>
  </mergeCells>
  <conditionalFormatting sqref="D29:D58">
    <cfRule type="cellIs" dxfId="83" priority="12" operator="between">
      <formula>2800</formula>
      <formula>5000</formula>
    </cfRule>
  </conditionalFormatting>
  <conditionalFormatting sqref="N29:N58">
    <cfRule type="cellIs" dxfId="82" priority="11" operator="between">
      <formula>560</formula>
      <formula>5000</formula>
    </cfRule>
  </conditionalFormatting>
  <conditionalFormatting sqref="D29:D58">
    <cfRule type="cellIs" dxfId="81" priority="10" operator="between">
      <formula>2800</formula>
      <formula>5000</formula>
    </cfRule>
  </conditionalFormatting>
  <conditionalFormatting sqref="D59">
    <cfRule type="cellIs" dxfId="80" priority="9" operator="between">
      <formula>2800</formula>
      <formula>5000</formula>
    </cfRule>
  </conditionalFormatting>
  <conditionalFormatting sqref="N29:N58">
    <cfRule type="cellIs" dxfId="79" priority="8" operator="between">
      <formula>560</formula>
      <formula>5000</formula>
    </cfRule>
  </conditionalFormatting>
  <conditionalFormatting sqref="N59">
    <cfRule type="cellIs" dxfId="78" priority="7" operator="between">
      <formula>560</formula>
      <formula>5000</formula>
    </cfRule>
  </conditionalFormatting>
  <conditionalFormatting sqref="Z29:Z58">
    <cfRule type="cellIs" dxfId="77" priority="6" operator="between">
      <formula>1</formula>
      <formula>6.49</formula>
    </cfRule>
  </conditionalFormatting>
  <conditionalFormatting sqref="Y29:Y58">
    <cfRule type="cellIs" dxfId="76" priority="5" operator="between">
      <formula>8.51</formula>
      <formula>14</formula>
    </cfRule>
  </conditionalFormatting>
  <conditionalFormatting sqref="AB29:AB59">
    <cfRule type="cellIs" dxfId="75" priority="4" operator="between">
      <formula>41</formula>
      <formula>200</formula>
    </cfRule>
  </conditionalFormatting>
  <conditionalFormatting sqref="Z59">
    <cfRule type="cellIs" dxfId="74" priority="3" operator="between">
      <formula>1</formula>
      <formula>6.49</formula>
    </cfRule>
  </conditionalFormatting>
  <conditionalFormatting sqref="Y59">
    <cfRule type="cellIs" dxfId="73" priority="2" operator="between">
      <formula>8.51</formula>
      <formula>14</formula>
    </cfRule>
  </conditionalFormatting>
  <conditionalFormatting sqref="AE29:AE59">
    <cfRule type="cellIs" dxfId="72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2"/>
  <sheetViews>
    <sheetView topLeftCell="M26" workbookViewId="0">
      <selection activeCell="Z63" sqref="Z63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6.33203125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3.88671875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2" t="s">
        <v>56</v>
      </c>
      <c r="C3" s="113"/>
      <c r="D3" s="113"/>
      <c r="E3" s="5"/>
      <c r="F3" s="5"/>
      <c r="G3" s="5"/>
      <c r="H3" s="6"/>
    </row>
    <row r="4" spans="1:33">
      <c r="B4" s="112" t="s">
        <v>55</v>
      </c>
      <c r="C4" s="5"/>
      <c r="D4" s="5"/>
      <c r="E4" s="5"/>
      <c r="F4" s="5"/>
      <c r="G4" s="5"/>
      <c r="H4" s="6"/>
    </row>
    <row r="5" spans="1:33" ht="15" thickBot="1">
      <c r="B5" s="109" t="s">
        <v>61</v>
      </c>
      <c r="C5" s="110"/>
      <c r="D5" s="110"/>
      <c r="E5" s="110"/>
      <c r="F5" s="110"/>
      <c r="G5" s="110"/>
      <c r="H5" s="111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20"/>
      <c r="B7" s="121"/>
      <c r="C7" s="121"/>
      <c r="D7" s="121"/>
      <c r="E7" s="121"/>
      <c r="F7" s="121"/>
      <c r="G7" s="121"/>
      <c r="H7" s="121"/>
      <c r="I7" s="122"/>
      <c r="J7" s="5"/>
      <c r="K7" s="120"/>
      <c r="L7" s="121"/>
      <c r="M7" s="121"/>
      <c r="N7" s="121"/>
      <c r="O7" s="121"/>
      <c r="P7" s="121"/>
      <c r="Q7" s="121"/>
      <c r="R7" s="121"/>
      <c r="S7" s="121"/>
      <c r="T7" s="122"/>
      <c r="V7" s="120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2"/>
    </row>
    <row r="8" spans="1:33" ht="15" thickBot="1">
      <c r="A8" s="123"/>
      <c r="B8" s="5"/>
      <c r="C8" s="5"/>
      <c r="D8" s="5"/>
      <c r="E8" s="5"/>
      <c r="F8" s="5"/>
      <c r="G8" s="5"/>
      <c r="H8" s="5"/>
      <c r="I8" s="93"/>
      <c r="J8" s="5"/>
      <c r="K8" s="123"/>
      <c r="L8" s="5"/>
      <c r="M8" s="5"/>
      <c r="N8" s="5"/>
      <c r="O8" s="5"/>
      <c r="P8" s="5"/>
      <c r="Q8" s="5"/>
      <c r="R8" s="5"/>
      <c r="S8" s="5"/>
      <c r="T8" s="93"/>
      <c r="V8" s="123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3"/>
      <c r="B9" s="201" t="s">
        <v>57</v>
      </c>
      <c r="C9" s="202"/>
      <c r="D9" s="202"/>
      <c r="E9" s="202"/>
      <c r="F9" s="202"/>
      <c r="G9" s="202"/>
      <c r="H9" s="203"/>
      <c r="I9" s="93"/>
      <c r="J9" s="5"/>
      <c r="K9" s="123"/>
      <c r="L9" s="201" t="s">
        <v>68</v>
      </c>
      <c r="M9" s="202"/>
      <c r="N9" s="202"/>
      <c r="O9" s="202"/>
      <c r="P9" s="202"/>
      <c r="Q9" s="202"/>
      <c r="R9" s="202"/>
      <c r="S9" s="203"/>
      <c r="T9" s="129"/>
      <c r="U9" s="8"/>
      <c r="V9" s="123"/>
      <c r="W9" s="201" t="s">
        <v>74</v>
      </c>
      <c r="X9" s="202"/>
      <c r="Y9" s="202"/>
      <c r="Z9" s="202"/>
      <c r="AA9" s="202"/>
      <c r="AB9" s="202"/>
      <c r="AC9" s="202"/>
      <c r="AD9" s="202"/>
      <c r="AE9" s="202"/>
      <c r="AF9" s="203"/>
      <c r="AG9" s="93"/>
    </row>
    <row r="10" spans="1:33" ht="15" thickTop="1">
      <c r="A10" s="123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3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3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3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3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3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3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3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3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3"/>
      <c r="B13" s="4" t="s">
        <v>94</v>
      </c>
      <c r="C13" s="5"/>
      <c r="D13" s="5"/>
      <c r="E13" s="5"/>
      <c r="F13" s="5"/>
      <c r="G13" s="5"/>
      <c r="H13" s="6"/>
      <c r="I13" s="93"/>
      <c r="J13" s="5"/>
      <c r="K13" s="123"/>
      <c r="L13" s="4" t="s">
        <v>94</v>
      </c>
      <c r="M13" s="5"/>
      <c r="N13" s="5"/>
      <c r="O13" s="5"/>
      <c r="P13" s="5"/>
      <c r="Q13" s="5"/>
      <c r="R13" s="5"/>
      <c r="S13" s="6"/>
      <c r="T13" s="93"/>
      <c r="U13" s="5"/>
      <c r="V13" s="123"/>
      <c r="W13" s="118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3"/>
      <c r="B14" s="4" t="s">
        <v>102</v>
      </c>
      <c r="C14" s="5"/>
      <c r="D14" s="5"/>
      <c r="E14" s="5"/>
      <c r="F14" s="5"/>
      <c r="G14" s="5"/>
      <c r="H14" s="6"/>
      <c r="I14" s="93"/>
      <c r="J14" s="5"/>
      <c r="K14" s="123"/>
      <c r="L14" s="4"/>
      <c r="M14" s="5"/>
      <c r="N14" s="5"/>
      <c r="O14" s="5"/>
      <c r="P14" s="5"/>
      <c r="Q14" s="5"/>
      <c r="R14" s="5"/>
      <c r="S14" s="6"/>
      <c r="T14" s="93"/>
      <c r="U14" s="5"/>
      <c r="V14" s="123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3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3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3"/>
      <c r="W15" s="4" t="s">
        <v>93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3"/>
      <c r="B16" s="4" t="s">
        <v>97</v>
      </c>
      <c r="C16" s="5"/>
      <c r="D16" s="5"/>
      <c r="E16" s="5"/>
      <c r="F16" s="5"/>
      <c r="G16" s="5"/>
      <c r="H16" s="6"/>
      <c r="I16" s="93"/>
      <c r="J16" s="5"/>
      <c r="K16" s="123"/>
      <c r="L16" s="4"/>
      <c r="M16" s="5"/>
      <c r="N16" s="5"/>
      <c r="O16" s="5"/>
      <c r="P16" s="5"/>
      <c r="Q16" s="5"/>
      <c r="R16" s="5"/>
      <c r="S16" s="6"/>
      <c r="T16" s="93"/>
      <c r="U16" s="5"/>
      <c r="V16" s="123"/>
      <c r="W16" s="112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3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3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3"/>
      <c r="W17" s="112" t="s">
        <v>89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3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3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3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3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3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3"/>
      <c r="W19" s="118" t="s">
        <v>88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3"/>
      <c r="B20" s="4" t="s">
        <v>90</v>
      </c>
      <c r="C20" s="5"/>
      <c r="D20" s="5"/>
      <c r="E20" s="5"/>
      <c r="F20" s="5"/>
      <c r="G20" s="5"/>
      <c r="H20" s="6"/>
      <c r="I20" s="93"/>
      <c r="J20" s="5"/>
      <c r="K20" s="123"/>
      <c r="L20" s="4"/>
      <c r="M20" s="5"/>
      <c r="N20" s="5"/>
      <c r="O20" s="5"/>
      <c r="P20" s="5"/>
      <c r="Q20" s="5"/>
      <c r="R20" s="5"/>
      <c r="S20" s="6"/>
      <c r="T20" s="93"/>
      <c r="U20" s="5"/>
      <c r="V20" s="123"/>
      <c r="W20" s="118" t="s">
        <v>106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3"/>
      <c r="B21" s="109" t="s">
        <v>59</v>
      </c>
      <c r="C21" s="110"/>
      <c r="D21" s="110"/>
      <c r="E21" s="110"/>
      <c r="F21" s="110"/>
      <c r="G21" s="110"/>
      <c r="H21" s="111"/>
      <c r="I21" s="93"/>
      <c r="J21" s="5"/>
      <c r="K21" s="123"/>
      <c r="L21" s="109"/>
      <c r="M21" s="110"/>
      <c r="N21" s="110"/>
      <c r="O21" s="110"/>
      <c r="P21" s="110"/>
      <c r="Q21" s="110"/>
      <c r="R21" s="110"/>
      <c r="S21" s="111"/>
      <c r="T21" s="93"/>
      <c r="U21" s="5"/>
      <c r="V21" s="123"/>
      <c r="W21" s="118" t="s">
        <v>95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3"/>
      <c r="B22" s="5"/>
      <c r="C22" s="5"/>
      <c r="D22" s="5"/>
      <c r="E22" s="5"/>
      <c r="F22" s="5"/>
      <c r="G22" s="5"/>
      <c r="H22" s="5"/>
      <c r="I22" s="93"/>
      <c r="J22" s="5"/>
      <c r="K22" s="123"/>
      <c r="L22" s="5"/>
      <c r="M22" s="5"/>
      <c r="N22" s="5"/>
      <c r="O22" s="5"/>
      <c r="P22" s="5"/>
      <c r="Q22" s="5"/>
      <c r="R22" s="5"/>
      <c r="S22" s="5"/>
      <c r="T22" s="93"/>
      <c r="U22" s="5"/>
      <c r="V22" s="123"/>
      <c r="W22" s="118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3"/>
      <c r="B23" s="5"/>
      <c r="C23" s="5"/>
      <c r="D23" s="5"/>
      <c r="E23" s="5"/>
      <c r="F23" s="5"/>
      <c r="G23" s="5"/>
      <c r="H23" s="5"/>
      <c r="I23" s="93"/>
      <c r="J23" s="5"/>
      <c r="K23" s="123"/>
      <c r="L23" s="5"/>
      <c r="M23" s="5"/>
      <c r="N23" s="5"/>
      <c r="O23" s="5"/>
      <c r="P23" s="5"/>
      <c r="Q23" s="5"/>
      <c r="R23" s="5"/>
      <c r="S23" s="5"/>
      <c r="T23" s="93"/>
      <c r="U23" s="5"/>
      <c r="V23" s="123"/>
      <c r="W23" s="119" t="s">
        <v>84</v>
      </c>
      <c r="X23" s="110"/>
      <c r="Y23" s="110"/>
      <c r="Z23" s="110"/>
      <c r="AA23" s="110"/>
      <c r="AB23" s="110"/>
      <c r="AC23" s="110"/>
      <c r="AD23" s="110"/>
      <c r="AE23" s="110"/>
      <c r="AF23" s="111"/>
      <c r="AG23" s="93"/>
    </row>
    <row r="24" spans="1:33" ht="15" thickBot="1">
      <c r="A24" s="123"/>
      <c r="B24" s="5"/>
      <c r="C24" s="5"/>
      <c r="D24" s="5"/>
      <c r="E24" s="5"/>
      <c r="F24" s="5"/>
      <c r="G24" s="5"/>
      <c r="H24" s="5"/>
      <c r="I24" s="93"/>
      <c r="J24" s="5"/>
      <c r="K24" s="123"/>
      <c r="L24" s="5"/>
      <c r="M24" s="5"/>
      <c r="N24" s="5"/>
      <c r="O24" s="5"/>
      <c r="P24" s="5"/>
      <c r="Q24" s="5"/>
      <c r="R24" s="5"/>
      <c r="S24" s="5"/>
      <c r="T24" s="93"/>
      <c r="U24" s="5"/>
      <c r="V24" s="123"/>
      <c r="W24" s="110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3"/>
      <c r="B25" s="5"/>
      <c r="C25" s="5"/>
      <c r="D25" s="5"/>
      <c r="E25" s="5"/>
      <c r="F25" s="5"/>
      <c r="G25" s="5"/>
      <c r="H25" s="5"/>
      <c r="I25" s="93"/>
      <c r="J25" s="5"/>
      <c r="K25" s="123"/>
      <c r="L25" s="5"/>
      <c r="M25" s="5"/>
      <c r="N25" s="5"/>
      <c r="O25" s="5"/>
      <c r="P25" s="5"/>
      <c r="Q25" s="5"/>
      <c r="R25" s="5"/>
      <c r="S25" s="5"/>
      <c r="T25" s="93"/>
      <c r="V25" s="123"/>
      <c r="W25" s="211" t="s">
        <v>15</v>
      </c>
      <c r="X25" s="212"/>
      <c r="Y25" s="212"/>
      <c r="Z25" s="212"/>
      <c r="AA25" s="212"/>
      <c r="AB25" s="212"/>
      <c r="AC25" s="212"/>
      <c r="AD25" s="212"/>
      <c r="AE25" s="212"/>
      <c r="AF25" s="213"/>
      <c r="AG25" s="93"/>
    </row>
    <row r="26" spans="1:33" ht="15" thickBot="1">
      <c r="A26" s="123"/>
      <c r="B26" s="214" t="s">
        <v>12</v>
      </c>
      <c r="C26" s="215"/>
      <c r="D26" s="215"/>
      <c r="E26" s="215"/>
      <c r="F26" s="215"/>
      <c r="G26" s="215"/>
      <c r="H26" s="216"/>
      <c r="I26" s="93"/>
      <c r="J26" s="5"/>
      <c r="K26" s="123"/>
      <c r="L26" s="214" t="s">
        <v>13</v>
      </c>
      <c r="M26" s="212"/>
      <c r="N26" s="212"/>
      <c r="O26" s="212"/>
      <c r="P26" s="213"/>
      <c r="Q26" s="114"/>
      <c r="R26" s="114"/>
      <c r="S26" s="114"/>
      <c r="T26" s="130"/>
      <c r="U26" s="114"/>
      <c r="V26" s="123"/>
      <c r="W26" s="7" t="s">
        <v>2</v>
      </c>
      <c r="X26" s="44">
        <f>M27</f>
        <v>41334</v>
      </c>
      <c r="Y26" s="217" t="s">
        <v>16</v>
      </c>
      <c r="Z26" s="218"/>
      <c r="AA26" s="219"/>
      <c r="AB26" s="220" t="s">
        <v>25</v>
      </c>
      <c r="AC26" s="221"/>
      <c r="AD26" s="221"/>
      <c r="AE26" s="222"/>
      <c r="AF26" s="29"/>
      <c r="AG26" s="93"/>
    </row>
    <row r="27" spans="1:33" s="19" customFormat="1" ht="30" customHeight="1">
      <c r="A27" s="124"/>
      <c r="B27" s="24" t="s">
        <v>2</v>
      </c>
      <c r="C27" s="42">
        <v>41334</v>
      </c>
      <c r="D27" s="204" t="s">
        <v>50</v>
      </c>
      <c r="E27" s="205"/>
      <c r="F27" s="206"/>
      <c r="G27" s="225" t="s">
        <v>98</v>
      </c>
      <c r="H27" s="226"/>
      <c r="I27" s="125"/>
      <c r="J27" s="115"/>
      <c r="K27" s="124"/>
      <c r="L27" s="24" t="s">
        <v>2</v>
      </c>
      <c r="M27" s="42">
        <f>C27</f>
        <v>41334</v>
      </c>
      <c r="N27" s="207" t="s">
        <v>51</v>
      </c>
      <c r="O27" s="205"/>
      <c r="P27" s="206"/>
      <c r="Q27" s="115"/>
      <c r="R27" s="115"/>
      <c r="S27" s="115"/>
      <c r="T27" s="125"/>
      <c r="U27" s="115"/>
      <c r="V27" s="124"/>
      <c r="W27" s="39" t="s">
        <v>20</v>
      </c>
      <c r="X27" s="33"/>
      <c r="Y27" s="40" t="s">
        <v>21</v>
      </c>
      <c r="Z27" s="41" t="s">
        <v>22</v>
      </c>
      <c r="AA27" s="33"/>
      <c r="AB27" s="208" t="s">
        <v>44</v>
      </c>
      <c r="AC27" s="209"/>
      <c r="AD27" s="209"/>
      <c r="AE27" s="210"/>
      <c r="AF27" s="30" t="s">
        <v>24</v>
      </c>
      <c r="AG27" s="125"/>
    </row>
    <row r="28" spans="1:33" s="19" customFormat="1" ht="101.4" thickBot="1">
      <c r="A28" s="124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99</v>
      </c>
      <c r="H28" s="20" t="s">
        <v>100</v>
      </c>
      <c r="I28" s="125"/>
      <c r="J28" s="115"/>
      <c r="K28" s="124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6"/>
      <c r="R28" s="116"/>
      <c r="S28" s="116"/>
      <c r="T28" s="131"/>
      <c r="U28" s="116"/>
      <c r="V28" s="124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96</v>
      </c>
      <c r="AF28" s="31" t="s">
        <v>26</v>
      </c>
      <c r="AG28" s="125"/>
    </row>
    <row r="29" spans="1:33" ht="15" thickTop="1">
      <c r="A29" s="123"/>
      <c r="B29" s="11" t="s">
        <v>6</v>
      </c>
      <c r="C29" s="12">
        <v>41334</v>
      </c>
      <c r="D29" s="100">
        <f>[1]March!C8</f>
        <v>1985.816</v>
      </c>
      <c r="E29" s="67">
        <f>[1]March!D8</f>
        <v>30.463999999999999</v>
      </c>
      <c r="F29" s="67">
        <f>[1]March!E8</f>
        <v>769.33383333333336</v>
      </c>
      <c r="G29" s="101"/>
      <c r="H29" s="79"/>
      <c r="I29" s="93"/>
      <c r="J29" s="5"/>
      <c r="K29" s="123"/>
      <c r="L29" s="11" t="str">
        <f>B29</f>
        <v>Friday</v>
      </c>
      <c r="M29" s="12">
        <f>C29</f>
        <v>41334</v>
      </c>
      <c r="N29" s="67">
        <f>[1]March!L8</f>
        <v>22.959999999999997</v>
      </c>
      <c r="O29" s="67">
        <f>[1]March!M8</f>
        <v>0</v>
      </c>
      <c r="P29" s="79">
        <f>[1]March!N8</f>
        <v>7.9239999999999995</v>
      </c>
      <c r="Q29" s="83"/>
      <c r="R29" s="83"/>
      <c r="S29" s="83"/>
      <c r="T29" s="132"/>
      <c r="U29" s="83"/>
      <c r="V29" s="123"/>
      <c r="W29" s="11" t="str">
        <f>B29</f>
        <v>Friday</v>
      </c>
      <c r="X29" s="37">
        <f>C29</f>
        <v>41334</v>
      </c>
      <c r="Y29" s="156">
        <f>[1]March!R8</f>
        <v>8.1999999999999993</v>
      </c>
      <c r="Z29" s="145">
        <f>[1]March!S8</f>
        <v>7.43</v>
      </c>
      <c r="AA29" s="147">
        <f>[1]March!T8</f>
        <v>7.9327272727272735</v>
      </c>
      <c r="AB29" s="71">
        <f>[1]March!U8</f>
        <v>21</v>
      </c>
      <c r="AC29" s="67">
        <f>[1]March!V8</f>
        <v>0</v>
      </c>
      <c r="AD29" s="67">
        <f>[1]March!W8</f>
        <v>13.272727272727273</v>
      </c>
      <c r="AE29" s="83">
        <f>[1]March!X8</f>
        <v>124.64500000000001</v>
      </c>
      <c r="AF29" s="104">
        <f>[1]March!Y8</f>
        <v>19</v>
      </c>
      <c r="AG29" s="93"/>
    </row>
    <row r="30" spans="1:33">
      <c r="A30" s="123"/>
      <c r="B30" s="11" t="s">
        <v>7</v>
      </c>
      <c r="C30" s="12">
        <f>C29+1</f>
        <v>41335</v>
      </c>
      <c r="D30" s="100">
        <f>[1]March!C9</f>
        <v>728.16800000000001</v>
      </c>
      <c r="E30" s="67">
        <f>[1]March!D9</f>
        <v>0</v>
      </c>
      <c r="F30" s="67">
        <f>[1]March!E9</f>
        <v>34.442333333333337</v>
      </c>
      <c r="G30" s="101"/>
      <c r="H30" s="79"/>
      <c r="I30" s="93"/>
      <c r="J30" s="5"/>
      <c r="K30" s="123"/>
      <c r="L30" s="11" t="str">
        <f t="shared" ref="L30:M58" si="0">B30</f>
        <v>Saturday</v>
      </c>
      <c r="M30" s="12">
        <f t="shared" si="0"/>
        <v>41335</v>
      </c>
      <c r="N30" s="67">
        <f>[1]March!L9</f>
        <v>0</v>
      </c>
      <c r="O30" s="67">
        <f>[1]March!M9</f>
        <v>0</v>
      </c>
      <c r="P30" s="79">
        <f>[1]March!N9</f>
        <v>0</v>
      </c>
      <c r="Q30" s="83"/>
      <c r="R30" s="83"/>
      <c r="S30" s="83"/>
      <c r="T30" s="132"/>
      <c r="U30" s="83"/>
      <c r="V30" s="123"/>
      <c r="W30" s="11" t="str">
        <f t="shared" ref="W30:X58" si="1">B30</f>
        <v>Saturday</v>
      </c>
      <c r="X30" s="37">
        <f t="shared" si="1"/>
        <v>41335</v>
      </c>
      <c r="Y30" s="156">
        <f>[1]March!R9</f>
        <v>8.25</v>
      </c>
      <c r="Z30" s="145">
        <f>[1]March!S9</f>
        <v>7.85</v>
      </c>
      <c r="AA30" s="147">
        <f>[1]March!T9</f>
        <v>8.1440000000000001</v>
      </c>
      <c r="AB30" s="71">
        <f>[1]March!U9</f>
        <v>20</v>
      </c>
      <c r="AC30" s="67">
        <f>[1]March!V9</f>
        <v>0</v>
      </c>
      <c r="AD30" s="67">
        <f>[1]March!W9</f>
        <v>7.7</v>
      </c>
      <c r="AE30" s="83">
        <f>[1]March!X9</f>
        <v>85.465999999999994</v>
      </c>
      <c r="AF30" s="105">
        <f>[1]March!Y9</f>
        <v>10</v>
      </c>
      <c r="AG30" s="93"/>
    </row>
    <row r="31" spans="1:33">
      <c r="A31" s="123"/>
      <c r="B31" s="11" t="s">
        <v>8</v>
      </c>
      <c r="C31" s="12">
        <f t="shared" ref="C31:C59" si="2">C30+1</f>
        <v>41336</v>
      </c>
      <c r="D31" s="100">
        <f>[1]March!C10</f>
        <v>0</v>
      </c>
      <c r="E31" s="67">
        <f>[1]March!D10</f>
        <v>0</v>
      </c>
      <c r="F31" s="67">
        <f>[1]March!E10</f>
        <v>0</v>
      </c>
      <c r="G31" s="101"/>
      <c r="H31" s="79"/>
      <c r="I31" s="93"/>
      <c r="J31" s="5"/>
      <c r="K31" s="123"/>
      <c r="L31" s="11" t="str">
        <f t="shared" si="0"/>
        <v>Sunday</v>
      </c>
      <c r="M31" s="12">
        <f t="shared" si="0"/>
        <v>41336</v>
      </c>
      <c r="N31" s="67">
        <f>[1]March!L10</f>
        <v>0</v>
      </c>
      <c r="O31" s="67">
        <f>[1]March!M10</f>
        <v>0</v>
      </c>
      <c r="P31" s="79">
        <f>[1]March!N10</f>
        <v>0</v>
      </c>
      <c r="Q31" s="83"/>
      <c r="R31" s="83"/>
      <c r="S31" s="83"/>
      <c r="T31" s="132"/>
      <c r="U31" s="83"/>
      <c r="V31" s="123"/>
      <c r="W31" s="11" t="str">
        <f t="shared" si="1"/>
        <v>Sunday</v>
      </c>
      <c r="X31" s="37">
        <f t="shared" si="1"/>
        <v>41336</v>
      </c>
      <c r="Y31" s="156">
        <f>[1]March!R10</f>
        <v>8.25</v>
      </c>
      <c r="Z31" s="145">
        <f>[1]March!S10</f>
        <v>8.1300000000000008</v>
      </c>
      <c r="AA31" s="147">
        <f>[1]March!T10</f>
        <v>8.2216666666666658</v>
      </c>
      <c r="AB31" s="71">
        <f>[1]March!U10</f>
        <v>14</v>
      </c>
      <c r="AC31" s="67">
        <f>[1]March!V10</f>
        <v>0</v>
      </c>
      <c r="AD31" s="67">
        <f>[1]March!W10</f>
        <v>2.6666666666666665</v>
      </c>
      <c r="AE31" s="83">
        <f>[1]March!X10</f>
        <v>29.83</v>
      </c>
      <c r="AF31" s="105">
        <f>[1]March!Y10</f>
        <v>0</v>
      </c>
      <c r="AG31" s="93"/>
    </row>
    <row r="32" spans="1:33">
      <c r="A32" s="123"/>
      <c r="B32" s="11" t="s">
        <v>9</v>
      </c>
      <c r="C32" s="12">
        <f t="shared" si="2"/>
        <v>41337</v>
      </c>
      <c r="D32" s="100">
        <f>[1]March!C11</f>
        <v>0</v>
      </c>
      <c r="E32" s="67">
        <f>[1]March!D11</f>
        <v>0</v>
      </c>
      <c r="F32" s="67">
        <f>[1]March!E11</f>
        <v>0</v>
      </c>
      <c r="G32" s="101"/>
      <c r="H32" s="79"/>
      <c r="I32" s="93"/>
      <c r="J32" s="5"/>
      <c r="K32" s="123"/>
      <c r="L32" s="11" t="str">
        <f t="shared" si="0"/>
        <v>Monday</v>
      </c>
      <c r="M32" s="12">
        <f t="shared" si="0"/>
        <v>41337</v>
      </c>
      <c r="N32" s="67">
        <f>[1]March!L11</f>
        <v>0</v>
      </c>
      <c r="O32" s="67">
        <f>[1]March!M11</f>
        <v>0</v>
      </c>
      <c r="P32" s="79">
        <f>[1]March!N11</f>
        <v>0</v>
      </c>
      <c r="Q32" s="83"/>
      <c r="R32" s="83"/>
      <c r="S32" s="83"/>
      <c r="T32" s="132"/>
      <c r="U32" s="83"/>
      <c r="V32" s="123"/>
      <c r="W32" s="11" t="str">
        <f t="shared" si="1"/>
        <v>Monday</v>
      </c>
      <c r="X32" s="37">
        <f t="shared" si="1"/>
        <v>41337</v>
      </c>
      <c r="Y32" s="156">
        <f>[1]March!R11</f>
        <v>8.25</v>
      </c>
      <c r="Z32" s="145">
        <f>[1]March!S11</f>
        <v>8.11</v>
      </c>
      <c r="AA32" s="147">
        <f>[1]March!T11</f>
        <v>8.2016666666666662</v>
      </c>
      <c r="AB32" s="71">
        <f>[1]March!U11</f>
        <v>0</v>
      </c>
      <c r="AC32" s="67">
        <f>[1]March!V11</f>
        <v>0</v>
      </c>
      <c r="AD32" s="67">
        <f>[1]March!W11</f>
        <v>0</v>
      </c>
      <c r="AE32" s="83">
        <f>[1]March!X11</f>
        <v>58.800000000000004</v>
      </c>
      <c r="AF32" s="105">
        <f>[1]March!Y11</f>
        <v>0</v>
      </c>
      <c r="AG32" s="93"/>
    </row>
    <row r="33" spans="1:33">
      <c r="A33" s="123"/>
      <c r="B33" s="11" t="s">
        <v>10</v>
      </c>
      <c r="C33" s="12">
        <f t="shared" si="2"/>
        <v>41338</v>
      </c>
      <c r="D33" s="100">
        <f>[1]March!C12</f>
        <v>0</v>
      </c>
      <c r="E33" s="67">
        <f>[1]March!D12</f>
        <v>0</v>
      </c>
      <c r="F33" s="67">
        <f>[1]March!E12</f>
        <v>0</v>
      </c>
      <c r="G33" s="101"/>
      <c r="H33" s="79"/>
      <c r="I33" s="93"/>
      <c r="J33" s="5"/>
      <c r="K33" s="123"/>
      <c r="L33" s="11" t="str">
        <f t="shared" si="0"/>
        <v>Tuesday</v>
      </c>
      <c r="M33" s="12">
        <f t="shared" si="0"/>
        <v>41338</v>
      </c>
      <c r="N33" s="67">
        <f>[1]March!L12</f>
        <v>0</v>
      </c>
      <c r="O33" s="67">
        <f>[1]March!M12</f>
        <v>0</v>
      </c>
      <c r="P33" s="79">
        <f>[1]March!N12</f>
        <v>0</v>
      </c>
      <c r="Q33" s="83"/>
      <c r="R33" s="83"/>
      <c r="S33" s="83"/>
      <c r="T33" s="132"/>
      <c r="U33" s="83"/>
      <c r="V33" s="123"/>
      <c r="W33" s="11" t="str">
        <f t="shared" si="1"/>
        <v>Tuesday</v>
      </c>
      <c r="X33" s="37">
        <f t="shared" si="1"/>
        <v>41338</v>
      </c>
      <c r="Y33" s="156">
        <f>[1]March!R12</f>
        <v>8.24</v>
      </c>
      <c r="Z33" s="145">
        <f>[1]March!S12</f>
        <v>7.87</v>
      </c>
      <c r="AA33" s="147">
        <f>[1]March!T12</f>
        <v>8.163333333333334</v>
      </c>
      <c r="AB33" s="71">
        <f>[1]March!U12</f>
        <v>0</v>
      </c>
      <c r="AC33" s="67">
        <f>[1]March!V12</f>
        <v>0</v>
      </c>
      <c r="AD33" s="67">
        <f>[1]March!W12</f>
        <v>0</v>
      </c>
      <c r="AE33" s="83">
        <f>[1]March!X12</f>
        <v>29.942</v>
      </c>
      <c r="AF33" s="105">
        <f>[1]March!Y12</f>
        <v>0</v>
      </c>
      <c r="AG33" s="93"/>
    </row>
    <row r="34" spans="1:33">
      <c r="A34" s="123"/>
      <c r="B34" s="11" t="s">
        <v>4</v>
      </c>
      <c r="C34" s="12">
        <f t="shared" si="2"/>
        <v>41339</v>
      </c>
      <c r="D34" s="100">
        <f>[1]March!C13</f>
        <v>0</v>
      </c>
      <c r="E34" s="67">
        <f>[1]March!D13</f>
        <v>0</v>
      </c>
      <c r="F34" s="67">
        <f>[1]March!E13</f>
        <v>0</v>
      </c>
      <c r="G34" s="101"/>
      <c r="H34" s="79"/>
      <c r="I34" s="93"/>
      <c r="J34" s="5"/>
      <c r="K34" s="123"/>
      <c r="L34" s="11" t="str">
        <f t="shared" si="0"/>
        <v>Wednesday</v>
      </c>
      <c r="M34" s="12">
        <f t="shared" si="0"/>
        <v>41339</v>
      </c>
      <c r="N34" s="67">
        <f>[1]March!L13</f>
        <v>13.832000000000001</v>
      </c>
      <c r="O34" s="67">
        <f>[1]March!M13</f>
        <v>0</v>
      </c>
      <c r="P34" s="79">
        <f>[1]March!N13</f>
        <v>5.9208333333333334</v>
      </c>
      <c r="Q34" s="83"/>
      <c r="R34" s="83"/>
      <c r="S34" s="83"/>
      <c r="T34" s="132"/>
      <c r="U34" s="83"/>
      <c r="V34" s="123"/>
      <c r="W34" s="11" t="str">
        <f t="shared" si="1"/>
        <v>Wednesday</v>
      </c>
      <c r="X34" s="37">
        <f t="shared" si="1"/>
        <v>41339</v>
      </c>
      <c r="Y34" s="156">
        <f>[1]March!R13</f>
        <v>8.23</v>
      </c>
      <c r="Z34" s="145">
        <f>[1]March!S13</f>
        <v>8.15</v>
      </c>
      <c r="AA34" s="147">
        <f>[1]March!T13</f>
        <v>8.2074999999999996</v>
      </c>
      <c r="AB34" s="71">
        <f>[1]March!U13</f>
        <v>0</v>
      </c>
      <c r="AC34" s="67">
        <f>[1]March!V13</f>
        <v>0</v>
      </c>
      <c r="AD34" s="67">
        <f>[1]March!W13</f>
        <v>0</v>
      </c>
      <c r="AE34" s="83">
        <f>[1]March!X13</f>
        <v>13.167</v>
      </c>
      <c r="AF34" s="105">
        <f>[1]March!Y13</f>
        <v>0</v>
      </c>
      <c r="AG34" s="93"/>
    </row>
    <row r="35" spans="1:33">
      <c r="A35" s="123"/>
      <c r="B35" s="11" t="s">
        <v>5</v>
      </c>
      <c r="C35" s="12">
        <f t="shared" si="2"/>
        <v>41340</v>
      </c>
      <c r="D35" s="100">
        <f>[1]March!C14</f>
        <v>0</v>
      </c>
      <c r="E35" s="67">
        <f>[1]March!D14</f>
        <v>0</v>
      </c>
      <c r="F35" s="67">
        <f>[1]March!E14</f>
        <v>0</v>
      </c>
      <c r="G35" s="101"/>
      <c r="H35" s="79"/>
      <c r="I35" s="93"/>
      <c r="J35" s="5"/>
      <c r="K35" s="123"/>
      <c r="L35" s="11" t="str">
        <f t="shared" si="0"/>
        <v>Thursday</v>
      </c>
      <c r="M35" s="12">
        <f t="shared" si="0"/>
        <v>41340</v>
      </c>
      <c r="N35" s="67">
        <f>[1]March!L14</f>
        <v>13.832000000000001</v>
      </c>
      <c r="O35" s="67">
        <f>[1]March!M14</f>
        <v>3.7519999999999998</v>
      </c>
      <c r="P35" s="79">
        <f>[1]March!N14</f>
        <v>8.4594999999999985</v>
      </c>
      <c r="Q35" s="83"/>
      <c r="R35" s="83"/>
      <c r="S35" s="83"/>
      <c r="T35" s="132"/>
      <c r="U35" s="83"/>
      <c r="V35" s="123"/>
      <c r="W35" s="11" t="str">
        <f t="shared" si="1"/>
        <v>Thursday</v>
      </c>
      <c r="X35" s="37">
        <f t="shared" si="1"/>
        <v>41340</v>
      </c>
      <c r="Y35" s="156">
        <f>[1]March!R14</f>
        <v>8.2100000000000009</v>
      </c>
      <c r="Z35" s="145">
        <f>[1]March!S14</f>
        <v>8.14</v>
      </c>
      <c r="AA35" s="147">
        <f>[1]March!T14</f>
        <v>8.1624999999999996</v>
      </c>
      <c r="AB35" s="71">
        <f>[1]March!U14</f>
        <v>0</v>
      </c>
      <c r="AC35" s="67">
        <f>[1]March!V14</f>
        <v>0</v>
      </c>
      <c r="AD35" s="67">
        <f>[1]March!W14</f>
        <v>0</v>
      </c>
      <c r="AE35" s="83">
        <f>[1]March!X14</f>
        <v>17.242000000000001</v>
      </c>
      <c r="AF35" s="105">
        <f>[1]March!Y14</f>
        <v>0</v>
      </c>
      <c r="AG35" s="93"/>
    </row>
    <row r="36" spans="1:33">
      <c r="A36" s="123"/>
      <c r="B36" s="11" t="s">
        <v>6</v>
      </c>
      <c r="C36" s="12">
        <f t="shared" si="2"/>
        <v>41341</v>
      </c>
      <c r="D36" s="100">
        <f>[1]March!C15</f>
        <v>0</v>
      </c>
      <c r="E36" s="67">
        <f>[1]March!D15</f>
        <v>0</v>
      </c>
      <c r="F36" s="67">
        <f>[1]March!E15</f>
        <v>0</v>
      </c>
      <c r="G36" s="101"/>
      <c r="H36" s="79"/>
      <c r="I36" s="93"/>
      <c r="J36" s="5"/>
      <c r="K36" s="123"/>
      <c r="L36" s="11" t="str">
        <f t="shared" si="0"/>
        <v>Friday</v>
      </c>
      <c r="M36" s="12">
        <f t="shared" si="0"/>
        <v>41341</v>
      </c>
      <c r="N36" s="67">
        <f>[1]March!L15</f>
        <v>29.567999999999998</v>
      </c>
      <c r="O36" s="67">
        <f>[1]March!M15</f>
        <v>8.3999999999999991E-2</v>
      </c>
      <c r="P36" s="79">
        <f>[1]March!N15</f>
        <v>6.7549999999999999</v>
      </c>
      <c r="Q36" s="83"/>
      <c r="R36" s="83"/>
      <c r="S36" s="83"/>
      <c r="T36" s="132"/>
      <c r="U36" s="83"/>
      <c r="V36" s="123"/>
      <c r="W36" s="11" t="str">
        <f t="shared" si="1"/>
        <v>Friday</v>
      </c>
      <c r="X36" s="37">
        <f t="shared" si="1"/>
        <v>41341</v>
      </c>
      <c r="Y36" s="156">
        <f>[1]March!R15</f>
        <v>8.2100000000000009</v>
      </c>
      <c r="Z36" s="145">
        <f>[1]March!S15</f>
        <v>8.09</v>
      </c>
      <c r="AA36" s="147">
        <f>[1]March!T15</f>
        <v>8.1475000000000009</v>
      </c>
      <c r="AB36" s="71">
        <f>[1]March!U15</f>
        <v>0</v>
      </c>
      <c r="AC36" s="67">
        <f>[1]March!V15</f>
        <v>0</v>
      </c>
      <c r="AD36" s="67">
        <f>[1]March!W15</f>
        <v>0</v>
      </c>
      <c r="AE36" s="83">
        <f>[1]March!X15</f>
        <v>16.963999999999999</v>
      </c>
      <c r="AF36" s="105">
        <f>[1]March!Y15</f>
        <v>0</v>
      </c>
      <c r="AG36" s="93"/>
    </row>
    <row r="37" spans="1:33">
      <c r="A37" s="123"/>
      <c r="B37" s="11" t="s">
        <v>7</v>
      </c>
      <c r="C37" s="12">
        <f t="shared" si="2"/>
        <v>41342</v>
      </c>
      <c r="D37" s="100">
        <f>[1]March!C16</f>
        <v>0</v>
      </c>
      <c r="E37" s="67">
        <f>[1]March!D16</f>
        <v>0</v>
      </c>
      <c r="F37" s="67">
        <f>[1]March!E16</f>
        <v>0</v>
      </c>
      <c r="G37" s="101"/>
      <c r="H37" s="79"/>
      <c r="I37" s="93"/>
      <c r="J37" s="5"/>
      <c r="K37" s="123"/>
      <c r="L37" s="11" t="str">
        <f t="shared" si="0"/>
        <v>Saturday</v>
      </c>
      <c r="M37" s="12">
        <f t="shared" si="0"/>
        <v>41342</v>
      </c>
      <c r="N37" s="67">
        <f>[1]March!L16</f>
        <v>2.016</v>
      </c>
      <c r="O37" s="67">
        <f>[1]March!M16</f>
        <v>0</v>
      </c>
      <c r="P37" s="79">
        <f>[1]March!N16</f>
        <v>0.31499999999999995</v>
      </c>
      <c r="Q37" s="83"/>
      <c r="R37" s="83"/>
      <c r="S37" s="83"/>
      <c r="T37" s="132"/>
      <c r="U37" s="83"/>
      <c r="V37" s="123"/>
      <c r="W37" s="11" t="str">
        <f t="shared" si="1"/>
        <v>Saturday</v>
      </c>
      <c r="X37" s="37">
        <f t="shared" si="1"/>
        <v>41342</v>
      </c>
      <c r="Y37" s="156">
        <f>[1]March!R16</f>
        <v>8.23</v>
      </c>
      <c r="Z37" s="145">
        <f>[1]March!S16</f>
        <v>8.08</v>
      </c>
      <c r="AA37" s="147">
        <f>[1]March!T16</f>
        <v>8.1585714285714275</v>
      </c>
      <c r="AB37" s="71">
        <f>[1]March!U16</f>
        <v>0</v>
      </c>
      <c r="AC37" s="67">
        <f>[1]March!V16</f>
        <v>0</v>
      </c>
      <c r="AD37" s="67">
        <f>[1]March!W16</f>
        <v>0</v>
      </c>
      <c r="AE37" s="83">
        <f>[1]March!X16</f>
        <v>34.895000000000003</v>
      </c>
      <c r="AF37" s="105">
        <f>[1]March!Y16</f>
        <v>0</v>
      </c>
      <c r="AG37" s="93"/>
    </row>
    <row r="38" spans="1:33">
      <c r="A38" s="123"/>
      <c r="B38" s="11" t="s">
        <v>8</v>
      </c>
      <c r="C38" s="12">
        <f t="shared" si="2"/>
        <v>41343</v>
      </c>
      <c r="D38" s="100">
        <f>[1]March!C17</f>
        <v>28.867999999999999</v>
      </c>
      <c r="E38" s="67">
        <f>[1]March!D17</f>
        <v>0</v>
      </c>
      <c r="F38" s="67">
        <f>[1]March!E17</f>
        <v>2.2749999999999999</v>
      </c>
      <c r="G38" s="101"/>
      <c r="H38" s="79"/>
      <c r="I38" s="93"/>
      <c r="J38" s="5"/>
      <c r="K38" s="123"/>
      <c r="L38" s="11" t="str">
        <f t="shared" si="0"/>
        <v>Sunday</v>
      </c>
      <c r="M38" s="12">
        <f t="shared" si="0"/>
        <v>41343</v>
      </c>
      <c r="N38" s="67">
        <f>[1]March!L17</f>
        <v>2.548</v>
      </c>
      <c r="O38" s="67">
        <f>[1]March!M17</f>
        <v>0</v>
      </c>
      <c r="P38" s="79">
        <f>[1]March!N17</f>
        <v>1.036</v>
      </c>
      <c r="Q38" s="83"/>
      <c r="R38" s="83"/>
      <c r="S38" s="83"/>
      <c r="T38" s="132"/>
      <c r="U38" s="83"/>
      <c r="V38" s="123"/>
      <c r="W38" s="11" t="str">
        <f t="shared" si="1"/>
        <v>Sunday</v>
      </c>
      <c r="X38" s="37">
        <f t="shared" si="1"/>
        <v>41343</v>
      </c>
      <c r="Y38" s="156">
        <f>[1]March!R17</f>
        <v>8.2200000000000006</v>
      </c>
      <c r="Z38" s="145">
        <f>[1]March!S17</f>
        <v>8.11</v>
      </c>
      <c r="AA38" s="147">
        <f>[1]March!T17</f>
        <v>8.1859999999999999</v>
      </c>
      <c r="AB38" s="71">
        <f>[1]March!U17</f>
        <v>0</v>
      </c>
      <c r="AC38" s="67">
        <f>[1]March!V17</f>
        <v>0</v>
      </c>
      <c r="AD38" s="67">
        <f>[1]March!W17</f>
        <v>0</v>
      </c>
      <c r="AE38" s="83">
        <f>[1]March!X17</f>
        <v>24.923999999999999</v>
      </c>
      <c r="AF38" s="105">
        <f>[1]March!Y17</f>
        <v>0</v>
      </c>
      <c r="AG38" s="93"/>
    </row>
    <row r="39" spans="1:33">
      <c r="A39" s="123"/>
      <c r="B39" s="11" t="s">
        <v>9</v>
      </c>
      <c r="C39" s="12">
        <f t="shared" si="2"/>
        <v>41344</v>
      </c>
      <c r="D39" s="100">
        <f>[1]March!C18</f>
        <v>1126.3839999999998</v>
      </c>
      <c r="E39" s="67">
        <f>[1]March!D18</f>
        <v>0</v>
      </c>
      <c r="F39" s="67">
        <f>[1]March!E18</f>
        <v>73.589833333333331</v>
      </c>
      <c r="G39" s="101"/>
      <c r="H39" s="79"/>
      <c r="I39" s="93"/>
      <c r="J39" s="5"/>
      <c r="K39" s="123"/>
      <c r="L39" s="11" t="str">
        <f t="shared" si="0"/>
        <v>Monday</v>
      </c>
      <c r="M39" s="12">
        <f t="shared" si="0"/>
        <v>41344</v>
      </c>
      <c r="N39" s="67">
        <f>[1]March!L18</f>
        <v>8.1760000000000002</v>
      </c>
      <c r="O39" s="67">
        <f>[1]March!M18</f>
        <v>0</v>
      </c>
      <c r="P39" s="79">
        <f>[1]March!N18</f>
        <v>1.0360000000000003</v>
      </c>
      <c r="Q39" s="83"/>
      <c r="R39" s="83"/>
      <c r="S39" s="83"/>
      <c r="T39" s="132"/>
      <c r="U39" s="83"/>
      <c r="V39" s="123"/>
      <c r="W39" s="11" t="str">
        <f t="shared" si="1"/>
        <v>Monday</v>
      </c>
      <c r="X39" s="37">
        <f t="shared" si="1"/>
        <v>41344</v>
      </c>
      <c r="Y39" s="156">
        <f>[1]March!R18</f>
        <v>8.23</v>
      </c>
      <c r="Z39" s="145">
        <f>[1]March!S18</f>
        <v>6.97</v>
      </c>
      <c r="AA39" s="147">
        <f>[1]March!T18</f>
        <v>7.8290000000000006</v>
      </c>
      <c r="AB39" s="71">
        <f>[1]March!U18</f>
        <v>0</v>
      </c>
      <c r="AC39" s="67">
        <f>[1]March!V18</f>
        <v>0</v>
      </c>
      <c r="AD39" s="67">
        <f>[1]March!W18</f>
        <v>0</v>
      </c>
      <c r="AE39" s="83">
        <f>[1]March!X18</f>
        <v>49.604000000000006</v>
      </c>
      <c r="AF39" s="105">
        <f>[1]March!Y18</f>
        <v>0</v>
      </c>
      <c r="AG39" s="93"/>
    </row>
    <row r="40" spans="1:33">
      <c r="A40" s="123"/>
      <c r="B40" s="11" t="s">
        <v>10</v>
      </c>
      <c r="C40" s="12">
        <f t="shared" si="2"/>
        <v>41345</v>
      </c>
      <c r="D40" s="100">
        <f>[1]March!C19</f>
        <v>1501.2479999999998</v>
      </c>
      <c r="E40" s="67">
        <f>[1]March!D19</f>
        <v>0</v>
      </c>
      <c r="F40" s="67">
        <f>[1]March!E19</f>
        <v>243.61166666666665</v>
      </c>
      <c r="G40" s="101"/>
      <c r="H40" s="79"/>
      <c r="I40" s="93"/>
      <c r="J40" s="5"/>
      <c r="K40" s="123"/>
      <c r="L40" s="11" t="str">
        <f t="shared" si="0"/>
        <v>Tuesday</v>
      </c>
      <c r="M40" s="12">
        <f t="shared" si="0"/>
        <v>41345</v>
      </c>
      <c r="N40" s="67">
        <f>[1]March!L19</f>
        <v>10.276</v>
      </c>
      <c r="O40" s="67">
        <f>[1]March!M19</f>
        <v>0</v>
      </c>
      <c r="P40" s="79">
        <f>[1]March!N19</f>
        <v>2.0638333333333327</v>
      </c>
      <c r="Q40" s="83"/>
      <c r="R40" s="83"/>
      <c r="S40" s="83"/>
      <c r="T40" s="132"/>
      <c r="U40" s="83"/>
      <c r="V40" s="123"/>
      <c r="W40" s="11" t="str">
        <f t="shared" si="1"/>
        <v>Tuesday</v>
      </c>
      <c r="X40" s="37">
        <f t="shared" si="1"/>
        <v>41345</v>
      </c>
      <c r="Y40" s="156">
        <f>[1]March!R19</f>
        <v>8.2200000000000006</v>
      </c>
      <c r="Z40" s="145">
        <f>[1]March!S19</f>
        <v>7.79</v>
      </c>
      <c r="AA40" s="147">
        <f>[1]March!T19</f>
        <v>8.0350000000000001</v>
      </c>
      <c r="AB40" s="71">
        <f>[1]March!U19</f>
        <v>1</v>
      </c>
      <c r="AC40" s="67">
        <f>[1]March!V19</f>
        <v>0</v>
      </c>
      <c r="AD40" s="67">
        <f>[1]March!W19</f>
        <v>0.16666666666666666</v>
      </c>
      <c r="AE40" s="83">
        <f>[1]March!X19</f>
        <v>29.101999999999997</v>
      </c>
      <c r="AF40" s="105">
        <f>[1]March!Y19</f>
        <v>0</v>
      </c>
      <c r="AG40" s="93"/>
    </row>
    <row r="41" spans="1:33">
      <c r="A41" s="123"/>
      <c r="B41" s="11" t="s">
        <v>4</v>
      </c>
      <c r="C41" s="12">
        <f t="shared" si="2"/>
        <v>41346</v>
      </c>
      <c r="D41" s="100">
        <f>[1]March!C20</f>
        <v>1818.8519999999999</v>
      </c>
      <c r="E41" s="67">
        <f>[1]March!D20</f>
        <v>531.55200000000002</v>
      </c>
      <c r="F41" s="67">
        <f>[1]March!E20</f>
        <v>1353.2574999999997</v>
      </c>
      <c r="G41" s="101"/>
      <c r="H41" s="79"/>
      <c r="I41" s="93"/>
      <c r="J41" s="5"/>
      <c r="K41" s="123"/>
      <c r="L41" s="11" t="str">
        <f t="shared" si="0"/>
        <v>Wednesday</v>
      </c>
      <c r="M41" s="12">
        <f t="shared" si="0"/>
        <v>41346</v>
      </c>
      <c r="N41" s="67">
        <f>[1]March!L20</f>
        <v>5.8519999999999994</v>
      </c>
      <c r="O41" s="67">
        <f>[1]March!M20</f>
        <v>0.13999999999999999</v>
      </c>
      <c r="P41" s="79">
        <f>[1]March!N20</f>
        <v>1.9809999999999999</v>
      </c>
      <c r="Q41" s="83"/>
      <c r="R41" s="83"/>
      <c r="S41" s="83"/>
      <c r="T41" s="132"/>
      <c r="U41" s="83"/>
      <c r="V41" s="123"/>
      <c r="W41" s="11" t="str">
        <f t="shared" si="1"/>
        <v>Wednesday</v>
      </c>
      <c r="X41" s="37">
        <f t="shared" si="1"/>
        <v>41346</v>
      </c>
      <c r="Y41" s="156">
        <f>[1]March!R20</f>
        <v>8.23</v>
      </c>
      <c r="Z41" s="145">
        <f>[1]March!S20</f>
        <v>8.1199999999999992</v>
      </c>
      <c r="AA41" s="147">
        <f>[1]March!T20</f>
        <v>8.1958333333333346</v>
      </c>
      <c r="AB41" s="71">
        <f>[1]March!U20</f>
        <v>2</v>
      </c>
      <c r="AC41" s="67">
        <f>[1]March!V20</f>
        <v>0</v>
      </c>
      <c r="AD41" s="67">
        <f>[1]March!W20</f>
        <v>0.33333333333333331</v>
      </c>
      <c r="AE41" s="83">
        <f>[1]March!X20</f>
        <v>57.264000000000003</v>
      </c>
      <c r="AF41" s="105">
        <f>[1]March!Y20</f>
        <v>0</v>
      </c>
      <c r="AG41" s="93"/>
    </row>
    <row r="42" spans="1:33">
      <c r="A42" s="123"/>
      <c r="B42" s="11" t="s">
        <v>5</v>
      </c>
      <c r="C42" s="12">
        <f t="shared" si="2"/>
        <v>41347</v>
      </c>
      <c r="D42" s="100">
        <f>[1]March!C21</f>
        <v>2030.1679999999997</v>
      </c>
      <c r="E42" s="67">
        <f>[1]March!D21</f>
        <v>980.95199999999988</v>
      </c>
      <c r="F42" s="67">
        <f>[1]March!E21</f>
        <v>1634.6306666666667</v>
      </c>
      <c r="G42" s="101"/>
      <c r="H42" s="79"/>
      <c r="I42" s="93"/>
      <c r="J42" s="5"/>
      <c r="K42" s="123"/>
      <c r="L42" s="11" t="str">
        <f t="shared" si="0"/>
        <v>Thursday</v>
      </c>
      <c r="M42" s="12">
        <f t="shared" si="0"/>
        <v>41347</v>
      </c>
      <c r="N42" s="67">
        <f>[1]March!L21</f>
        <v>1.5680000000000001</v>
      </c>
      <c r="O42" s="67">
        <f>[1]March!M21</f>
        <v>0</v>
      </c>
      <c r="P42" s="79">
        <f>[1]March!N21</f>
        <v>0.86916666666666653</v>
      </c>
      <c r="Q42" s="83"/>
      <c r="R42" s="83"/>
      <c r="S42" s="83"/>
      <c r="T42" s="132"/>
      <c r="U42" s="83"/>
      <c r="V42" s="123"/>
      <c r="W42" s="11" t="str">
        <f t="shared" si="1"/>
        <v>Thursday</v>
      </c>
      <c r="X42" s="37">
        <f t="shared" si="1"/>
        <v>41347</v>
      </c>
      <c r="Y42" s="156">
        <f>[1]March!R21</f>
        <v>8.23</v>
      </c>
      <c r="Z42" s="145">
        <f>[1]March!S21</f>
        <v>6.99</v>
      </c>
      <c r="AA42" s="147">
        <f>[1]March!T21</f>
        <v>7.6107692307692298</v>
      </c>
      <c r="AB42" s="71">
        <f>[1]March!U21</f>
        <v>0</v>
      </c>
      <c r="AC42" s="67">
        <f>[1]March!V21</f>
        <v>0</v>
      </c>
      <c r="AD42" s="67">
        <f>[1]March!W21</f>
        <v>0</v>
      </c>
      <c r="AE42" s="83">
        <f>[1]March!X21</f>
        <v>54.865999999999993</v>
      </c>
      <c r="AF42" s="105">
        <f>[1]March!Y21</f>
        <v>0</v>
      </c>
      <c r="AG42" s="93"/>
    </row>
    <row r="43" spans="1:33">
      <c r="A43" s="123"/>
      <c r="B43" s="11" t="s">
        <v>6</v>
      </c>
      <c r="C43" s="12">
        <f t="shared" si="2"/>
        <v>41348</v>
      </c>
      <c r="D43" s="100">
        <f>[1]March!C22</f>
        <v>2010.7639999999999</v>
      </c>
      <c r="E43" s="67">
        <f>[1]March!D22</f>
        <v>126.53199999999998</v>
      </c>
      <c r="F43" s="67">
        <f>[1]March!E22</f>
        <v>1695.8281666666667</v>
      </c>
      <c r="G43" s="101"/>
      <c r="H43" s="79"/>
      <c r="I43" s="93"/>
      <c r="J43" s="5"/>
      <c r="K43" s="123"/>
      <c r="L43" s="11" t="str">
        <f t="shared" si="0"/>
        <v>Friday</v>
      </c>
      <c r="M43" s="12">
        <f t="shared" si="0"/>
        <v>41348</v>
      </c>
      <c r="N43" s="67">
        <f>[1]March!L22</f>
        <v>2.3519999999999999</v>
      </c>
      <c r="O43" s="67">
        <f>[1]March!M22</f>
        <v>0</v>
      </c>
      <c r="P43" s="79">
        <f>[1]March!N22</f>
        <v>0.87266666666666659</v>
      </c>
      <c r="Q43" s="83"/>
      <c r="R43" s="83"/>
      <c r="S43" s="83"/>
      <c r="T43" s="132"/>
      <c r="U43" s="83"/>
      <c r="V43" s="123"/>
      <c r="W43" s="11" t="str">
        <f t="shared" si="1"/>
        <v>Friday</v>
      </c>
      <c r="X43" s="37">
        <f t="shared" si="1"/>
        <v>41348</v>
      </c>
      <c r="Y43" s="156">
        <f>[1]March!R22</f>
        <v>7.83</v>
      </c>
      <c r="Z43" s="145">
        <f>[1]March!S22</f>
        <v>6.92</v>
      </c>
      <c r="AA43" s="147">
        <f>[1]March!T22</f>
        <v>7.3383333333333338</v>
      </c>
      <c r="AB43" s="71">
        <f>[1]March!U22</f>
        <v>0</v>
      </c>
      <c r="AC43" s="67">
        <f>[1]March!V22</f>
        <v>0</v>
      </c>
      <c r="AD43" s="67">
        <f>[1]March!W22</f>
        <v>0</v>
      </c>
      <c r="AE43" s="83">
        <f>[1]March!X22</f>
        <v>58.433999999999997</v>
      </c>
      <c r="AF43" s="105">
        <f>[1]March!Y22</f>
        <v>0</v>
      </c>
      <c r="AG43" s="93"/>
    </row>
    <row r="44" spans="1:33">
      <c r="A44" s="123"/>
      <c r="B44" s="11" t="s">
        <v>7</v>
      </c>
      <c r="C44" s="12">
        <f t="shared" si="2"/>
        <v>41349</v>
      </c>
      <c r="D44" s="100">
        <f>[1]March!C23</f>
        <v>984.9</v>
      </c>
      <c r="E44" s="67">
        <f>[1]March!D23</f>
        <v>0</v>
      </c>
      <c r="F44" s="67">
        <f>[1]March!E23</f>
        <v>46.134666666666661</v>
      </c>
      <c r="G44" s="101"/>
      <c r="H44" s="79"/>
      <c r="I44" s="93"/>
      <c r="J44" s="5"/>
      <c r="K44" s="123"/>
      <c r="L44" s="11" t="str">
        <f t="shared" si="0"/>
        <v>Saturday</v>
      </c>
      <c r="M44" s="12">
        <f t="shared" si="0"/>
        <v>41349</v>
      </c>
      <c r="N44" s="67">
        <f>[1]March!L23</f>
        <v>2.8</v>
      </c>
      <c r="O44" s="67">
        <f>[1]March!M23</f>
        <v>0</v>
      </c>
      <c r="P44" s="79">
        <f>[1]March!N23</f>
        <v>0.86799999999999999</v>
      </c>
      <c r="Q44" s="83"/>
      <c r="R44" s="83"/>
      <c r="S44" s="83"/>
      <c r="T44" s="132"/>
      <c r="U44" s="83"/>
      <c r="V44" s="123"/>
      <c r="W44" s="11" t="str">
        <f t="shared" si="1"/>
        <v>Saturday</v>
      </c>
      <c r="X44" s="37">
        <f t="shared" si="1"/>
        <v>41349</v>
      </c>
      <c r="Y44" s="156">
        <f>[1]March!R23</f>
        <v>8.26</v>
      </c>
      <c r="Z44" s="145">
        <f>[1]March!S23</f>
        <v>7.73</v>
      </c>
      <c r="AA44" s="147">
        <f>[1]March!T23</f>
        <v>8.1281818181818206</v>
      </c>
      <c r="AB44" s="71">
        <f>[1]March!U23</f>
        <v>0</v>
      </c>
      <c r="AC44" s="67">
        <f>[1]March!V23</f>
        <v>0</v>
      </c>
      <c r="AD44" s="67">
        <f>[1]March!W23</f>
        <v>0</v>
      </c>
      <c r="AE44" s="83">
        <f>[1]March!X23</f>
        <v>49.739000000000004</v>
      </c>
      <c r="AF44" s="105">
        <f>[1]March!Y23</f>
        <v>0</v>
      </c>
      <c r="AG44" s="93"/>
    </row>
    <row r="45" spans="1:33">
      <c r="A45" s="123"/>
      <c r="B45" s="11" t="s">
        <v>8</v>
      </c>
      <c r="C45" s="12">
        <f t="shared" si="2"/>
        <v>41350</v>
      </c>
      <c r="D45" s="100">
        <f>[1]March!C24</f>
        <v>1889.2159999999999</v>
      </c>
      <c r="E45" s="67">
        <f>[1]March!D24</f>
        <v>405.83199999999999</v>
      </c>
      <c r="F45" s="67">
        <f>[1]March!E24</f>
        <v>1413.2031666666667</v>
      </c>
      <c r="G45" s="101"/>
      <c r="H45" s="79"/>
      <c r="I45" s="93"/>
      <c r="J45" s="5"/>
      <c r="K45" s="123"/>
      <c r="L45" s="11" t="str">
        <f t="shared" si="0"/>
        <v>Sunday</v>
      </c>
      <c r="M45" s="12">
        <f t="shared" si="0"/>
        <v>41350</v>
      </c>
      <c r="N45" s="67">
        <f>[1]March!L24</f>
        <v>32.451999999999998</v>
      </c>
      <c r="O45" s="67">
        <f>[1]March!M24</f>
        <v>0</v>
      </c>
      <c r="P45" s="79">
        <f>[1]March!N24</f>
        <v>4.8194999999999988</v>
      </c>
      <c r="Q45" s="83"/>
      <c r="R45" s="83"/>
      <c r="S45" s="83"/>
      <c r="T45" s="132"/>
      <c r="U45" s="83"/>
      <c r="V45" s="123"/>
      <c r="W45" s="11" t="str">
        <f t="shared" si="1"/>
        <v>Sunday</v>
      </c>
      <c r="X45" s="37">
        <f t="shared" si="1"/>
        <v>41350</v>
      </c>
      <c r="Y45" s="156">
        <f>[1]March!R24</f>
        <v>8.24</v>
      </c>
      <c r="Z45" s="145">
        <f>[1]March!S24</f>
        <v>7.73</v>
      </c>
      <c r="AA45" s="147">
        <f>[1]March!T24</f>
        <v>8.1644444444444453</v>
      </c>
      <c r="AB45" s="71">
        <f>[1]March!U24</f>
        <v>0</v>
      </c>
      <c r="AC45" s="67">
        <f>[1]March!V24</f>
        <v>0</v>
      </c>
      <c r="AD45" s="67">
        <f>[1]March!W24</f>
        <v>0</v>
      </c>
      <c r="AE45" s="83">
        <f>[1]March!X24</f>
        <v>87.65</v>
      </c>
      <c r="AF45" s="105">
        <f>[1]March!Y24</f>
        <v>0</v>
      </c>
      <c r="AG45" s="93"/>
    </row>
    <row r="46" spans="1:33">
      <c r="A46" s="123"/>
      <c r="B46" s="11" t="s">
        <v>9</v>
      </c>
      <c r="C46" s="12">
        <f t="shared" si="2"/>
        <v>41351</v>
      </c>
      <c r="D46" s="100">
        <f>[1]March!C25</f>
        <v>2064.5520000000001</v>
      </c>
      <c r="E46" s="67">
        <f>[1]March!D25</f>
        <v>1390.4519999999998</v>
      </c>
      <c r="F46" s="67">
        <f>[1]March!E25</f>
        <v>1745.6565000000001</v>
      </c>
      <c r="G46" s="101"/>
      <c r="H46" s="79"/>
      <c r="I46" s="93"/>
      <c r="J46" s="5"/>
      <c r="K46" s="123"/>
      <c r="L46" s="11" t="str">
        <f t="shared" si="0"/>
        <v>Monday</v>
      </c>
      <c r="M46" s="12">
        <f t="shared" si="0"/>
        <v>41351</v>
      </c>
      <c r="N46" s="67">
        <f>[1]March!L25</f>
        <v>61.655999999999992</v>
      </c>
      <c r="O46" s="67">
        <f>[1]March!M25</f>
        <v>0</v>
      </c>
      <c r="P46" s="79">
        <f>[1]March!N25</f>
        <v>25.478833333333338</v>
      </c>
      <c r="Q46" s="83"/>
      <c r="R46" s="83"/>
      <c r="S46" s="83"/>
      <c r="T46" s="132"/>
      <c r="U46" s="83"/>
      <c r="V46" s="123"/>
      <c r="W46" s="11" t="str">
        <f t="shared" si="1"/>
        <v>Monday</v>
      </c>
      <c r="X46" s="37">
        <f t="shared" si="1"/>
        <v>41351</v>
      </c>
      <c r="Y46" s="156">
        <f>[1]March!R25</f>
        <v>7.5</v>
      </c>
      <c r="Z46" s="145">
        <f>[1]March!S25</f>
        <v>7.01</v>
      </c>
      <c r="AA46" s="147">
        <f>[1]March!T25</f>
        <v>7.2463157894736847</v>
      </c>
      <c r="AB46" s="71">
        <f>[1]March!U25</f>
        <v>0</v>
      </c>
      <c r="AC46" s="67">
        <f>[1]March!V25</f>
        <v>0</v>
      </c>
      <c r="AD46" s="67">
        <f>[1]March!W25</f>
        <v>0</v>
      </c>
      <c r="AE46" s="83">
        <f>[1]March!X25</f>
        <v>92.499999999999986</v>
      </c>
      <c r="AF46" s="105">
        <f>[1]March!Y25</f>
        <v>0</v>
      </c>
      <c r="AG46" s="93"/>
    </row>
    <row r="47" spans="1:33">
      <c r="A47" s="123"/>
      <c r="B47" s="11" t="s">
        <v>10</v>
      </c>
      <c r="C47" s="12">
        <f t="shared" si="2"/>
        <v>41352</v>
      </c>
      <c r="D47" s="100">
        <f>[1]March!C26</f>
        <v>1948.8</v>
      </c>
      <c r="E47" s="67">
        <f>[1]March!D26</f>
        <v>1323.252</v>
      </c>
      <c r="F47" s="67">
        <f>[1]March!E26</f>
        <v>1627.6539999999998</v>
      </c>
      <c r="G47" s="101"/>
      <c r="H47" s="79"/>
      <c r="I47" s="93"/>
      <c r="J47" s="5"/>
      <c r="K47" s="123"/>
      <c r="L47" s="11" t="str">
        <f t="shared" si="0"/>
        <v>Tuesday</v>
      </c>
      <c r="M47" s="12">
        <f t="shared" si="0"/>
        <v>41352</v>
      </c>
      <c r="N47" s="67">
        <f>[1]March!L26</f>
        <v>103.376</v>
      </c>
      <c r="O47" s="67">
        <f>[1]March!M26</f>
        <v>9.2399999999999984</v>
      </c>
      <c r="P47" s="79">
        <f>[1]March!N26</f>
        <v>45.589833333333338</v>
      </c>
      <c r="Q47" s="83"/>
      <c r="R47" s="83"/>
      <c r="S47" s="83"/>
      <c r="T47" s="132"/>
      <c r="U47" s="83"/>
      <c r="V47" s="123"/>
      <c r="W47" s="11" t="str">
        <f t="shared" si="1"/>
        <v>Tuesday</v>
      </c>
      <c r="X47" s="37">
        <f t="shared" si="1"/>
        <v>41352</v>
      </c>
      <c r="Y47" s="156">
        <f>[1]March!R26</f>
        <v>7.25</v>
      </c>
      <c r="Z47" s="145">
        <f>[1]March!S26</f>
        <v>6.88</v>
      </c>
      <c r="AA47" s="147">
        <f>[1]March!T26</f>
        <v>6.9592307692307696</v>
      </c>
      <c r="AB47" s="71">
        <f>[1]March!U26</f>
        <v>0</v>
      </c>
      <c r="AC47" s="67">
        <f>[1]March!V26</f>
        <v>0</v>
      </c>
      <c r="AD47" s="67">
        <f>[1]March!W26</f>
        <v>0</v>
      </c>
      <c r="AE47" s="83">
        <f>[1]March!X26</f>
        <v>59.526999999999994</v>
      </c>
      <c r="AF47" s="105">
        <f>[1]March!Y26</f>
        <v>0</v>
      </c>
      <c r="AG47" s="93"/>
    </row>
    <row r="48" spans="1:33">
      <c r="A48" s="123"/>
      <c r="B48" s="11" t="s">
        <v>4</v>
      </c>
      <c r="C48" s="12">
        <f t="shared" si="2"/>
        <v>41353</v>
      </c>
      <c r="D48" s="100">
        <f>[1]March!C27</f>
        <v>1797.8519999999999</v>
      </c>
      <c r="E48" s="67">
        <f>[1]March!D27</f>
        <v>923.99999999999989</v>
      </c>
      <c r="F48" s="67">
        <f>[1]March!E27</f>
        <v>1543.4241666666667</v>
      </c>
      <c r="G48" s="101"/>
      <c r="H48" s="79"/>
      <c r="I48" s="93"/>
      <c r="J48" s="5"/>
      <c r="K48" s="123"/>
      <c r="L48" s="11" t="str">
        <f t="shared" si="0"/>
        <v>Wednesday</v>
      </c>
      <c r="M48" s="12">
        <f t="shared" si="0"/>
        <v>41353</v>
      </c>
      <c r="N48" s="67">
        <f>[1]March!L27</f>
        <v>11.76</v>
      </c>
      <c r="O48" s="67">
        <f>[1]March!M27</f>
        <v>7.6999999999999993</v>
      </c>
      <c r="P48" s="79">
        <f>[1]March!N27</f>
        <v>9.4115000000000002</v>
      </c>
      <c r="Q48" s="83"/>
      <c r="R48" s="83"/>
      <c r="S48" s="83"/>
      <c r="T48" s="132"/>
      <c r="U48" s="83"/>
      <c r="V48" s="123"/>
      <c r="W48" s="11" t="str">
        <f t="shared" si="1"/>
        <v>Wednesday</v>
      </c>
      <c r="X48" s="37">
        <f t="shared" si="1"/>
        <v>41353</v>
      </c>
      <c r="Y48" s="156">
        <f>[1]March!R27</f>
        <v>7.52</v>
      </c>
      <c r="Z48" s="145">
        <f>[1]March!S27</f>
        <v>6.9</v>
      </c>
      <c r="AA48" s="147">
        <f>[1]March!T27</f>
        <v>7.1168750000000003</v>
      </c>
      <c r="AB48" s="71">
        <f>[1]March!U27</f>
        <v>0</v>
      </c>
      <c r="AC48" s="67">
        <f>[1]March!V27</f>
        <v>0</v>
      </c>
      <c r="AD48" s="67">
        <f>[1]March!W27</f>
        <v>0</v>
      </c>
      <c r="AE48" s="83">
        <f>[1]March!X27</f>
        <v>78.510000000000019</v>
      </c>
      <c r="AF48" s="105">
        <f>[1]March!Y27</f>
        <v>1</v>
      </c>
      <c r="AG48" s="93"/>
    </row>
    <row r="49" spans="1:37">
      <c r="A49" s="123"/>
      <c r="B49" s="11" t="s">
        <v>5</v>
      </c>
      <c r="C49" s="12">
        <f t="shared" si="2"/>
        <v>41354</v>
      </c>
      <c r="D49" s="100">
        <f>[1]March!C28</f>
        <v>2158.5479999999998</v>
      </c>
      <c r="E49" s="67">
        <f>[1]March!D28</f>
        <v>1082.5639999999999</v>
      </c>
      <c r="F49" s="67">
        <f>[1]March!E28</f>
        <v>1611.7838333333327</v>
      </c>
      <c r="G49" s="101"/>
      <c r="H49" s="79"/>
      <c r="I49" s="93"/>
      <c r="J49" s="5"/>
      <c r="K49" s="123"/>
      <c r="L49" s="11" t="str">
        <f t="shared" si="0"/>
        <v>Thursday</v>
      </c>
      <c r="M49" s="12">
        <f t="shared" si="0"/>
        <v>41354</v>
      </c>
      <c r="N49" s="67">
        <f>[1]March!L28</f>
        <v>10.751999999999999</v>
      </c>
      <c r="O49" s="67">
        <f>[1]March!M28</f>
        <v>8.6239999999999988</v>
      </c>
      <c r="P49" s="79">
        <f>[1]March!N28</f>
        <v>9.5094999999999992</v>
      </c>
      <c r="Q49" s="83"/>
      <c r="R49" s="83"/>
      <c r="S49" s="83"/>
      <c r="T49" s="132"/>
      <c r="U49" s="83"/>
      <c r="V49" s="123"/>
      <c r="W49" s="11" t="str">
        <f t="shared" si="1"/>
        <v>Thursday</v>
      </c>
      <c r="X49" s="37">
        <f t="shared" si="1"/>
        <v>41354</v>
      </c>
      <c r="Y49" s="156">
        <f>[1]March!R28</f>
        <v>8.25</v>
      </c>
      <c r="Z49" s="145">
        <f>[1]March!S28</f>
        <v>6.9</v>
      </c>
      <c r="AA49" s="147">
        <f>[1]March!T28</f>
        <v>7.6611111111111114</v>
      </c>
      <c r="AB49" s="71">
        <f>[1]March!U28</f>
        <v>0</v>
      </c>
      <c r="AC49" s="67">
        <f>[1]March!V28</f>
        <v>0</v>
      </c>
      <c r="AD49" s="67">
        <f>[1]March!W28</f>
        <v>0</v>
      </c>
      <c r="AE49" s="83">
        <f>[1]March!X28</f>
        <v>79.094999999999999</v>
      </c>
      <c r="AF49" s="105">
        <f>[1]March!Y28</f>
        <v>0</v>
      </c>
      <c r="AG49" s="93"/>
    </row>
    <row r="50" spans="1:37">
      <c r="A50" s="123"/>
      <c r="B50" s="11" t="s">
        <v>6</v>
      </c>
      <c r="C50" s="12">
        <f t="shared" si="2"/>
        <v>41355</v>
      </c>
      <c r="D50" s="100">
        <f>[1]March!C29</f>
        <v>2059.0639999999999</v>
      </c>
      <c r="E50" s="67">
        <f>[1]March!D29</f>
        <v>900.9</v>
      </c>
      <c r="F50" s="67">
        <f>[1]March!E29</f>
        <v>1429.4163333333333</v>
      </c>
      <c r="G50" s="101"/>
      <c r="H50" s="79"/>
      <c r="I50" s="93"/>
      <c r="J50" s="5"/>
      <c r="K50" s="123"/>
      <c r="L50" s="11" t="str">
        <f t="shared" si="0"/>
        <v>Friday</v>
      </c>
      <c r="M50" s="12">
        <f t="shared" si="0"/>
        <v>41355</v>
      </c>
      <c r="N50" s="67">
        <f>[1]March!L29</f>
        <v>10.247999999999999</v>
      </c>
      <c r="O50" s="67">
        <f>[1]March!M29</f>
        <v>1.8479999999999999</v>
      </c>
      <c r="P50" s="79">
        <f>[1]March!N29</f>
        <v>5.6886666666666663</v>
      </c>
      <c r="Q50" s="83"/>
      <c r="R50" s="83"/>
      <c r="S50" s="83"/>
      <c r="T50" s="132"/>
      <c r="U50" s="83"/>
      <c r="V50" s="123"/>
      <c r="W50" s="11" t="str">
        <f t="shared" si="1"/>
        <v>Friday</v>
      </c>
      <c r="X50" s="37">
        <f t="shared" si="1"/>
        <v>41355</v>
      </c>
      <c r="Y50" s="156">
        <f>[1]March!R29</f>
        <v>8.34</v>
      </c>
      <c r="Z50" s="145">
        <f>[1]March!S29</f>
        <v>7.47</v>
      </c>
      <c r="AA50" s="147">
        <f>[1]March!T29</f>
        <v>8.1352941176470601</v>
      </c>
      <c r="AB50" s="71">
        <f>[1]March!U29</f>
        <v>0</v>
      </c>
      <c r="AC50" s="67">
        <f>[1]March!V29</f>
        <v>0</v>
      </c>
      <c r="AD50" s="67">
        <f>[1]March!W29</f>
        <v>0</v>
      </c>
      <c r="AE50" s="83">
        <f>[1]March!X29</f>
        <v>34.646999999999998</v>
      </c>
      <c r="AF50" s="105">
        <f>[1]March!Y29</f>
        <v>1</v>
      </c>
      <c r="AG50" s="93"/>
    </row>
    <row r="51" spans="1:37">
      <c r="A51" s="123"/>
      <c r="B51" s="11" t="s">
        <v>7</v>
      </c>
      <c r="C51" s="12">
        <f t="shared" si="2"/>
        <v>41356</v>
      </c>
      <c r="D51" s="100">
        <f>[1]March!C30</f>
        <v>1892.8839999999998</v>
      </c>
      <c r="E51" s="67">
        <f>[1]March!D30</f>
        <v>1426.432</v>
      </c>
      <c r="F51" s="67">
        <f>[1]March!E30</f>
        <v>1683.1441666666667</v>
      </c>
      <c r="G51" s="101"/>
      <c r="H51" s="79"/>
      <c r="I51" s="93"/>
      <c r="J51" s="5"/>
      <c r="K51" s="123"/>
      <c r="L51" s="11" t="str">
        <f t="shared" si="0"/>
        <v>Saturday</v>
      </c>
      <c r="M51" s="12">
        <f t="shared" si="0"/>
        <v>41356</v>
      </c>
      <c r="N51" s="67">
        <f>[1]March!L30</f>
        <v>4.8159999999999998</v>
      </c>
      <c r="O51" s="67">
        <f>[1]March!M30</f>
        <v>2.492</v>
      </c>
      <c r="P51" s="79">
        <f>[1]March!N30</f>
        <v>3.8826666666666667</v>
      </c>
      <c r="Q51" s="83"/>
      <c r="R51" s="83"/>
      <c r="S51" s="83"/>
      <c r="T51" s="132"/>
      <c r="U51" s="83"/>
      <c r="V51" s="123"/>
      <c r="W51" s="11" t="str">
        <f t="shared" si="1"/>
        <v>Saturday</v>
      </c>
      <c r="X51" s="37">
        <f t="shared" si="1"/>
        <v>41356</v>
      </c>
      <c r="Y51" s="156">
        <f>[1]March!R30</f>
        <v>8.33</v>
      </c>
      <c r="Z51" s="145">
        <f>[1]March!S30</f>
        <v>7.66</v>
      </c>
      <c r="AA51" s="147">
        <f>[1]March!T30</f>
        <v>8.1949999999999985</v>
      </c>
      <c r="AB51" s="71">
        <f>[1]March!U30</f>
        <v>0</v>
      </c>
      <c r="AC51" s="67">
        <f>[1]March!V30</f>
        <v>0</v>
      </c>
      <c r="AD51" s="67">
        <f>[1]March!W30</f>
        <v>0</v>
      </c>
      <c r="AE51" s="83">
        <f>[1]March!X30</f>
        <v>69.610000000000014</v>
      </c>
      <c r="AF51" s="105">
        <f>[1]March!Y30</f>
        <v>0</v>
      </c>
      <c r="AG51" s="93"/>
    </row>
    <row r="52" spans="1:37">
      <c r="A52" s="123"/>
      <c r="B52" s="11" t="s">
        <v>8</v>
      </c>
      <c r="C52" s="12">
        <f t="shared" si="2"/>
        <v>41357</v>
      </c>
      <c r="D52" s="100">
        <f>[1]March!C31</f>
        <v>1990.8</v>
      </c>
      <c r="E52" s="67">
        <f>[1]March!D31</f>
        <v>1520.932</v>
      </c>
      <c r="F52" s="67">
        <f>[1]March!E31</f>
        <v>1752.0789999999997</v>
      </c>
      <c r="G52" s="101"/>
      <c r="H52" s="135"/>
      <c r="I52" s="93"/>
      <c r="J52" s="5"/>
      <c r="K52" s="123"/>
      <c r="L52" s="11" t="str">
        <f t="shared" si="0"/>
        <v>Sunday</v>
      </c>
      <c r="M52" s="12">
        <f t="shared" si="0"/>
        <v>41357</v>
      </c>
      <c r="N52" s="67">
        <f>[1]March!L31</f>
        <v>7.0559999999999992</v>
      </c>
      <c r="O52" s="67">
        <f>[1]March!M31</f>
        <v>3.9479999999999995</v>
      </c>
      <c r="P52" s="79">
        <f>[1]March!N31</f>
        <v>4.8148333333333317</v>
      </c>
      <c r="Q52" s="83"/>
      <c r="R52" s="83"/>
      <c r="S52" s="83"/>
      <c r="T52" s="132"/>
      <c r="U52" s="83"/>
      <c r="V52" s="123"/>
      <c r="W52" s="11" t="str">
        <f t="shared" si="1"/>
        <v>Sunday</v>
      </c>
      <c r="X52" s="37">
        <f t="shared" si="1"/>
        <v>41357</v>
      </c>
      <c r="Y52" s="156">
        <f>[1]March!R31</f>
        <v>8.33</v>
      </c>
      <c r="Z52" s="145">
        <f>[1]March!S31</f>
        <v>7.99</v>
      </c>
      <c r="AA52" s="147">
        <f>[1]March!T31</f>
        <v>8.2200000000000006</v>
      </c>
      <c r="AB52" s="71">
        <f>[1]March!U31</f>
        <v>0</v>
      </c>
      <c r="AC52" s="67">
        <f>[1]March!V31</f>
        <v>0</v>
      </c>
      <c r="AD52" s="67">
        <f>[1]March!W31</f>
        <v>0</v>
      </c>
      <c r="AE52" s="83">
        <f>[1]March!X31</f>
        <v>73.605000000000004</v>
      </c>
      <c r="AF52" s="105">
        <f>[1]March!Y31</f>
        <v>0</v>
      </c>
      <c r="AG52" s="93"/>
    </row>
    <row r="53" spans="1:37">
      <c r="A53" s="123"/>
      <c r="B53" s="11" t="s">
        <v>9</v>
      </c>
      <c r="C53" s="12">
        <f t="shared" si="2"/>
        <v>41358</v>
      </c>
      <c r="D53" s="100">
        <f>[1]March!C32</f>
        <v>2106.2999999999997</v>
      </c>
      <c r="E53" s="67">
        <f>[1]March!D32</f>
        <v>1614.3679999999997</v>
      </c>
      <c r="F53" s="67">
        <f>[1]March!E32</f>
        <v>1832.6524999999997</v>
      </c>
      <c r="G53" s="101"/>
      <c r="H53" s="79"/>
      <c r="I53" s="93"/>
      <c r="J53" s="5"/>
      <c r="K53" s="123"/>
      <c r="L53" s="11" t="str">
        <f t="shared" si="0"/>
        <v>Monday</v>
      </c>
      <c r="M53" s="12">
        <f t="shared" si="0"/>
        <v>41358</v>
      </c>
      <c r="N53" s="67">
        <f>[1]March!L32</f>
        <v>6.524</v>
      </c>
      <c r="O53" s="67">
        <f>[1]March!M32</f>
        <v>3.052</v>
      </c>
      <c r="P53" s="79">
        <f>[1]March!N32</f>
        <v>4.649166666666666</v>
      </c>
      <c r="Q53" s="83"/>
      <c r="R53" s="83"/>
      <c r="S53" s="83"/>
      <c r="T53" s="132"/>
      <c r="U53" s="83"/>
      <c r="V53" s="123"/>
      <c r="W53" s="11" t="str">
        <f t="shared" si="1"/>
        <v>Monday</v>
      </c>
      <c r="X53" s="37">
        <f t="shared" si="1"/>
        <v>41358</v>
      </c>
      <c r="Y53" s="156">
        <f>[1]March!R32</f>
        <v>8.24</v>
      </c>
      <c r="Z53" s="145">
        <f>[1]March!S32</f>
        <v>7.43</v>
      </c>
      <c r="AA53" s="147">
        <f>[1]March!T32</f>
        <v>8.0783333333333331</v>
      </c>
      <c r="AB53" s="71">
        <f>[1]March!U32</f>
        <v>4</v>
      </c>
      <c r="AC53" s="67">
        <f>[1]March!V32</f>
        <v>0</v>
      </c>
      <c r="AD53" s="67">
        <f>[1]March!W32</f>
        <v>0.5</v>
      </c>
      <c r="AE53" s="83">
        <f>[1]March!X32</f>
        <v>59.577999999999989</v>
      </c>
      <c r="AF53" s="105">
        <f>[1]March!Y32</f>
        <v>0</v>
      </c>
      <c r="AG53" s="93"/>
    </row>
    <row r="54" spans="1:37">
      <c r="A54" s="123"/>
      <c r="B54" s="11" t="s">
        <v>10</v>
      </c>
      <c r="C54" s="12">
        <f t="shared" si="2"/>
        <v>41359</v>
      </c>
      <c r="D54" s="100">
        <f>[1]March!C33</f>
        <v>1927.5479999999998</v>
      </c>
      <c r="E54" s="67">
        <f>[1]March!D33</f>
        <v>1563.1839999999997</v>
      </c>
      <c r="F54" s="67">
        <f>[1]March!E33</f>
        <v>1723.4233333333332</v>
      </c>
      <c r="G54" s="101"/>
      <c r="H54" s="79"/>
      <c r="I54" s="93"/>
      <c r="J54" s="5"/>
      <c r="K54" s="123"/>
      <c r="L54" s="11" t="str">
        <f t="shared" si="0"/>
        <v>Tuesday</v>
      </c>
      <c r="M54" s="12">
        <f t="shared" si="0"/>
        <v>41359</v>
      </c>
      <c r="N54" s="67">
        <f>[1]March!L33</f>
        <v>7.7559999999999993</v>
      </c>
      <c r="O54" s="67">
        <f>[1]March!M33</f>
        <v>3.9759999999999995</v>
      </c>
      <c r="P54" s="79">
        <f>[1]March!N33</f>
        <v>5.2803333333333331</v>
      </c>
      <c r="Q54" s="83"/>
      <c r="R54" s="83"/>
      <c r="S54" s="83"/>
      <c r="T54" s="132"/>
      <c r="U54" s="83"/>
      <c r="V54" s="123"/>
      <c r="W54" s="11" t="str">
        <f t="shared" si="1"/>
        <v>Tuesday</v>
      </c>
      <c r="X54" s="37">
        <f t="shared" si="1"/>
        <v>41359</v>
      </c>
      <c r="Y54" s="156">
        <f>[1]March!R33</f>
        <v>8.24</v>
      </c>
      <c r="Z54" s="145">
        <f>[1]March!S33</f>
        <v>7.9</v>
      </c>
      <c r="AA54" s="147">
        <f>[1]March!T33</f>
        <v>8.0841666666666665</v>
      </c>
      <c r="AB54" s="71">
        <f>[1]March!U33</f>
        <v>7</v>
      </c>
      <c r="AC54" s="67">
        <f>[1]March!V33</f>
        <v>0</v>
      </c>
      <c r="AD54" s="67">
        <f>[1]March!W33</f>
        <v>3.6153846153846154</v>
      </c>
      <c r="AE54" s="83">
        <f>[1]March!X33</f>
        <v>64.611999999999995</v>
      </c>
      <c r="AF54" s="105">
        <f>[1]March!Y33</f>
        <v>0</v>
      </c>
      <c r="AG54" s="93"/>
    </row>
    <row r="55" spans="1:37">
      <c r="A55" s="123"/>
      <c r="B55" s="11" t="s">
        <v>4</v>
      </c>
      <c r="C55" s="12">
        <f t="shared" si="2"/>
        <v>41360</v>
      </c>
      <c r="D55" s="100">
        <f>[1]March!C34</f>
        <v>2161.152</v>
      </c>
      <c r="E55" s="67">
        <f>[1]March!D34</f>
        <v>1517.2639999999999</v>
      </c>
      <c r="F55" s="67">
        <f>[1]March!E34</f>
        <v>1770.7573333333332</v>
      </c>
      <c r="G55" s="101"/>
      <c r="H55" s="79"/>
      <c r="I55" s="93"/>
      <c r="J55" s="5"/>
      <c r="K55" s="123"/>
      <c r="L55" s="11" t="str">
        <f t="shared" si="0"/>
        <v>Wednesday</v>
      </c>
      <c r="M55" s="12">
        <f t="shared" si="0"/>
        <v>41360</v>
      </c>
      <c r="N55" s="67">
        <f>[1]March!L34</f>
        <v>7.4759999999999991</v>
      </c>
      <c r="O55" s="67">
        <f>[1]March!M34</f>
        <v>3.6399999999999997</v>
      </c>
      <c r="P55" s="79">
        <f>[1]March!N34</f>
        <v>5.0773333333333337</v>
      </c>
      <c r="Q55" s="83"/>
      <c r="R55" s="83"/>
      <c r="S55" s="83"/>
      <c r="T55" s="132"/>
      <c r="U55" s="83"/>
      <c r="V55" s="123"/>
      <c r="W55" s="11" t="str">
        <f t="shared" si="1"/>
        <v>Wednesday</v>
      </c>
      <c r="X55" s="37">
        <f t="shared" si="1"/>
        <v>41360</v>
      </c>
      <c r="Y55" s="156">
        <f>[1]March!R34</f>
        <v>8.24</v>
      </c>
      <c r="Z55" s="145">
        <f>[1]March!S34</f>
        <v>7.47</v>
      </c>
      <c r="AA55" s="147">
        <f>[1]March!T34</f>
        <v>7.9584615384615391</v>
      </c>
      <c r="AB55" s="71">
        <f>[1]March!U34</f>
        <v>15</v>
      </c>
      <c r="AC55" s="67">
        <f>[1]March!V34</f>
        <v>0</v>
      </c>
      <c r="AD55" s="67">
        <f>[1]March!W34</f>
        <v>2.8461538461538463</v>
      </c>
      <c r="AE55" s="83">
        <f>[1]March!X34</f>
        <v>63.501999999999995</v>
      </c>
      <c r="AF55" s="105">
        <f>[1]March!Y34</f>
        <v>0</v>
      </c>
      <c r="AG55" s="93"/>
    </row>
    <row r="56" spans="1:37">
      <c r="A56" s="123"/>
      <c r="B56" s="11" t="s">
        <v>5</v>
      </c>
      <c r="C56" s="12">
        <f t="shared" si="2"/>
        <v>41361</v>
      </c>
      <c r="D56" s="100">
        <f>[1]March!C35</f>
        <v>2145.6679999999997</v>
      </c>
      <c r="E56" s="67">
        <f>[1]March!D35</f>
        <v>1628.816</v>
      </c>
      <c r="F56" s="67">
        <f>[1]March!E35</f>
        <v>1882.5298333333333</v>
      </c>
      <c r="G56" s="101"/>
      <c r="H56" s="79"/>
      <c r="I56" s="93"/>
      <c r="J56" s="5"/>
      <c r="K56" s="123"/>
      <c r="L56" s="11" t="str">
        <f t="shared" si="0"/>
        <v>Thursday</v>
      </c>
      <c r="M56" s="12">
        <f t="shared" si="0"/>
        <v>41361</v>
      </c>
      <c r="N56" s="67">
        <f>[1]March!L35</f>
        <v>7.0839999999999987</v>
      </c>
      <c r="O56" s="67">
        <f>[1]March!M35</f>
        <v>1.456</v>
      </c>
      <c r="P56" s="79">
        <f>[1]March!N35</f>
        <v>3.9199999999999982</v>
      </c>
      <c r="Q56" s="83"/>
      <c r="R56" s="83"/>
      <c r="S56" s="83"/>
      <c r="T56" s="132"/>
      <c r="U56" s="83"/>
      <c r="V56" s="123"/>
      <c r="W56" s="11" t="str">
        <f t="shared" si="1"/>
        <v>Thursday</v>
      </c>
      <c r="X56" s="37">
        <f t="shared" si="1"/>
        <v>41361</v>
      </c>
      <c r="Y56" s="156">
        <f>[1]March!R35</f>
        <v>8.02</v>
      </c>
      <c r="Z56" s="145">
        <f>[1]March!S35</f>
        <v>7.15</v>
      </c>
      <c r="AA56" s="147">
        <f>[1]March!T35</f>
        <v>7.6614285714285719</v>
      </c>
      <c r="AB56" s="71">
        <f>[1]March!U35</f>
        <v>0</v>
      </c>
      <c r="AC56" s="67">
        <f>[1]March!V35</f>
        <v>0</v>
      </c>
      <c r="AD56" s="67">
        <f>[1]March!W35</f>
        <v>0</v>
      </c>
      <c r="AE56" s="83">
        <f>[1]March!X35</f>
        <v>69.269000000000005</v>
      </c>
      <c r="AF56" s="105">
        <f>[1]March!Y35</f>
        <v>2</v>
      </c>
      <c r="AG56" s="93"/>
    </row>
    <row r="57" spans="1:37">
      <c r="A57" s="123"/>
      <c r="B57" s="11" t="s">
        <v>6</v>
      </c>
      <c r="C57" s="12">
        <f t="shared" si="2"/>
        <v>41362</v>
      </c>
      <c r="D57" s="100">
        <f>[1]March!C36</f>
        <v>2170.364</v>
      </c>
      <c r="E57" s="67">
        <f>[1]March!D36</f>
        <v>1758.232</v>
      </c>
      <c r="F57" s="67">
        <f>[1]March!E36</f>
        <v>1912.3463333333334</v>
      </c>
      <c r="G57" s="101"/>
      <c r="H57" s="79"/>
      <c r="I57" s="93"/>
      <c r="J57" s="5"/>
      <c r="K57" s="123"/>
      <c r="L57" s="11" t="str">
        <f t="shared" si="0"/>
        <v>Friday</v>
      </c>
      <c r="M57" s="12">
        <f t="shared" si="0"/>
        <v>41362</v>
      </c>
      <c r="N57" s="67">
        <f>[1]March!L36</f>
        <v>37.491999999999997</v>
      </c>
      <c r="O57" s="67">
        <f>[1]March!M36</f>
        <v>1.708</v>
      </c>
      <c r="P57" s="79">
        <f>[1]March!N36</f>
        <v>9.5339999999999989</v>
      </c>
      <c r="Q57" s="83"/>
      <c r="R57" s="83"/>
      <c r="S57" s="83"/>
      <c r="T57" s="132"/>
      <c r="U57" s="83"/>
      <c r="V57" s="123"/>
      <c r="W57" s="11" t="str">
        <f t="shared" si="1"/>
        <v>Friday</v>
      </c>
      <c r="X57" s="37">
        <f t="shared" si="1"/>
        <v>41362</v>
      </c>
      <c r="Y57" s="156">
        <f>[1]March!R36</f>
        <v>7.58</v>
      </c>
      <c r="Z57" s="145">
        <f>[1]March!S36</f>
        <v>6.85</v>
      </c>
      <c r="AA57" s="147">
        <f>[1]March!T36</f>
        <v>7.2035714285714292</v>
      </c>
      <c r="AB57" s="71">
        <f>[1]March!U36</f>
        <v>0</v>
      </c>
      <c r="AC57" s="67">
        <f>[1]March!V36</f>
        <v>0</v>
      </c>
      <c r="AD57" s="67">
        <f>[1]March!W36</f>
        <v>0</v>
      </c>
      <c r="AE57" s="83">
        <f>[1]March!X36</f>
        <v>62.883000000000003</v>
      </c>
      <c r="AF57" s="105">
        <f>[1]March!Y36</f>
        <v>0</v>
      </c>
      <c r="AG57" s="93"/>
    </row>
    <row r="58" spans="1:37">
      <c r="A58" s="123"/>
      <c r="B58" s="11" t="s">
        <v>7</v>
      </c>
      <c r="C58" s="12">
        <f t="shared" si="2"/>
        <v>41363</v>
      </c>
      <c r="D58" s="100">
        <f>[1]March!C37</f>
        <v>2217.348</v>
      </c>
      <c r="E58" s="67">
        <f>[1]March!D37</f>
        <v>1544.2839999999999</v>
      </c>
      <c r="F58" s="67">
        <f>[1]March!E37</f>
        <v>1845.484666666667</v>
      </c>
      <c r="G58" s="101"/>
      <c r="H58" s="79"/>
      <c r="I58" s="93"/>
      <c r="J58" s="5"/>
      <c r="K58" s="123"/>
      <c r="L58" s="11" t="str">
        <f t="shared" si="0"/>
        <v>Saturday</v>
      </c>
      <c r="M58" s="12">
        <f t="shared" si="0"/>
        <v>41363</v>
      </c>
      <c r="N58" s="67">
        <f>[1]March!L37</f>
        <v>34.299999999999997</v>
      </c>
      <c r="O58" s="67">
        <f>[1]March!M37</f>
        <v>1.008</v>
      </c>
      <c r="P58" s="79">
        <f>[1]March!N37</f>
        <v>12.329333333333331</v>
      </c>
      <c r="Q58" s="83"/>
      <c r="R58" s="83"/>
      <c r="S58" s="83"/>
      <c r="T58" s="132"/>
      <c r="U58" s="83"/>
      <c r="V58" s="123"/>
      <c r="W58" s="11" t="str">
        <f t="shared" si="1"/>
        <v>Saturday</v>
      </c>
      <c r="X58" s="37">
        <f t="shared" si="1"/>
        <v>41363</v>
      </c>
      <c r="Y58" s="156">
        <f>[1]March!R37</f>
        <v>7.41</v>
      </c>
      <c r="Z58" s="145">
        <f>[1]March!S37</f>
        <v>6.87</v>
      </c>
      <c r="AA58" s="147">
        <f>[1]March!T37</f>
        <v>6.9683333333333328</v>
      </c>
      <c r="AB58" s="71">
        <f>[1]March!U37</f>
        <v>0</v>
      </c>
      <c r="AC58" s="67">
        <f>[1]March!V37</f>
        <v>0</v>
      </c>
      <c r="AD58" s="67">
        <f>[1]March!W37</f>
        <v>0</v>
      </c>
      <c r="AE58" s="83">
        <f>[1]March!X37</f>
        <v>59.313000000000002</v>
      </c>
      <c r="AF58" s="105">
        <f>[1]March!Y37</f>
        <v>0</v>
      </c>
      <c r="AG58" s="93"/>
    </row>
    <row r="59" spans="1:37" ht="15" thickBot="1">
      <c r="A59" s="123"/>
      <c r="B59" s="11" t="s">
        <v>8</v>
      </c>
      <c r="C59" s="14">
        <f t="shared" si="2"/>
        <v>41364</v>
      </c>
      <c r="D59" s="136">
        <f>[1]March!C38</f>
        <v>2122.848</v>
      </c>
      <c r="E59" s="77">
        <f>[1]March!D38</f>
        <v>1574.4679999999998</v>
      </c>
      <c r="F59" s="78">
        <f>[1]March!E38</f>
        <v>1841.8866666666661</v>
      </c>
      <c r="G59" s="102"/>
      <c r="H59" s="80"/>
      <c r="I59" s="93"/>
      <c r="J59" s="5"/>
      <c r="K59" s="123"/>
      <c r="L59" s="11" t="str">
        <f t="shared" ref="L59" si="3">B59</f>
        <v>Sunday</v>
      </c>
      <c r="M59" s="12">
        <f t="shared" ref="M59" si="4">C59</f>
        <v>41364</v>
      </c>
      <c r="N59" s="77">
        <f>[1]March!L38</f>
        <v>15.484</v>
      </c>
      <c r="O59" s="77">
        <f>[1]March!M38</f>
        <v>1.1759999999999999</v>
      </c>
      <c r="P59" s="80">
        <f>[1]March!N38</f>
        <v>5.3305000000000007</v>
      </c>
      <c r="Q59" s="83"/>
      <c r="R59" s="83"/>
      <c r="S59" s="83"/>
      <c r="T59" s="132"/>
      <c r="U59" s="83"/>
      <c r="V59" s="123"/>
      <c r="W59" s="11" t="str">
        <f t="shared" ref="W59" si="5">B59</f>
        <v>Sunday</v>
      </c>
      <c r="X59" s="37">
        <f t="shared" ref="X59" si="6">C59</f>
        <v>41364</v>
      </c>
      <c r="Y59" s="157">
        <f>[1]March!R38</f>
        <v>7.6</v>
      </c>
      <c r="Z59" s="158">
        <f>[1]March!S38</f>
        <v>6.86</v>
      </c>
      <c r="AA59" s="159">
        <f>[1]March!T38</f>
        <v>7.0387499999999994</v>
      </c>
      <c r="AB59" s="84">
        <f>[1]March!U38</f>
        <v>1</v>
      </c>
      <c r="AC59" s="77">
        <f>[1]March!V38</f>
        <v>0</v>
      </c>
      <c r="AD59" s="77">
        <f>[1]March!W38</f>
        <v>6.25E-2</v>
      </c>
      <c r="AE59" s="78">
        <f>[1]March!X38</f>
        <v>75.734999999999985</v>
      </c>
      <c r="AF59" s="106">
        <f>[1]March!Y38</f>
        <v>8</v>
      </c>
      <c r="AG59" s="93"/>
    </row>
    <row r="60" spans="1:37" ht="15.6" thickTop="1" thickBot="1">
      <c r="A60" s="123"/>
      <c r="B60" s="15" t="s">
        <v>11</v>
      </c>
      <c r="C60" s="16"/>
      <c r="D60" s="68">
        <f>[1]March!C39</f>
        <v>2217.348</v>
      </c>
      <c r="E60" s="68">
        <f>[1]March!D39</f>
        <v>0</v>
      </c>
      <c r="F60" s="68">
        <f>[1]March!E39</f>
        <v>1015.1143709677419</v>
      </c>
      <c r="G60" s="103" t="str">
        <f>[2]March!F39</f>
        <v/>
      </c>
      <c r="H60" s="86"/>
      <c r="I60" s="93"/>
      <c r="J60" s="5"/>
      <c r="K60" s="123"/>
      <c r="L60" s="15" t="s">
        <v>11</v>
      </c>
      <c r="M60" s="16"/>
      <c r="N60" s="81">
        <f>[1]March!L39</f>
        <v>103.376</v>
      </c>
      <c r="O60" s="81">
        <f>[1]March!M39</f>
        <v>0</v>
      </c>
      <c r="P60" s="82">
        <f>[1]March!N39</f>
        <v>6.2392580645161289</v>
      </c>
      <c r="Q60" s="117"/>
      <c r="R60" s="117"/>
      <c r="S60" s="117"/>
      <c r="T60" s="133"/>
      <c r="U60" s="117"/>
      <c r="V60" s="123"/>
      <c r="W60" s="15" t="s">
        <v>11</v>
      </c>
      <c r="X60" s="38"/>
      <c r="Y60" s="160">
        <f>[1]March!R39</f>
        <v>8.34</v>
      </c>
      <c r="Z60" s="161">
        <f>[1]March!S39</f>
        <v>6.85</v>
      </c>
      <c r="AA60" s="162">
        <f>[1]March!T39</f>
        <v>7.8501257802350013</v>
      </c>
      <c r="AB60" s="74">
        <f>[1]March!U39</f>
        <v>21</v>
      </c>
      <c r="AC60" s="68">
        <f>[1]March!V39</f>
        <v>0</v>
      </c>
      <c r="AD60" s="68">
        <f>[1]March!W39</f>
        <v>1.0052720129333033</v>
      </c>
      <c r="AE60" s="85">
        <f>[1]March!X39</f>
        <v>1764.9199999999998</v>
      </c>
      <c r="AF60" s="107">
        <f>[1]March!Y39</f>
        <v>41</v>
      </c>
      <c r="AG60" s="93"/>
    </row>
    <row r="61" spans="1:37" ht="15" thickBot="1">
      <c r="A61" s="126"/>
      <c r="B61" s="127"/>
      <c r="C61" s="127"/>
      <c r="D61" s="127"/>
      <c r="E61" s="127"/>
      <c r="F61" s="127"/>
      <c r="G61" s="127"/>
      <c r="H61" s="127"/>
      <c r="I61" s="128"/>
      <c r="J61" s="5"/>
      <c r="K61" s="126"/>
      <c r="L61" s="127"/>
      <c r="M61" s="127"/>
      <c r="N61" s="127"/>
      <c r="O61" s="127"/>
      <c r="P61" s="127"/>
      <c r="Q61" s="127"/>
      <c r="R61" s="127"/>
      <c r="S61" s="127"/>
      <c r="T61" s="128"/>
      <c r="V61" s="126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8"/>
      <c r="AK61" t="str">
        <f>IF(SUM(E61:AH61)=0,"",SUM(E61:AH61))</f>
        <v/>
      </c>
    </row>
    <row r="62" spans="1:37" ht="15" thickTop="1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D29:D58">
    <cfRule type="cellIs" dxfId="71" priority="12" operator="between">
      <formula>2800</formula>
      <formula>5000</formula>
    </cfRule>
  </conditionalFormatting>
  <conditionalFormatting sqref="N29:N58">
    <cfRule type="cellIs" dxfId="70" priority="11" operator="between">
      <formula>560</formula>
      <formula>5000</formula>
    </cfRule>
  </conditionalFormatting>
  <conditionalFormatting sqref="D29:D58">
    <cfRule type="cellIs" dxfId="69" priority="10" operator="between">
      <formula>2800</formula>
      <formula>5000</formula>
    </cfRule>
  </conditionalFormatting>
  <conditionalFormatting sqref="D59">
    <cfRule type="cellIs" dxfId="68" priority="9" operator="between">
      <formula>2800</formula>
      <formula>5000</formula>
    </cfRule>
  </conditionalFormatting>
  <conditionalFormatting sqref="N29:N58">
    <cfRule type="cellIs" dxfId="67" priority="8" operator="between">
      <formula>560</formula>
      <formula>5000</formula>
    </cfRule>
  </conditionalFormatting>
  <conditionalFormatting sqref="N59">
    <cfRule type="cellIs" dxfId="66" priority="7" operator="between">
      <formula>560</formula>
      <formula>5000</formula>
    </cfRule>
  </conditionalFormatting>
  <conditionalFormatting sqref="Z29:Z58">
    <cfRule type="cellIs" dxfId="65" priority="6" operator="between">
      <formula>1</formula>
      <formula>6.49</formula>
    </cfRule>
  </conditionalFormatting>
  <conditionalFormatting sqref="Y29:Y58">
    <cfRule type="cellIs" dxfId="64" priority="5" operator="between">
      <formula>8.51</formula>
      <formula>14</formula>
    </cfRule>
  </conditionalFormatting>
  <conditionalFormatting sqref="AB29:AB59">
    <cfRule type="cellIs" dxfId="63" priority="4" operator="between">
      <formula>41</formula>
      <formula>200</formula>
    </cfRule>
  </conditionalFormatting>
  <conditionalFormatting sqref="Z59">
    <cfRule type="cellIs" dxfId="62" priority="3" operator="between">
      <formula>1</formula>
      <formula>6.49</formula>
    </cfRule>
  </conditionalFormatting>
  <conditionalFormatting sqref="Y59">
    <cfRule type="cellIs" dxfId="61" priority="2" operator="between">
      <formula>8.51</formula>
      <formula>14</formula>
    </cfRule>
  </conditionalFormatting>
  <conditionalFormatting sqref="AE29:AE59">
    <cfRule type="cellIs" dxfId="60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2"/>
  <sheetViews>
    <sheetView topLeftCell="A31" workbookViewId="0">
      <selection activeCell="AF57" sqref="AF57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6.33203125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3.88671875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2" t="s">
        <v>56</v>
      </c>
      <c r="C3" s="113"/>
      <c r="D3" s="113"/>
      <c r="E3" s="5"/>
      <c r="F3" s="5"/>
      <c r="G3" s="5"/>
      <c r="H3" s="6"/>
    </row>
    <row r="4" spans="1:33">
      <c r="B4" s="112" t="s">
        <v>55</v>
      </c>
      <c r="C4" s="5"/>
      <c r="D4" s="5"/>
      <c r="E4" s="5"/>
      <c r="F4" s="5"/>
      <c r="G4" s="5"/>
      <c r="H4" s="6"/>
    </row>
    <row r="5" spans="1:33" ht="15" thickBot="1">
      <c r="B5" s="109" t="s">
        <v>61</v>
      </c>
      <c r="C5" s="110"/>
      <c r="D5" s="110"/>
      <c r="E5" s="110"/>
      <c r="F5" s="110"/>
      <c r="G5" s="110"/>
      <c r="H5" s="111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20"/>
      <c r="B7" s="121"/>
      <c r="C7" s="121"/>
      <c r="D7" s="121"/>
      <c r="E7" s="121"/>
      <c r="F7" s="121"/>
      <c r="G7" s="121"/>
      <c r="H7" s="121"/>
      <c r="I7" s="122"/>
      <c r="J7" s="5"/>
      <c r="K7" s="120"/>
      <c r="L7" s="121"/>
      <c r="M7" s="121"/>
      <c r="N7" s="121"/>
      <c r="O7" s="121"/>
      <c r="P7" s="121"/>
      <c r="Q7" s="121"/>
      <c r="R7" s="121"/>
      <c r="S7" s="121"/>
      <c r="T7" s="122"/>
      <c r="V7" s="120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2"/>
    </row>
    <row r="8" spans="1:33" ht="15" thickBot="1">
      <c r="A8" s="123"/>
      <c r="B8" s="5"/>
      <c r="C8" s="5"/>
      <c r="D8" s="5"/>
      <c r="E8" s="5"/>
      <c r="F8" s="5"/>
      <c r="G8" s="5"/>
      <c r="H8" s="5"/>
      <c r="I8" s="93"/>
      <c r="J8" s="5"/>
      <c r="K8" s="123"/>
      <c r="L8" s="5"/>
      <c r="M8" s="5"/>
      <c r="N8" s="5"/>
      <c r="O8" s="5"/>
      <c r="P8" s="5"/>
      <c r="Q8" s="5"/>
      <c r="R8" s="5"/>
      <c r="S8" s="5"/>
      <c r="T8" s="93"/>
      <c r="V8" s="123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3"/>
      <c r="B9" s="201" t="s">
        <v>57</v>
      </c>
      <c r="C9" s="202"/>
      <c r="D9" s="202"/>
      <c r="E9" s="202"/>
      <c r="F9" s="202"/>
      <c r="G9" s="202"/>
      <c r="H9" s="203"/>
      <c r="I9" s="93"/>
      <c r="J9" s="5"/>
      <c r="K9" s="123"/>
      <c r="L9" s="201" t="s">
        <v>68</v>
      </c>
      <c r="M9" s="202"/>
      <c r="N9" s="202"/>
      <c r="O9" s="202"/>
      <c r="P9" s="202"/>
      <c r="Q9" s="202"/>
      <c r="R9" s="202"/>
      <c r="S9" s="203"/>
      <c r="T9" s="129"/>
      <c r="U9" s="8"/>
      <c r="V9" s="123"/>
      <c r="W9" s="201" t="s">
        <v>74</v>
      </c>
      <c r="X9" s="202"/>
      <c r="Y9" s="202"/>
      <c r="Z9" s="202"/>
      <c r="AA9" s="202"/>
      <c r="AB9" s="202"/>
      <c r="AC9" s="202"/>
      <c r="AD9" s="202"/>
      <c r="AE9" s="202"/>
      <c r="AF9" s="203"/>
      <c r="AG9" s="93"/>
    </row>
    <row r="10" spans="1:33" ht="15" thickTop="1">
      <c r="A10" s="123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3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3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3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3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3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3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3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3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3"/>
      <c r="B13" s="4" t="s">
        <v>94</v>
      </c>
      <c r="C13" s="5"/>
      <c r="D13" s="5"/>
      <c r="E13" s="5"/>
      <c r="F13" s="5"/>
      <c r="G13" s="5"/>
      <c r="H13" s="6"/>
      <c r="I13" s="93"/>
      <c r="J13" s="5"/>
      <c r="K13" s="123"/>
      <c r="L13" s="4" t="s">
        <v>94</v>
      </c>
      <c r="M13" s="5"/>
      <c r="N13" s="5"/>
      <c r="O13" s="5"/>
      <c r="P13" s="5"/>
      <c r="Q13" s="5"/>
      <c r="R13" s="5"/>
      <c r="S13" s="6"/>
      <c r="T13" s="93"/>
      <c r="U13" s="5"/>
      <c r="V13" s="123"/>
      <c r="W13" s="118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3"/>
      <c r="B14" s="4" t="s">
        <v>102</v>
      </c>
      <c r="C14" s="5"/>
      <c r="D14" s="5"/>
      <c r="E14" s="5"/>
      <c r="F14" s="5"/>
      <c r="G14" s="5"/>
      <c r="H14" s="6"/>
      <c r="I14" s="93"/>
      <c r="J14" s="5"/>
      <c r="K14" s="123"/>
      <c r="L14" s="4"/>
      <c r="M14" s="5"/>
      <c r="N14" s="5"/>
      <c r="O14" s="5"/>
      <c r="P14" s="5"/>
      <c r="Q14" s="5"/>
      <c r="R14" s="5"/>
      <c r="S14" s="6"/>
      <c r="T14" s="93"/>
      <c r="U14" s="5"/>
      <c r="V14" s="123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3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3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3"/>
      <c r="W15" s="4" t="s">
        <v>93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3"/>
      <c r="B16" s="4" t="s">
        <v>97</v>
      </c>
      <c r="C16" s="5"/>
      <c r="D16" s="5"/>
      <c r="E16" s="5"/>
      <c r="F16" s="5"/>
      <c r="G16" s="5"/>
      <c r="H16" s="6"/>
      <c r="I16" s="93"/>
      <c r="J16" s="5"/>
      <c r="K16" s="123"/>
      <c r="L16" s="4"/>
      <c r="M16" s="5"/>
      <c r="N16" s="5"/>
      <c r="O16" s="5"/>
      <c r="P16" s="5"/>
      <c r="Q16" s="5"/>
      <c r="R16" s="5"/>
      <c r="S16" s="6"/>
      <c r="T16" s="93"/>
      <c r="U16" s="5"/>
      <c r="V16" s="123"/>
      <c r="W16" s="112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3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3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3"/>
      <c r="W17" s="112" t="s">
        <v>89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3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3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3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3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3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3"/>
      <c r="W19" s="118" t="s">
        <v>88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3"/>
      <c r="B20" s="4" t="s">
        <v>90</v>
      </c>
      <c r="C20" s="5"/>
      <c r="D20" s="5"/>
      <c r="E20" s="5"/>
      <c r="F20" s="5"/>
      <c r="G20" s="5"/>
      <c r="H20" s="6"/>
      <c r="I20" s="93"/>
      <c r="J20" s="5"/>
      <c r="K20" s="123"/>
      <c r="L20" s="4"/>
      <c r="M20" s="5"/>
      <c r="N20" s="5"/>
      <c r="O20" s="5"/>
      <c r="P20" s="5"/>
      <c r="Q20" s="5"/>
      <c r="R20" s="5"/>
      <c r="S20" s="6"/>
      <c r="T20" s="93"/>
      <c r="U20" s="5"/>
      <c r="V20" s="123"/>
      <c r="W20" s="118" t="s">
        <v>106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3"/>
      <c r="B21" s="109" t="s">
        <v>59</v>
      </c>
      <c r="C21" s="110"/>
      <c r="D21" s="110"/>
      <c r="E21" s="110"/>
      <c r="F21" s="110"/>
      <c r="G21" s="110"/>
      <c r="H21" s="111"/>
      <c r="I21" s="93"/>
      <c r="J21" s="5"/>
      <c r="K21" s="123"/>
      <c r="L21" s="109"/>
      <c r="M21" s="110"/>
      <c r="N21" s="110"/>
      <c r="O21" s="110"/>
      <c r="P21" s="110"/>
      <c r="Q21" s="110"/>
      <c r="R21" s="110"/>
      <c r="S21" s="111"/>
      <c r="T21" s="93"/>
      <c r="U21" s="5"/>
      <c r="V21" s="123"/>
      <c r="W21" s="118" t="s">
        <v>95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3"/>
      <c r="B22" s="5"/>
      <c r="C22" s="5"/>
      <c r="D22" s="5"/>
      <c r="E22" s="5"/>
      <c r="F22" s="5"/>
      <c r="G22" s="5"/>
      <c r="H22" s="5"/>
      <c r="I22" s="93"/>
      <c r="J22" s="5"/>
      <c r="K22" s="123"/>
      <c r="L22" s="5"/>
      <c r="M22" s="5"/>
      <c r="N22" s="5"/>
      <c r="O22" s="5"/>
      <c r="P22" s="5"/>
      <c r="Q22" s="5"/>
      <c r="R22" s="5"/>
      <c r="S22" s="5"/>
      <c r="T22" s="93"/>
      <c r="U22" s="5"/>
      <c r="V22" s="123"/>
      <c r="W22" s="118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3"/>
      <c r="B23" s="5"/>
      <c r="C23" s="5"/>
      <c r="D23" s="5"/>
      <c r="E23" s="5"/>
      <c r="F23" s="5"/>
      <c r="G23" s="5"/>
      <c r="H23" s="5"/>
      <c r="I23" s="93"/>
      <c r="J23" s="5"/>
      <c r="K23" s="123"/>
      <c r="L23" s="5"/>
      <c r="M23" s="5"/>
      <c r="N23" s="5"/>
      <c r="O23" s="5"/>
      <c r="P23" s="5"/>
      <c r="Q23" s="5"/>
      <c r="R23" s="5"/>
      <c r="S23" s="5"/>
      <c r="T23" s="93"/>
      <c r="U23" s="5"/>
      <c r="V23" s="123"/>
      <c r="W23" s="119" t="s">
        <v>84</v>
      </c>
      <c r="X23" s="110"/>
      <c r="Y23" s="110"/>
      <c r="Z23" s="110"/>
      <c r="AA23" s="110"/>
      <c r="AB23" s="110"/>
      <c r="AC23" s="110"/>
      <c r="AD23" s="110"/>
      <c r="AE23" s="110"/>
      <c r="AF23" s="111"/>
      <c r="AG23" s="93"/>
    </row>
    <row r="24" spans="1:33" ht="15" thickBot="1">
      <c r="A24" s="123"/>
      <c r="B24" s="5"/>
      <c r="C24" s="5"/>
      <c r="D24" s="5"/>
      <c r="E24" s="5"/>
      <c r="F24" s="5"/>
      <c r="G24" s="5"/>
      <c r="H24" s="5"/>
      <c r="I24" s="93"/>
      <c r="J24" s="5"/>
      <c r="K24" s="123"/>
      <c r="L24" s="5"/>
      <c r="M24" s="5"/>
      <c r="N24" s="5"/>
      <c r="O24" s="5"/>
      <c r="P24" s="5"/>
      <c r="Q24" s="5"/>
      <c r="R24" s="5"/>
      <c r="S24" s="5"/>
      <c r="T24" s="93"/>
      <c r="U24" s="5"/>
      <c r="V24" s="123"/>
      <c r="W24" s="110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3"/>
      <c r="B25" s="5"/>
      <c r="C25" s="5"/>
      <c r="D25" s="5"/>
      <c r="E25" s="5"/>
      <c r="F25" s="5"/>
      <c r="G25" s="5"/>
      <c r="H25" s="5"/>
      <c r="I25" s="93"/>
      <c r="J25" s="5"/>
      <c r="K25" s="123"/>
      <c r="L25" s="5"/>
      <c r="M25" s="5"/>
      <c r="N25" s="5"/>
      <c r="O25" s="5"/>
      <c r="P25" s="5"/>
      <c r="Q25" s="5"/>
      <c r="R25" s="5"/>
      <c r="S25" s="5"/>
      <c r="T25" s="93"/>
      <c r="V25" s="123"/>
      <c r="W25" s="211" t="s">
        <v>15</v>
      </c>
      <c r="X25" s="212"/>
      <c r="Y25" s="212"/>
      <c r="Z25" s="212"/>
      <c r="AA25" s="212"/>
      <c r="AB25" s="212"/>
      <c r="AC25" s="212"/>
      <c r="AD25" s="212"/>
      <c r="AE25" s="212"/>
      <c r="AF25" s="213"/>
      <c r="AG25" s="93"/>
    </row>
    <row r="26" spans="1:33" ht="15" thickBot="1">
      <c r="A26" s="123"/>
      <c r="B26" s="214" t="s">
        <v>12</v>
      </c>
      <c r="C26" s="215"/>
      <c r="D26" s="215"/>
      <c r="E26" s="215"/>
      <c r="F26" s="215"/>
      <c r="G26" s="215"/>
      <c r="H26" s="216"/>
      <c r="I26" s="93"/>
      <c r="J26" s="5"/>
      <c r="K26" s="123"/>
      <c r="L26" s="214" t="s">
        <v>13</v>
      </c>
      <c r="M26" s="212"/>
      <c r="N26" s="212"/>
      <c r="O26" s="212"/>
      <c r="P26" s="213"/>
      <c r="Q26" s="114"/>
      <c r="R26" s="114"/>
      <c r="S26" s="114"/>
      <c r="T26" s="130"/>
      <c r="U26" s="114"/>
      <c r="V26" s="123"/>
      <c r="W26" s="7" t="s">
        <v>2</v>
      </c>
      <c r="X26" s="44">
        <f>M27</f>
        <v>41306</v>
      </c>
      <c r="Y26" s="217" t="s">
        <v>16</v>
      </c>
      <c r="Z26" s="218"/>
      <c r="AA26" s="219"/>
      <c r="AB26" s="220" t="s">
        <v>25</v>
      </c>
      <c r="AC26" s="221"/>
      <c r="AD26" s="221"/>
      <c r="AE26" s="222"/>
      <c r="AF26" s="29"/>
      <c r="AG26" s="93"/>
    </row>
    <row r="27" spans="1:33" s="19" customFormat="1" ht="30" customHeight="1">
      <c r="A27" s="124"/>
      <c r="B27" s="24" t="s">
        <v>2</v>
      </c>
      <c r="C27" s="42">
        <v>41306</v>
      </c>
      <c r="D27" s="204" t="s">
        <v>50</v>
      </c>
      <c r="E27" s="205"/>
      <c r="F27" s="206"/>
      <c r="G27" s="225" t="s">
        <v>98</v>
      </c>
      <c r="H27" s="226"/>
      <c r="I27" s="125"/>
      <c r="J27" s="115"/>
      <c r="K27" s="124"/>
      <c r="L27" s="24" t="s">
        <v>2</v>
      </c>
      <c r="M27" s="42">
        <f>C27</f>
        <v>41306</v>
      </c>
      <c r="N27" s="207" t="s">
        <v>51</v>
      </c>
      <c r="O27" s="205"/>
      <c r="P27" s="206"/>
      <c r="Q27" s="115"/>
      <c r="R27" s="115"/>
      <c r="S27" s="115"/>
      <c r="T27" s="125"/>
      <c r="U27" s="115"/>
      <c r="V27" s="124"/>
      <c r="W27" s="39" t="s">
        <v>20</v>
      </c>
      <c r="X27" s="33"/>
      <c r="Y27" s="40" t="s">
        <v>21</v>
      </c>
      <c r="Z27" s="41" t="s">
        <v>22</v>
      </c>
      <c r="AA27" s="33"/>
      <c r="AB27" s="208" t="s">
        <v>44</v>
      </c>
      <c r="AC27" s="209"/>
      <c r="AD27" s="209"/>
      <c r="AE27" s="210"/>
      <c r="AF27" s="30" t="s">
        <v>24</v>
      </c>
      <c r="AG27" s="125"/>
    </row>
    <row r="28" spans="1:33" s="19" customFormat="1" ht="101.4" thickBot="1">
      <c r="A28" s="124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99</v>
      </c>
      <c r="H28" s="20" t="s">
        <v>100</v>
      </c>
      <c r="I28" s="125"/>
      <c r="J28" s="115"/>
      <c r="K28" s="124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6"/>
      <c r="R28" s="116"/>
      <c r="S28" s="116"/>
      <c r="T28" s="131"/>
      <c r="U28" s="116"/>
      <c r="V28" s="124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96</v>
      </c>
      <c r="AF28" s="31" t="s">
        <v>26</v>
      </c>
      <c r="AG28" s="125"/>
    </row>
    <row r="29" spans="1:33" ht="15" thickTop="1">
      <c r="A29" s="123"/>
      <c r="B29" s="11" t="s">
        <v>6</v>
      </c>
      <c r="C29" s="12">
        <v>41306</v>
      </c>
      <c r="D29" s="100">
        <f>[1]February!C8</f>
        <v>2256.1839999999997</v>
      </c>
      <c r="E29" s="67">
        <f>[1]February!D8</f>
        <v>1885.0159999999998</v>
      </c>
      <c r="F29" s="67">
        <f>[1]February!E8</f>
        <v>2108.5458333333327</v>
      </c>
      <c r="G29" s="101"/>
      <c r="H29" s="79"/>
      <c r="I29" s="93"/>
      <c r="J29" s="5"/>
      <c r="K29" s="123"/>
      <c r="L29" s="11" t="str">
        <f>B29</f>
        <v>Friday</v>
      </c>
      <c r="M29" s="12">
        <f>C29</f>
        <v>41306</v>
      </c>
      <c r="N29" s="67">
        <f>[1]February!L8</f>
        <v>11.955999999999998</v>
      </c>
      <c r="O29" s="67">
        <f>[1]February!M8</f>
        <v>6.4399999999999995</v>
      </c>
      <c r="P29" s="79">
        <f>[1]February!N8</f>
        <v>9.9528333333333325</v>
      </c>
      <c r="Q29" s="83"/>
      <c r="R29" s="83"/>
      <c r="S29" s="83"/>
      <c r="T29" s="132"/>
      <c r="U29" s="83"/>
      <c r="V29" s="123"/>
      <c r="W29" s="11" t="str">
        <f>B29</f>
        <v>Friday</v>
      </c>
      <c r="X29" s="37">
        <f>C29</f>
        <v>41306</v>
      </c>
      <c r="Y29" s="156">
        <f>[1]February!R8</f>
        <v>7.59</v>
      </c>
      <c r="Z29" s="145">
        <f>[1]February!S8</f>
        <v>6.96</v>
      </c>
      <c r="AA29" s="147">
        <f>[1]February!T8</f>
        <v>7.1338461538461546</v>
      </c>
      <c r="AB29" s="71">
        <f>[1]February!U8</f>
        <v>8</v>
      </c>
      <c r="AC29" s="67">
        <f>[1]February!V8</f>
        <v>0</v>
      </c>
      <c r="AD29" s="67">
        <f>[1]February!W8</f>
        <v>1.5384615384615385</v>
      </c>
      <c r="AE29" s="83">
        <f>[1]February!X8</f>
        <v>102.086</v>
      </c>
      <c r="AF29" s="104">
        <f>[1]February!Y8</f>
        <v>35</v>
      </c>
      <c r="AG29" s="93"/>
    </row>
    <row r="30" spans="1:33">
      <c r="A30" s="123"/>
      <c r="B30" s="11" t="s">
        <v>7</v>
      </c>
      <c r="C30" s="12">
        <f>C29+1</f>
        <v>41307</v>
      </c>
      <c r="D30" s="100">
        <f>[1]February!C9</f>
        <v>2256.9679999999998</v>
      </c>
      <c r="E30" s="67">
        <f>[1]February!D9</f>
        <v>1950.3679999999997</v>
      </c>
      <c r="F30" s="67">
        <f>[1]February!E9</f>
        <v>2095.8116666666665</v>
      </c>
      <c r="G30" s="101"/>
      <c r="H30" s="79"/>
      <c r="I30" s="93"/>
      <c r="J30" s="5"/>
      <c r="K30" s="123"/>
      <c r="L30" s="11" t="str">
        <f t="shared" ref="L30:M56" si="0">B30</f>
        <v>Saturday</v>
      </c>
      <c r="M30" s="12">
        <f t="shared" si="0"/>
        <v>41307</v>
      </c>
      <c r="N30" s="67">
        <f>[1]February!L9</f>
        <v>25.116</v>
      </c>
      <c r="O30" s="67">
        <f>[1]February!M9</f>
        <v>6.6920000000000002</v>
      </c>
      <c r="P30" s="79">
        <f>[1]February!N9</f>
        <v>14.940333333333333</v>
      </c>
      <c r="Q30" s="83"/>
      <c r="R30" s="83"/>
      <c r="S30" s="83"/>
      <c r="T30" s="132"/>
      <c r="U30" s="83"/>
      <c r="V30" s="123"/>
      <c r="W30" s="11" t="str">
        <f t="shared" ref="W30:X56" si="1">B30</f>
        <v>Saturday</v>
      </c>
      <c r="X30" s="37">
        <f t="shared" si="1"/>
        <v>41307</v>
      </c>
      <c r="Y30" s="156">
        <f>[1]February!R9</f>
        <v>7.37</v>
      </c>
      <c r="Z30" s="145">
        <f>[1]February!S9</f>
        <v>6.95</v>
      </c>
      <c r="AA30" s="147">
        <f>[1]February!T9</f>
        <v>7.1007142857142842</v>
      </c>
      <c r="AB30" s="71">
        <f>[1]February!U9</f>
        <v>0</v>
      </c>
      <c r="AC30" s="67">
        <f>[1]February!V9</f>
        <v>0</v>
      </c>
      <c r="AD30" s="67">
        <f>[1]February!W9</f>
        <v>0</v>
      </c>
      <c r="AE30" s="83">
        <f>[1]February!X9</f>
        <v>68.651999999999987</v>
      </c>
      <c r="AF30" s="105">
        <f>[1]February!Y9</f>
        <v>3</v>
      </c>
      <c r="AG30" s="93"/>
    </row>
    <row r="31" spans="1:33">
      <c r="A31" s="123"/>
      <c r="B31" s="11" t="s">
        <v>8</v>
      </c>
      <c r="C31" s="12">
        <f t="shared" ref="C31:C56" si="2">C30+1</f>
        <v>41308</v>
      </c>
      <c r="D31" s="100">
        <f>[1]February!C10</f>
        <v>2264.3319999999999</v>
      </c>
      <c r="E31" s="67">
        <f>[1]February!D10</f>
        <v>2001.5519999999999</v>
      </c>
      <c r="F31" s="67">
        <f>[1]February!E10</f>
        <v>2099.7164999999995</v>
      </c>
      <c r="G31" s="101"/>
      <c r="H31" s="79"/>
      <c r="I31" s="93"/>
      <c r="J31" s="5"/>
      <c r="K31" s="123"/>
      <c r="L31" s="11" t="str">
        <f t="shared" si="0"/>
        <v>Sunday</v>
      </c>
      <c r="M31" s="12">
        <f t="shared" si="0"/>
        <v>41308</v>
      </c>
      <c r="N31" s="67">
        <f>[1]February!L10</f>
        <v>16.799999999999997</v>
      </c>
      <c r="O31" s="67">
        <f>[1]February!M10</f>
        <v>7.0839999999999987</v>
      </c>
      <c r="P31" s="79">
        <f>[1]February!N10</f>
        <v>10.167499999999997</v>
      </c>
      <c r="Q31" s="83"/>
      <c r="R31" s="83"/>
      <c r="S31" s="83"/>
      <c r="T31" s="132"/>
      <c r="U31" s="83"/>
      <c r="V31" s="123"/>
      <c r="W31" s="11" t="str">
        <f t="shared" si="1"/>
        <v>Sunday</v>
      </c>
      <c r="X31" s="37">
        <f t="shared" si="1"/>
        <v>41308</v>
      </c>
      <c r="Y31" s="156">
        <f>[1]February!R10</f>
        <v>8.1300000000000008</v>
      </c>
      <c r="Z31" s="145">
        <f>[1]February!S10</f>
        <v>6.83</v>
      </c>
      <c r="AA31" s="147">
        <f>[1]February!T10</f>
        <v>7.1335000000000006</v>
      </c>
      <c r="AB31" s="71">
        <f>[1]February!U10</f>
        <v>24</v>
      </c>
      <c r="AC31" s="67">
        <f>[1]February!V10</f>
        <v>0</v>
      </c>
      <c r="AD31" s="67">
        <f>[1]February!W10</f>
        <v>10.7</v>
      </c>
      <c r="AE31" s="83">
        <f>[1]February!X10</f>
        <v>38.413000000000004</v>
      </c>
      <c r="AF31" s="105">
        <f>[1]February!Y10</f>
        <v>0</v>
      </c>
      <c r="AG31" s="93"/>
    </row>
    <row r="32" spans="1:33">
      <c r="A32" s="123"/>
      <c r="B32" s="11" t="s">
        <v>9</v>
      </c>
      <c r="C32" s="12">
        <f t="shared" si="2"/>
        <v>41309</v>
      </c>
      <c r="D32" s="100">
        <f>[1]February!C11</f>
        <v>2170.364</v>
      </c>
      <c r="E32" s="67">
        <f>[1]February!D11</f>
        <v>1886.5839999999998</v>
      </c>
      <c r="F32" s="67">
        <f>[1]February!E11</f>
        <v>2031.9156666666668</v>
      </c>
      <c r="G32" s="101"/>
      <c r="H32" s="79"/>
      <c r="I32" s="93"/>
      <c r="J32" s="5"/>
      <c r="K32" s="123"/>
      <c r="L32" s="11" t="str">
        <f t="shared" si="0"/>
        <v>Monday</v>
      </c>
      <c r="M32" s="12">
        <f t="shared" si="0"/>
        <v>41309</v>
      </c>
      <c r="N32" s="67">
        <f>[1]February!L11</f>
        <v>9.94</v>
      </c>
      <c r="O32" s="67">
        <f>[1]February!M11</f>
        <v>4.6479999999999997</v>
      </c>
      <c r="P32" s="79">
        <f>[1]February!N11</f>
        <v>6.7386666666666653</v>
      </c>
      <c r="Q32" s="83"/>
      <c r="R32" s="83"/>
      <c r="S32" s="83"/>
      <c r="T32" s="132"/>
      <c r="U32" s="83"/>
      <c r="V32" s="123"/>
      <c r="W32" s="11" t="str">
        <f t="shared" si="1"/>
        <v>Monday</v>
      </c>
      <c r="X32" s="37">
        <f t="shared" si="1"/>
        <v>41309</v>
      </c>
      <c r="Y32" s="156">
        <f>[1]February!R11</f>
        <v>8.3699999999999992</v>
      </c>
      <c r="Z32" s="145">
        <f>[1]February!S11</f>
        <v>6.84</v>
      </c>
      <c r="AA32" s="147">
        <f>[1]February!T11</f>
        <v>7.1152380952380936</v>
      </c>
      <c r="AB32" s="71">
        <f>[1]February!U11</f>
        <v>21</v>
      </c>
      <c r="AC32" s="67">
        <f>[1]February!V11</f>
        <v>0</v>
      </c>
      <c r="AD32" s="67">
        <f>[1]February!W11</f>
        <v>8.7619047619047628</v>
      </c>
      <c r="AE32" s="83">
        <f>[1]February!X11</f>
        <v>44.029000000000011</v>
      </c>
      <c r="AF32" s="105">
        <f>[1]February!Y11</f>
        <v>0</v>
      </c>
      <c r="AG32" s="93"/>
    </row>
    <row r="33" spans="1:33">
      <c r="A33" s="123"/>
      <c r="B33" s="11" t="s">
        <v>10</v>
      </c>
      <c r="C33" s="12">
        <f t="shared" si="2"/>
        <v>41310</v>
      </c>
      <c r="D33" s="100">
        <f>[1]February!C12</f>
        <v>2186.3519999999999</v>
      </c>
      <c r="E33" s="67">
        <f>[1]February!D12</f>
        <v>1918.8679999999997</v>
      </c>
      <c r="F33" s="67">
        <f>[1]February!E12</f>
        <v>2065.4818333333333</v>
      </c>
      <c r="G33" s="101"/>
      <c r="H33" s="79"/>
      <c r="I33" s="93"/>
      <c r="J33" s="5"/>
      <c r="K33" s="123"/>
      <c r="L33" s="11" t="str">
        <f t="shared" si="0"/>
        <v>Tuesday</v>
      </c>
      <c r="M33" s="12">
        <f t="shared" si="0"/>
        <v>41310</v>
      </c>
      <c r="N33" s="67">
        <f>[1]February!L12</f>
        <v>8.4839999999999982</v>
      </c>
      <c r="O33" s="67">
        <f>[1]February!M12</f>
        <v>5.3479999999999999</v>
      </c>
      <c r="P33" s="79">
        <f>[1]February!N12</f>
        <v>6.6616666666666653</v>
      </c>
      <c r="Q33" s="83"/>
      <c r="R33" s="83"/>
      <c r="S33" s="83"/>
      <c r="T33" s="132"/>
      <c r="U33" s="83"/>
      <c r="V33" s="123"/>
      <c r="W33" s="11" t="str">
        <f t="shared" si="1"/>
        <v>Tuesday</v>
      </c>
      <c r="X33" s="37">
        <f t="shared" si="1"/>
        <v>41310</v>
      </c>
      <c r="Y33" s="156">
        <f>[1]February!R12</f>
        <v>7.9</v>
      </c>
      <c r="Z33" s="145">
        <f>[1]February!S12</f>
        <v>6.97</v>
      </c>
      <c r="AA33" s="147">
        <f>[1]February!T12</f>
        <v>7.3740000000000006</v>
      </c>
      <c r="AB33" s="71">
        <f>[1]February!U12</f>
        <v>12</v>
      </c>
      <c r="AC33" s="67">
        <f>[1]February!V12</f>
        <v>0</v>
      </c>
      <c r="AD33" s="67">
        <f>[1]February!W12</f>
        <v>5</v>
      </c>
      <c r="AE33" s="83">
        <f>[1]February!X12</f>
        <v>61.984000000000002</v>
      </c>
      <c r="AF33" s="105">
        <f>[1]February!Y12</f>
        <v>1</v>
      </c>
      <c r="AG33" s="93"/>
    </row>
    <row r="34" spans="1:33">
      <c r="A34" s="123"/>
      <c r="B34" s="11" t="s">
        <v>4</v>
      </c>
      <c r="C34" s="12">
        <f t="shared" si="2"/>
        <v>41311</v>
      </c>
      <c r="D34" s="100">
        <f>[1]February!C13</f>
        <v>2118.6479999999997</v>
      </c>
      <c r="E34" s="67">
        <f>[1]February!D13</f>
        <v>1226.1479999999999</v>
      </c>
      <c r="F34" s="67">
        <f>[1]February!E13</f>
        <v>1905.1631666666663</v>
      </c>
      <c r="G34" s="101"/>
      <c r="H34" s="79"/>
      <c r="I34" s="93"/>
      <c r="J34" s="5"/>
      <c r="K34" s="123"/>
      <c r="L34" s="11" t="str">
        <f t="shared" si="0"/>
        <v>Wednesday</v>
      </c>
      <c r="M34" s="12">
        <f t="shared" si="0"/>
        <v>41311</v>
      </c>
      <c r="N34" s="67">
        <f>[1]February!L13</f>
        <v>7.56</v>
      </c>
      <c r="O34" s="67">
        <f>[1]February!M13</f>
        <v>5.2919999999999998</v>
      </c>
      <c r="P34" s="79">
        <f>[1]February!N13</f>
        <v>6.2860000000000014</v>
      </c>
      <c r="Q34" s="83"/>
      <c r="R34" s="83"/>
      <c r="S34" s="83"/>
      <c r="T34" s="132"/>
      <c r="U34" s="83"/>
      <c r="V34" s="123"/>
      <c r="W34" s="11" t="str">
        <f t="shared" si="1"/>
        <v>Wednesday</v>
      </c>
      <c r="X34" s="37">
        <f t="shared" si="1"/>
        <v>41311</v>
      </c>
      <c r="Y34" s="156">
        <f>[1]February!R13</f>
        <v>8.19</v>
      </c>
      <c r="Z34" s="145">
        <f>[1]February!S13</f>
        <v>6.94</v>
      </c>
      <c r="AA34" s="147">
        <f>[1]February!T13</f>
        <v>7.2855555555555549</v>
      </c>
      <c r="AB34" s="71">
        <f>[1]February!U13</f>
        <v>0</v>
      </c>
      <c r="AC34" s="67">
        <f>[1]February!V13</f>
        <v>0</v>
      </c>
      <c r="AD34" s="67">
        <f>[1]February!W13</f>
        <v>0</v>
      </c>
      <c r="AE34" s="83">
        <f>[1]February!X13</f>
        <v>40.808</v>
      </c>
      <c r="AF34" s="105">
        <f>[1]February!Y13</f>
        <v>0</v>
      </c>
      <c r="AG34" s="93"/>
    </row>
    <row r="35" spans="1:33">
      <c r="A35" s="123"/>
      <c r="B35" s="11" t="s">
        <v>5</v>
      </c>
      <c r="C35" s="12">
        <f t="shared" si="2"/>
        <v>41312</v>
      </c>
      <c r="D35" s="100">
        <f>[1]February!C14</f>
        <v>2187.6679999999997</v>
      </c>
      <c r="E35" s="67">
        <f>[1]February!D14</f>
        <v>1124.2839999999999</v>
      </c>
      <c r="F35" s="67">
        <f>[1]February!E14</f>
        <v>1659.4549999999999</v>
      </c>
      <c r="G35" s="101"/>
      <c r="H35" s="79"/>
      <c r="I35" s="93"/>
      <c r="J35" s="5"/>
      <c r="K35" s="123"/>
      <c r="L35" s="11" t="str">
        <f t="shared" si="0"/>
        <v>Thursday</v>
      </c>
      <c r="M35" s="12">
        <f t="shared" si="0"/>
        <v>41312</v>
      </c>
      <c r="N35" s="67">
        <f>[1]February!L14</f>
        <v>8.4839999999999982</v>
      </c>
      <c r="O35" s="67">
        <f>[1]February!M14</f>
        <v>3.3319999999999999</v>
      </c>
      <c r="P35" s="79">
        <f>[1]February!N14</f>
        <v>5.4634999999999998</v>
      </c>
      <c r="Q35" s="83"/>
      <c r="R35" s="83"/>
      <c r="S35" s="83"/>
      <c r="T35" s="132"/>
      <c r="U35" s="83"/>
      <c r="V35" s="123"/>
      <c r="W35" s="11" t="str">
        <f t="shared" si="1"/>
        <v>Thursday</v>
      </c>
      <c r="X35" s="37">
        <f t="shared" si="1"/>
        <v>41312</v>
      </c>
      <c r="Y35" s="156">
        <f>[1]February!R14</f>
        <v>8.26</v>
      </c>
      <c r="Z35" s="145">
        <f>[1]February!S14</f>
        <v>6.96</v>
      </c>
      <c r="AA35" s="147">
        <f>[1]February!T14</f>
        <v>7.91</v>
      </c>
      <c r="AB35" s="71">
        <f>[1]February!U14</f>
        <v>2</v>
      </c>
      <c r="AC35" s="67">
        <f>[1]February!V14</f>
        <v>0</v>
      </c>
      <c r="AD35" s="67">
        <f>[1]February!W14</f>
        <v>0.16666666666666666</v>
      </c>
      <c r="AE35" s="83">
        <f>[1]February!X14</f>
        <v>68.59</v>
      </c>
      <c r="AF35" s="105">
        <f>[1]February!Y14</f>
        <v>0</v>
      </c>
      <c r="AG35" s="93"/>
    </row>
    <row r="36" spans="1:33">
      <c r="A36" s="123"/>
      <c r="B36" s="11" t="s">
        <v>6</v>
      </c>
      <c r="C36" s="12">
        <f t="shared" si="2"/>
        <v>41313</v>
      </c>
      <c r="D36" s="100">
        <f>[1]February!C15</f>
        <v>2368.2679999999996</v>
      </c>
      <c r="E36" s="67">
        <f>[1]February!D15</f>
        <v>826.61599999999999</v>
      </c>
      <c r="F36" s="67">
        <f>[1]February!E15</f>
        <v>1668.0078333333333</v>
      </c>
      <c r="G36" s="101"/>
      <c r="H36" s="79"/>
      <c r="I36" s="93"/>
      <c r="J36" s="5"/>
      <c r="K36" s="123"/>
      <c r="L36" s="11" t="str">
        <f t="shared" si="0"/>
        <v>Friday</v>
      </c>
      <c r="M36" s="12">
        <f t="shared" si="0"/>
        <v>41313</v>
      </c>
      <c r="N36" s="67">
        <f>[1]February!L15</f>
        <v>9.548</v>
      </c>
      <c r="O36" s="67">
        <f>[1]February!M15</f>
        <v>7</v>
      </c>
      <c r="P36" s="79">
        <f>[1]February!N15</f>
        <v>8.1106666666666651</v>
      </c>
      <c r="Q36" s="83"/>
      <c r="R36" s="83"/>
      <c r="S36" s="83"/>
      <c r="T36" s="132"/>
      <c r="U36" s="83"/>
      <c r="V36" s="123"/>
      <c r="W36" s="11" t="str">
        <f t="shared" si="1"/>
        <v>Friday</v>
      </c>
      <c r="X36" s="37">
        <f t="shared" si="1"/>
        <v>41313</v>
      </c>
      <c r="Y36" s="156">
        <f>[1]February!R15</f>
        <v>8.26</v>
      </c>
      <c r="Z36" s="145">
        <f>[1]February!S15</f>
        <v>8.26</v>
      </c>
      <c r="AA36" s="147">
        <f>[1]February!T15</f>
        <v>8.2600000000000016</v>
      </c>
      <c r="AB36" s="71">
        <f>[1]February!U15</f>
        <v>0</v>
      </c>
      <c r="AC36" s="67">
        <f>[1]February!V15</f>
        <v>0</v>
      </c>
      <c r="AD36" s="67">
        <f>[1]February!W15</f>
        <v>0</v>
      </c>
      <c r="AE36" s="83">
        <f>[1]February!X15</f>
        <v>56.468000000000011</v>
      </c>
      <c r="AF36" s="105">
        <f>[1]February!Y15</f>
        <v>0</v>
      </c>
      <c r="AG36" s="93"/>
    </row>
    <row r="37" spans="1:33">
      <c r="A37" s="123"/>
      <c r="B37" s="11" t="s">
        <v>7</v>
      </c>
      <c r="C37" s="12">
        <f t="shared" si="2"/>
        <v>41314</v>
      </c>
      <c r="D37" s="100">
        <f>[1]February!C16</f>
        <v>2313.1639999999998</v>
      </c>
      <c r="E37" s="67">
        <f>[1]February!D16</f>
        <v>1926.7639999999999</v>
      </c>
      <c r="F37" s="67">
        <f>[1]February!E16</f>
        <v>2101.3685</v>
      </c>
      <c r="G37" s="101"/>
      <c r="H37" s="79"/>
      <c r="I37" s="93"/>
      <c r="J37" s="5"/>
      <c r="K37" s="123"/>
      <c r="L37" s="11" t="str">
        <f t="shared" si="0"/>
        <v>Saturday</v>
      </c>
      <c r="M37" s="12">
        <f t="shared" si="0"/>
        <v>41314</v>
      </c>
      <c r="N37" s="67">
        <f>[1]February!L16</f>
        <v>10.5</v>
      </c>
      <c r="O37" s="67">
        <f>[1]February!M16</f>
        <v>8.9599999999999991</v>
      </c>
      <c r="P37" s="79">
        <f>[1]February!N16</f>
        <v>9.5538333333333334</v>
      </c>
      <c r="Q37" s="83"/>
      <c r="R37" s="83"/>
      <c r="S37" s="83"/>
      <c r="T37" s="132"/>
      <c r="U37" s="83"/>
      <c r="V37" s="123"/>
      <c r="W37" s="11" t="str">
        <f t="shared" si="1"/>
        <v>Saturday</v>
      </c>
      <c r="X37" s="37">
        <f t="shared" si="1"/>
        <v>41314</v>
      </c>
      <c r="Y37" s="156">
        <f>[1]February!R16</f>
        <v>8.25</v>
      </c>
      <c r="Z37" s="145">
        <f>[1]February!S16</f>
        <v>7.75</v>
      </c>
      <c r="AA37" s="147">
        <f>[1]February!T16</f>
        <v>8.1870000000000012</v>
      </c>
      <c r="AB37" s="71">
        <f>[1]February!U16</f>
        <v>0</v>
      </c>
      <c r="AC37" s="67">
        <f>[1]February!V16</f>
        <v>0</v>
      </c>
      <c r="AD37" s="67">
        <f>[1]February!W16</f>
        <v>0</v>
      </c>
      <c r="AE37" s="83">
        <f>[1]February!X16</f>
        <v>47.015000000000001</v>
      </c>
      <c r="AF37" s="105">
        <f>[1]February!Y16</f>
        <v>0</v>
      </c>
      <c r="AG37" s="93"/>
    </row>
    <row r="38" spans="1:33">
      <c r="A38" s="123"/>
      <c r="B38" s="11" t="s">
        <v>8</v>
      </c>
      <c r="C38" s="12">
        <f t="shared" si="2"/>
        <v>41315</v>
      </c>
      <c r="D38" s="100">
        <f>[1]February!C17</f>
        <v>2302.9159999999997</v>
      </c>
      <c r="E38" s="67">
        <f>[1]February!D17</f>
        <v>1845.6479999999997</v>
      </c>
      <c r="F38" s="67">
        <f>[1]February!E17</f>
        <v>2060.3659999999995</v>
      </c>
      <c r="G38" s="101"/>
      <c r="H38" s="79"/>
      <c r="I38" s="93"/>
      <c r="J38" s="5"/>
      <c r="K38" s="123"/>
      <c r="L38" s="11" t="str">
        <f t="shared" si="0"/>
        <v>Sunday</v>
      </c>
      <c r="M38" s="12">
        <f t="shared" si="0"/>
        <v>41315</v>
      </c>
      <c r="N38" s="67">
        <f>[1]February!L17</f>
        <v>10.36</v>
      </c>
      <c r="O38" s="67">
        <f>[1]February!M17</f>
        <v>6.4399999999999995</v>
      </c>
      <c r="P38" s="79">
        <f>[1]February!N17</f>
        <v>8.381333333333334</v>
      </c>
      <c r="Q38" s="83"/>
      <c r="R38" s="83"/>
      <c r="S38" s="83"/>
      <c r="T38" s="132"/>
      <c r="U38" s="83"/>
      <c r="V38" s="123"/>
      <c r="W38" s="11" t="str">
        <f t="shared" si="1"/>
        <v>Sunday</v>
      </c>
      <c r="X38" s="37">
        <f t="shared" si="1"/>
        <v>41315</v>
      </c>
      <c r="Y38" s="156">
        <f>[1]February!R17</f>
        <v>8.33</v>
      </c>
      <c r="Z38" s="145">
        <f>[1]February!S17</f>
        <v>7.06</v>
      </c>
      <c r="AA38" s="147">
        <f>[1]February!T17</f>
        <v>8.0561538461538458</v>
      </c>
      <c r="AB38" s="71">
        <f>[1]February!U17</f>
        <v>20</v>
      </c>
      <c r="AC38" s="67">
        <f>[1]February!V17</f>
        <v>0</v>
      </c>
      <c r="AD38" s="67">
        <f>[1]February!W17</f>
        <v>2.8461538461538463</v>
      </c>
      <c r="AE38" s="83">
        <f>[1]February!X17</f>
        <v>47.325000000000003</v>
      </c>
      <c r="AF38" s="105">
        <f>[1]February!Y17</f>
        <v>8</v>
      </c>
      <c r="AG38" s="93"/>
    </row>
    <row r="39" spans="1:33">
      <c r="A39" s="123"/>
      <c r="B39" s="11" t="s">
        <v>9</v>
      </c>
      <c r="C39" s="12">
        <f t="shared" si="2"/>
        <v>41316</v>
      </c>
      <c r="D39" s="100">
        <f>[1]February!C18</f>
        <v>2275.364</v>
      </c>
      <c r="E39" s="67">
        <f>[1]February!D18</f>
        <v>2036.4679999999996</v>
      </c>
      <c r="F39" s="67">
        <f>[1]February!E18</f>
        <v>2126.3386666666665</v>
      </c>
      <c r="G39" s="101"/>
      <c r="H39" s="79"/>
      <c r="I39" s="93"/>
      <c r="J39" s="5"/>
      <c r="K39" s="123"/>
      <c r="L39" s="11" t="str">
        <f t="shared" si="0"/>
        <v>Monday</v>
      </c>
      <c r="M39" s="12">
        <f t="shared" si="0"/>
        <v>41316</v>
      </c>
      <c r="N39" s="67">
        <f>[1]February!L18</f>
        <v>9.66</v>
      </c>
      <c r="O39" s="67">
        <f>[1]February!M18</f>
        <v>5.992</v>
      </c>
      <c r="P39" s="79">
        <f>[1]February!N18</f>
        <v>7.5460000000000003</v>
      </c>
      <c r="Q39" s="83"/>
      <c r="R39" s="83"/>
      <c r="S39" s="83"/>
      <c r="T39" s="132"/>
      <c r="U39" s="83"/>
      <c r="V39" s="123"/>
      <c r="W39" s="11" t="str">
        <f t="shared" si="1"/>
        <v>Monday</v>
      </c>
      <c r="X39" s="37">
        <f t="shared" si="1"/>
        <v>41316</v>
      </c>
      <c r="Y39" s="156">
        <f>[1]February!R18</f>
        <v>8.23</v>
      </c>
      <c r="Z39" s="145">
        <f>[1]February!S18</f>
        <v>7.17</v>
      </c>
      <c r="AA39" s="147">
        <f>[1]February!T18</f>
        <v>7.9876923076923072</v>
      </c>
      <c r="AB39" s="71">
        <f>[1]February!U18</f>
        <v>6</v>
      </c>
      <c r="AC39" s="67">
        <f>[1]February!V18</f>
        <v>0</v>
      </c>
      <c r="AD39" s="67">
        <f>[1]February!W18</f>
        <v>0.53846153846153844</v>
      </c>
      <c r="AE39" s="83">
        <f>[1]February!X18</f>
        <v>73.813999999999993</v>
      </c>
      <c r="AF39" s="105">
        <f>[1]February!Y18</f>
        <v>0</v>
      </c>
      <c r="AG39" s="93"/>
    </row>
    <row r="40" spans="1:33">
      <c r="A40" s="123"/>
      <c r="B40" s="11" t="s">
        <v>10</v>
      </c>
      <c r="C40" s="12">
        <f t="shared" si="2"/>
        <v>41317</v>
      </c>
      <c r="D40" s="100">
        <f>[1]February!C19</f>
        <v>2228.3519999999999</v>
      </c>
      <c r="E40" s="67">
        <f>[1]February!D19</f>
        <v>2040.9479999999999</v>
      </c>
      <c r="F40" s="67">
        <f>[1]February!E19</f>
        <v>2138.7881666666658</v>
      </c>
      <c r="G40" s="101"/>
      <c r="H40" s="79"/>
      <c r="I40" s="93"/>
      <c r="J40" s="5"/>
      <c r="K40" s="123"/>
      <c r="L40" s="11" t="str">
        <f t="shared" si="0"/>
        <v>Tuesday</v>
      </c>
      <c r="M40" s="12">
        <f t="shared" si="0"/>
        <v>41317</v>
      </c>
      <c r="N40" s="67">
        <f>[1]February!L19</f>
        <v>7.5319999999999991</v>
      </c>
      <c r="O40" s="67">
        <f>[1]February!M19</f>
        <v>4.1999999999999993</v>
      </c>
      <c r="P40" s="79">
        <f>[1]February!N19</f>
        <v>5.669999999999999</v>
      </c>
      <c r="Q40" s="83"/>
      <c r="R40" s="83"/>
      <c r="S40" s="83"/>
      <c r="T40" s="132"/>
      <c r="U40" s="83"/>
      <c r="V40" s="123"/>
      <c r="W40" s="11" t="str">
        <f t="shared" si="1"/>
        <v>Tuesday</v>
      </c>
      <c r="X40" s="37">
        <f t="shared" si="1"/>
        <v>41317</v>
      </c>
      <c r="Y40" s="156">
        <f>[1]February!R19</f>
        <v>8.02</v>
      </c>
      <c r="Z40" s="145">
        <f>[1]February!S19</f>
        <v>7.06</v>
      </c>
      <c r="AA40" s="147">
        <f>[1]February!T19</f>
        <v>7.4299999999999988</v>
      </c>
      <c r="AB40" s="71">
        <f>[1]February!U19</f>
        <v>0</v>
      </c>
      <c r="AC40" s="67">
        <f>[1]February!V19</f>
        <v>0</v>
      </c>
      <c r="AD40" s="67">
        <f>[1]February!W19</f>
        <v>0</v>
      </c>
      <c r="AE40" s="83">
        <f>[1]February!X19</f>
        <v>52.068000000000012</v>
      </c>
      <c r="AF40" s="105">
        <f>[1]February!Y19</f>
        <v>0</v>
      </c>
      <c r="AG40" s="93"/>
    </row>
    <row r="41" spans="1:33">
      <c r="A41" s="123"/>
      <c r="B41" s="11" t="s">
        <v>4</v>
      </c>
      <c r="C41" s="12">
        <f t="shared" si="2"/>
        <v>41318</v>
      </c>
      <c r="D41" s="100">
        <f>[1]February!C20</f>
        <v>2304.4839999999999</v>
      </c>
      <c r="E41" s="67">
        <f>[1]February!D20</f>
        <v>1904.6999999999998</v>
      </c>
      <c r="F41" s="67">
        <f>[1]February!E20</f>
        <v>2068.7846666666665</v>
      </c>
      <c r="G41" s="101"/>
      <c r="H41" s="79"/>
      <c r="I41" s="93"/>
      <c r="J41" s="5"/>
      <c r="K41" s="123"/>
      <c r="L41" s="11" t="str">
        <f t="shared" si="0"/>
        <v>Wednesday</v>
      </c>
      <c r="M41" s="12">
        <f t="shared" si="0"/>
        <v>41318</v>
      </c>
      <c r="N41" s="67">
        <f>[1]February!L20</f>
        <v>8.5679999999999996</v>
      </c>
      <c r="O41" s="67">
        <f>[1]February!M20</f>
        <v>4.3679999999999994</v>
      </c>
      <c r="P41" s="79">
        <f>[1]February!N20</f>
        <v>5.4739999999999993</v>
      </c>
      <c r="Q41" s="83"/>
      <c r="R41" s="83"/>
      <c r="S41" s="83"/>
      <c r="T41" s="132"/>
      <c r="U41" s="83"/>
      <c r="V41" s="123"/>
      <c r="W41" s="11" t="str">
        <f t="shared" si="1"/>
        <v>Wednesday</v>
      </c>
      <c r="X41" s="37">
        <f t="shared" si="1"/>
        <v>41318</v>
      </c>
      <c r="Y41" s="156">
        <f>[1]February!R20</f>
        <v>8.3699999999999992</v>
      </c>
      <c r="Z41" s="145">
        <f>[1]February!S20</f>
        <v>6.87</v>
      </c>
      <c r="AA41" s="147">
        <f>[1]February!T20</f>
        <v>7.1574999999999989</v>
      </c>
      <c r="AB41" s="71">
        <f>[1]February!U20</f>
        <v>0</v>
      </c>
      <c r="AC41" s="67">
        <f>[1]February!V20</f>
        <v>0</v>
      </c>
      <c r="AD41" s="67">
        <f>[1]February!W20</f>
        <v>0</v>
      </c>
      <c r="AE41" s="83">
        <f>[1]February!X20</f>
        <v>50.64</v>
      </c>
      <c r="AF41" s="105">
        <f>[1]February!Y20</f>
        <v>0</v>
      </c>
      <c r="AG41" s="93"/>
    </row>
    <row r="42" spans="1:33">
      <c r="A42" s="123"/>
      <c r="B42" s="11" t="s">
        <v>5</v>
      </c>
      <c r="C42" s="12">
        <f t="shared" si="2"/>
        <v>41319</v>
      </c>
      <c r="D42" s="100">
        <f>[1]February!C21</f>
        <v>2217.0679999999998</v>
      </c>
      <c r="E42" s="67">
        <f>[1]February!D21</f>
        <v>1861.1320000000001</v>
      </c>
      <c r="F42" s="67">
        <f>[1]February!E21</f>
        <v>2026.6995000000002</v>
      </c>
      <c r="G42" s="101"/>
      <c r="H42" s="79"/>
      <c r="I42" s="93"/>
      <c r="J42" s="5"/>
      <c r="K42" s="123"/>
      <c r="L42" s="11" t="str">
        <f t="shared" si="0"/>
        <v>Thursday</v>
      </c>
      <c r="M42" s="12">
        <f t="shared" si="0"/>
        <v>41319</v>
      </c>
      <c r="N42" s="67">
        <f>[1]February!L21</f>
        <v>9.2679999999999989</v>
      </c>
      <c r="O42" s="67">
        <f>[1]February!M21</f>
        <v>5.3479999999999999</v>
      </c>
      <c r="P42" s="79">
        <f>[1]February!N21</f>
        <v>6.7678333333333311</v>
      </c>
      <c r="Q42" s="83"/>
      <c r="R42" s="83"/>
      <c r="S42" s="83"/>
      <c r="T42" s="132"/>
      <c r="U42" s="83"/>
      <c r="V42" s="123"/>
      <c r="W42" s="11" t="str">
        <f t="shared" si="1"/>
        <v>Thursday</v>
      </c>
      <c r="X42" s="37">
        <f t="shared" si="1"/>
        <v>41319</v>
      </c>
      <c r="Y42" s="156">
        <f>[1]February!R21</f>
        <v>8.06</v>
      </c>
      <c r="Z42" s="145">
        <f>[1]February!S21</f>
        <v>6.79</v>
      </c>
      <c r="AA42" s="147">
        <f>[1]February!T21</f>
        <v>7.0287499999999996</v>
      </c>
      <c r="AB42" s="71">
        <f>[1]February!U21</f>
        <v>0</v>
      </c>
      <c r="AC42" s="67">
        <f>[1]February!V21</f>
        <v>0</v>
      </c>
      <c r="AD42" s="67">
        <f>[1]February!W21</f>
        <v>0</v>
      </c>
      <c r="AE42" s="83">
        <f>[1]February!X21</f>
        <v>53.106999999999999</v>
      </c>
      <c r="AF42" s="105">
        <f>[1]February!Y21</f>
        <v>0</v>
      </c>
      <c r="AG42" s="93"/>
    </row>
    <row r="43" spans="1:33">
      <c r="A43" s="123"/>
      <c r="B43" s="11" t="s">
        <v>6</v>
      </c>
      <c r="C43" s="12">
        <f t="shared" si="2"/>
        <v>41320</v>
      </c>
      <c r="D43" s="100">
        <f>[1]February!C22</f>
        <v>2205.252</v>
      </c>
      <c r="E43" s="67">
        <f>[1]February!D22</f>
        <v>1797.6</v>
      </c>
      <c r="F43" s="67">
        <f>[1]February!E22</f>
        <v>2027.5919999999994</v>
      </c>
      <c r="G43" s="101"/>
      <c r="H43" s="79"/>
      <c r="I43" s="93"/>
      <c r="J43" s="5"/>
      <c r="K43" s="123"/>
      <c r="L43" s="11" t="str">
        <f t="shared" si="0"/>
        <v>Friday</v>
      </c>
      <c r="M43" s="12">
        <f t="shared" si="0"/>
        <v>41320</v>
      </c>
      <c r="N43" s="67">
        <f>[1]February!L22</f>
        <v>9.1839999999999993</v>
      </c>
      <c r="O43" s="67">
        <f>[1]February!M22</f>
        <v>5.7679999999999998</v>
      </c>
      <c r="P43" s="79">
        <f>[1]February!N22</f>
        <v>7.4036666666666671</v>
      </c>
      <c r="Q43" s="83"/>
      <c r="R43" s="83"/>
      <c r="S43" s="83"/>
      <c r="T43" s="132"/>
      <c r="U43" s="83"/>
      <c r="V43" s="123"/>
      <c r="W43" s="11" t="str">
        <f t="shared" si="1"/>
        <v>Friday</v>
      </c>
      <c r="X43" s="37">
        <f t="shared" si="1"/>
        <v>41320</v>
      </c>
      <c r="Y43" s="156">
        <f>[1]February!R22</f>
        <v>8.26</v>
      </c>
      <c r="Z43" s="145">
        <f>[1]February!S22</f>
        <v>7.02</v>
      </c>
      <c r="AA43" s="147">
        <f>[1]February!T22</f>
        <v>7.7839999999999989</v>
      </c>
      <c r="AB43" s="71">
        <f>[1]February!U22</f>
        <v>0</v>
      </c>
      <c r="AC43" s="67">
        <f>[1]February!V22</f>
        <v>0</v>
      </c>
      <c r="AD43" s="67">
        <f>[1]February!W22</f>
        <v>0</v>
      </c>
      <c r="AE43" s="83">
        <f>[1]February!X22</f>
        <v>68.797999999999988</v>
      </c>
      <c r="AF43" s="105">
        <f>[1]February!Y22</f>
        <v>2</v>
      </c>
      <c r="AG43" s="93"/>
    </row>
    <row r="44" spans="1:33">
      <c r="A44" s="123"/>
      <c r="B44" s="11" t="s">
        <v>7</v>
      </c>
      <c r="C44" s="12">
        <f t="shared" si="2"/>
        <v>41321</v>
      </c>
      <c r="D44" s="100">
        <f>[1]February!C23</f>
        <v>2213.1479999999997</v>
      </c>
      <c r="E44" s="67">
        <f>[1]February!D23</f>
        <v>1989.232</v>
      </c>
      <c r="F44" s="67">
        <f>[1]February!E23</f>
        <v>2091.0656666666664</v>
      </c>
      <c r="G44" s="101"/>
      <c r="H44" s="79"/>
      <c r="I44" s="93"/>
      <c r="J44" s="5"/>
      <c r="K44" s="123"/>
      <c r="L44" s="11" t="str">
        <f t="shared" si="0"/>
        <v>Saturday</v>
      </c>
      <c r="M44" s="12">
        <f t="shared" si="0"/>
        <v>41321</v>
      </c>
      <c r="N44" s="67">
        <f>[1]February!L23</f>
        <v>8.9599999999999991</v>
      </c>
      <c r="O44" s="67">
        <f>[1]February!M23</f>
        <v>6.3</v>
      </c>
      <c r="P44" s="79">
        <f>[1]February!N23</f>
        <v>7.5728333333333326</v>
      </c>
      <c r="Q44" s="83"/>
      <c r="R44" s="83"/>
      <c r="S44" s="83"/>
      <c r="T44" s="132"/>
      <c r="U44" s="83"/>
      <c r="V44" s="123"/>
      <c r="W44" s="11" t="str">
        <f t="shared" si="1"/>
        <v>Saturday</v>
      </c>
      <c r="X44" s="37">
        <f t="shared" si="1"/>
        <v>41321</v>
      </c>
      <c r="Y44" s="156">
        <f>[1]February!R23</f>
        <v>8.25</v>
      </c>
      <c r="Z44" s="145">
        <f>[1]February!S23</f>
        <v>7.57</v>
      </c>
      <c r="AA44" s="147">
        <f>[1]February!T23</f>
        <v>8.1842857142857159</v>
      </c>
      <c r="AB44" s="71">
        <f>[1]February!U23</f>
        <v>0</v>
      </c>
      <c r="AC44" s="67">
        <f>[1]February!V23</f>
        <v>0</v>
      </c>
      <c r="AD44" s="67">
        <f>[1]February!W23</f>
        <v>0</v>
      </c>
      <c r="AE44" s="83">
        <f>[1]February!X23</f>
        <v>64.719000000000008</v>
      </c>
      <c r="AF44" s="105">
        <f>[1]February!Y23</f>
        <v>1</v>
      </c>
      <c r="AG44" s="93"/>
    </row>
    <row r="45" spans="1:33">
      <c r="A45" s="123"/>
      <c r="B45" s="11" t="s">
        <v>8</v>
      </c>
      <c r="C45" s="12">
        <f t="shared" si="2"/>
        <v>41322</v>
      </c>
      <c r="D45" s="100">
        <f>[1]February!C24</f>
        <v>2248.5679999999998</v>
      </c>
      <c r="E45" s="67">
        <f>[1]February!D24</f>
        <v>1715.1679999999997</v>
      </c>
      <c r="F45" s="67">
        <f>[1]February!E24</f>
        <v>2010.0943333333337</v>
      </c>
      <c r="G45" s="101"/>
      <c r="H45" s="79"/>
      <c r="I45" s="93"/>
      <c r="J45" s="5"/>
      <c r="K45" s="123"/>
      <c r="L45" s="11" t="str">
        <f t="shared" si="0"/>
        <v>Sunday</v>
      </c>
      <c r="M45" s="12">
        <f t="shared" si="0"/>
        <v>41322</v>
      </c>
      <c r="N45" s="67">
        <f>[1]February!L24</f>
        <v>8.8759999999999994</v>
      </c>
      <c r="O45" s="67">
        <f>[1]February!M24</f>
        <v>4.3679999999999994</v>
      </c>
      <c r="P45" s="79">
        <f>[1]February!N24</f>
        <v>6.6803333333333326</v>
      </c>
      <c r="Q45" s="83"/>
      <c r="R45" s="83"/>
      <c r="S45" s="83"/>
      <c r="T45" s="132"/>
      <c r="U45" s="83"/>
      <c r="V45" s="123"/>
      <c r="W45" s="11" t="str">
        <f t="shared" si="1"/>
        <v>Sunday</v>
      </c>
      <c r="X45" s="37">
        <f t="shared" si="1"/>
        <v>41322</v>
      </c>
      <c r="Y45" s="156">
        <f>[1]February!R24</f>
        <v>8.24</v>
      </c>
      <c r="Z45" s="145">
        <f>[1]February!S24</f>
        <v>6.97</v>
      </c>
      <c r="AA45" s="147">
        <f>[1]February!T24</f>
        <v>7.8721428571428556</v>
      </c>
      <c r="AB45" s="71">
        <f>[1]February!U24</f>
        <v>3</v>
      </c>
      <c r="AC45" s="67">
        <f>[1]February!V24</f>
        <v>0</v>
      </c>
      <c r="AD45" s="67">
        <f>[1]February!W24</f>
        <v>0.21428571428571427</v>
      </c>
      <c r="AE45" s="83">
        <f>[1]February!X24</f>
        <v>79.820000000000007</v>
      </c>
      <c r="AF45" s="105">
        <f>[1]February!Y24</f>
        <v>3</v>
      </c>
      <c r="AG45" s="93"/>
    </row>
    <row r="46" spans="1:33">
      <c r="A46" s="123"/>
      <c r="B46" s="11" t="s">
        <v>9</v>
      </c>
      <c r="C46" s="12">
        <f t="shared" si="2"/>
        <v>41323</v>
      </c>
      <c r="D46" s="100">
        <f>[1]February!C25</f>
        <v>2273.5160000000001</v>
      </c>
      <c r="E46" s="67">
        <f>[1]February!D25</f>
        <v>1596.5320000000002</v>
      </c>
      <c r="F46" s="67">
        <f>[1]February!E25</f>
        <v>1967.9321666666665</v>
      </c>
      <c r="G46" s="101"/>
      <c r="H46" s="79"/>
      <c r="I46" s="93"/>
      <c r="J46" s="5"/>
      <c r="K46" s="123"/>
      <c r="L46" s="11" t="str">
        <f t="shared" si="0"/>
        <v>Monday</v>
      </c>
      <c r="M46" s="12">
        <f t="shared" si="0"/>
        <v>41323</v>
      </c>
      <c r="N46" s="67">
        <f>[1]February!L25</f>
        <v>8.847999999999999</v>
      </c>
      <c r="O46" s="67">
        <f>[1]February!M25</f>
        <v>4.8159999999999998</v>
      </c>
      <c r="P46" s="79">
        <f>[1]February!N25</f>
        <v>6.6581666666666663</v>
      </c>
      <c r="Q46" s="83"/>
      <c r="R46" s="83"/>
      <c r="S46" s="83"/>
      <c r="T46" s="132"/>
      <c r="U46" s="83"/>
      <c r="V46" s="123"/>
      <c r="W46" s="11" t="str">
        <f t="shared" si="1"/>
        <v>Monday</v>
      </c>
      <c r="X46" s="37">
        <f t="shared" si="1"/>
        <v>41323</v>
      </c>
      <c r="Y46" s="156">
        <f>[1]February!R25</f>
        <v>8.14</v>
      </c>
      <c r="Z46" s="145">
        <f>[1]February!S25</f>
        <v>6.94</v>
      </c>
      <c r="AA46" s="147">
        <f>[1]February!T25</f>
        <v>7.7469230769230775</v>
      </c>
      <c r="AB46" s="71">
        <f>[1]February!U25</f>
        <v>0</v>
      </c>
      <c r="AC46" s="67">
        <f>[1]February!V25</f>
        <v>0</v>
      </c>
      <c r="AD46" s="67">
        <f>[1]February!W25</f>
        <v>0</v>
      </c>
      <c r="AE46" s="83">
        <f>[1]February!X25</f>
        <v>62.561</v>
      </c>
      <c r="AF46" s="105">
        <f>[1]February!Y25</f>
        <v>0</v>
      </c>
      <c r="AG46" s="93"/>
    </row>
    <row r="47" spans="1:33">
      <c r="A47" s="123"/>
      <c r="B47" s="11" t="s">
        <v>10</v>
      </c>
      <c r="C47" s="12">
        <f t="shared" si="2"/>
        <v>41324</v>
      </c>
      <c r="D47" s="100">
        <f>[1]February!C26</f>
        <v>2373.5320000000002</v>
      </c>
      <c r="E47" s="67">
        <f>[1]February!D26</f>
        <v>1763.4679999999998</v>
      </c>
      <c r="F47" s="67">
        <f>[1]February!E26</f>
        <v>2032.8268333333326</v>
      </c>
      <c r="G47" s="101"/>
      <c r="H47" s="79"/>
      <c r="I47" s="93"/>
      <c r="J47" s="5"/>
      <c r="K47" s="123"/>
      <c r="L47" s="11" t="str">
        <f t="shared" si="0"/>
        <v>Tuesday</v>
      </c>
      <c r="M47" s="12">
        <f t="shared" si="0"/>
        <v>41324</v>
      </c>
      <c r="N47" s="67">
        <f>[1]February!L26</f>
        <v>8.6239999999999988</v>
      </c>
      <c r="O47" s="67">
        <f>[1]February!M26</f>
        <v>7</v>
      </c>
      <c r="P47" s="79">
        <f>[1]February!N26</f>
        <v>7.6416666666666657</v>
      </c>
      <c r="Q47" s="83"/>
      <c r="R47" s="83"/>
      <c r="S47" s="83"/>
      <c r="T47" s="132"/>
      <c r="U47" s="83"/>
      <c r="V47" s="123"/>
      <c r="W47" s="11" t="str">
        <f t="shared" si="1"/>
        <v>Tuesday</v>
      </c>
      <c r="X47" s="37">
        <f t="shared" si="1"/>
        <v>41324</v>
      </c>
      <c r="Y47" s="156">
        <f>[1]February!R26</f>
        <v>7.5</v>
      </c>
      <c r="Z47" s="145">
        <f>[1]February!S26</f>
        <v>6.95</v>
      </c>
      <c r="AA47" s="147">
        <f>[1]February!T26</f>
        <v>7.1010000000000009</v>
      </c>
      <c r="AB47" s="71">
        <f>[1]February!U26</f>
        <v>0</v>
      </c>
      <c r="AC47" s="67">
        <f>[1]February!V26</f>
        <v>0</v>
      </c>
      <c r="AD47" s="67">
        <f>[1]February!W26</f>
        <v>0</v>
      </c>
      <c r="AE47" s="83">
        <f>[1]February!X26</f>
        <v>51.178000000000004</v>
      </c>
      <c r="AF47" s="105">
        <f>[1]February!Y26</f>
        <v>0</v>
      </c>
      <c r="AG47" s="93"/>
    </row>
    <row r="48" spans="1:33">
      <c r="A48" s="123"/>
      <c r="B48" s="11" t="s">
        <v>4</v>
      </c>
      <c r="C48" s="12">
        <f t="shared" si="2"/>
        <v>41325</v>
      </c>
      <c r="D48" s="100">
        <f>[1]February!C27</f>
        <v>2280.0679999999998</v>
      </c>
      <c r="E48" s="67">
        <f>[1]February!D27</f>
        <v>1887.3679999999997</v>
      </c>
      <c r="F48" s="67">
        <f>[1]February!E27</f>
        <v>2040.4638333333332</v>
      </c>
      <c r="G48" s="101"/>
      <c r="H48" s="79"/>
      <c r="I48" s="93"/>
      <c r="J48" s="5"/>
      <c r="K48" s="123"/>
      <c r="L48" s="11" t="str">
        <f t="shared" si="0"/>
        <v>Wednesday</v>
      </c>
      <c r="M48" s="12">
        <f t="shared" si="0"/>
        <v>41325</v>
      </c>
      <c r="N48" s="67">
        <f>[1]February!L27</f>
        <v>9.7999999999999989</v>
      </c>
      <c r="O48" s="67">
        <f>[1]February!M27</f>
        <v>7.1399999999999988</v>
      </c>
      <c r="P48" s="79">
        <f>[1]February!N27</f>
        <v>8.4209999999999994</v>
      </c>
      <c r="Q48" s="83"/>
      <c r="R48" s="83"/>
      <c r="S48" s="83"/>
      <c r="T48" s="132"/>
      <c r="U48" s="83"/>
      <c r="V48" s="123"/>
      <c r="W48" s="11" t="str">
        <f t="shared" si="1"/>
        <v>Wednesday</v>
      </c>
      <c r="X48" s="37">
        <f t="shared" si="1"/>
        <v>41325</v>
      </c>
      <c r="Y48" s="156">
        <f>[1]February!R27</f>
        <v>8.07</v>
      </c>
      <c r="Z48" s="145">
        <f>[1]February!S27</f>
        <v>6.85</v>
      </c>
      <c r="AA48" s="147">
        <f>[1]February!T27</f>
        <v>7.1720000000000006</v>
      </c>
      <c r="AB48" s="71">
        <f>[1]February!U27</f>
        <v>3</v>
      </c>
      <c r="AC48" s="67">
        <f>[1]February!V27</f>
        <v>0</v>
      </c>
      <c r="AD48" s="67">
        <f>[1]February!W27</f>
        <v>0.26666666666666666</v>
      </c>
      <c r="AE48" s="83">
        <f>[1]February!X27</f>
        <v>146.30599999999998</v>
      </c>
      <c r="AF48" s="105">
        <f>[1]February!Y27</f>
        <v>24</v>
      </c>
      <c r="AG48" s="93"/>
    </row>
    <row r="49" spans="1:37">
      <c r="A49" s="123"/>
      <c r="B49" s="11" t="s">
        <v>5</v>
      </c>
      <c r="C49" s="12">
        <f t="shared" si="2"/>
        <v>41326</v>
      </c>
      <c r="D49" s="100">
        <f>[1]February!C28</f>
        <v>2188.732</v>
      </c>
      <c r="E49" s="67">
        <f>[1]February!D28</f>
        <v>1869.252</v>
      </c>
      <c r="F49" s="67">
        <f>[1]February!E28</f>
        <v>2045.5703333333331</v>
      </c>
      <c r="G49" s="101"/>
      <c r="H49" s="79"/>
      <c r="I49" s="93"/>
      <c r="J49" s="5"/>
      <c r="K49" s="123"/>
      <c r="L49" s="11" t="str">
        <f t="shared" si="0"/>
        <v>Thursday</v>
      </c>
      <c r="M49" s="12">
        <f t="shared" si="0"/>
        <v>41326</v>
      </c>
      <c r="N49" s="67">
        <f>[1]February!L28</f>
        <v>9.016</v>
      </c>
      <c r="O49" s="67">
        <f>[1]February!M28</f>
        <v>4.7319999999999993</v>
      </c>
      <c r="P49" s="79">
        <f>[1]February!N28</f>
        <v>7.0104999999999986</v>
      </c>
      <c r="Q49" s="83"/>
      <c r="R49" s="83"/>
      <c r="S49" s="83"/>
      <c r="T49" s="132"/>
      <c r="U49" s="83"/>
      <c r="V49" s="123"/>
      <c r="W49" s="11" t="str">
        <f t="shared" si="1"/>
        <v>Thursday</v>
      </c>
      <c r="X49" s="37">
        <f t="shared" si="1"/>
        <v>41326</v>
      </c>
      <c r="Y49" s="156">
        <f>[1]February!R28</f>
        <v>8.18</v>
      </c>
      <c r="Z49" s="145">
        <f>[1]February!S28</f>
        <v>6.85</v>
      </c>
      <c r="AA49" s="147">
        <f>[1]February!T28</f>
        <v>7.1607692307692314</v>
      </c>
      <c r="AB49" s="71">
        <f>[1]February!U28</f>
        <v>3</v>
      </c>
      <c r="AC49" s="67">
        <f>[1]February!V28</f>
        <v>0</v>
      </c>
      <c r="AD49" s="67">
        <f>[1]February!W28</f>
        <v>0.30769230769230771</v>
      </c>
      <c r="AE49" s="83">
        <f>[1]February!X28</f>
        <v>75.402000000000001</v>
      </c>
      <c r="AF49" s="105">
        <f>[1]February!Y28</f>
        <v>5</v>
      </c>
      <c r="AG49" s="93"/>
    </row>
    <row r="50" spans="1:37">
      <c r="A50" s="123"/>
      <c r="B50" s="11" t="s">
        <v>6</v>
      </c>
      <c r="C50" s="12">
        <f t="shared" si="2"/>
        <v>41327</v>
      </c>
      <c r="D50" s="100">
        <f>[1]February!C29</f>
        <v>2110.5</v>
      </c>
      <c r="E50" s="67">
        <f>[1]February!D29</f>
        <v>1834.3639999999998</v>
      </c>
      <c r="F50" s="67">
        <f>[1]February!E29</f>
        <v>1978.8999999999999</v>
      </c>
      <c r="G50" s="101"/>
      <c r="H50" s="79"/>
      <c r="I50" s="93"/>
      <c r="J50" s="5"/>
      <c r="K50" s="123"/>
      <c r="L50" s="11" t="str">
        <f t="shared" si="0"/>
        <v>Friday</v>
      </c>
      <c r="M50" s="12">
        <f t="shared" si="0"/>
        <v>41327</v>
      </c>
      <c r="N50" s="67">
        <f>[1]February!L29</f>
        <v>5.8239999999999998</v>
      </c>
      <c r="O50" s="67">
        <f>[1]February!M29</f>
        <v>4.3679999999999994</v>
      </c>
      <c r="P50" s="79">
        <f>[1]February!N29</f>
        <v>5.1414999999999997</v>
      </c>
      <c r="Q50" s="83"/>
      <c r="R50" s="83"/>
      <c r="S50" s="83"/>
      <c r="T50" s="132"/>
      <c r="U50" s="83"/>
      <c r="V50" s="123"/>
      <c r="W50" s="11" t="str">
        <f t="shared" si="1"/>
        <v>Friday</v>
      </c>
      <c r="X50" s="37">
        <f t="shared" si="1"/>
        <v>41327</v>
      </c>
      <c r="Y50" s="156">
        <f>[1]February!R29</f>
        <v>8.25</v>
      </c>
      <c r="Z50" s="145">
        <f>[1]February!S29</f>
        <v>7.7</v>
      </c>
      <c r="AA50" s="147">
        <f>[1]February!T29</f>
        <v>8.17</v>
      </c>
      <c r="AB50" s="71">
        <f>[1]February!U29</f>
        <v>0</v>
      </c>
      <c r="AC50" s="67">
        <f>[1]February!V29</f>
        <v>0</v>
      </c>
      <c r="AD50" s="67">
        <f>[1]February!W29</f>
        <v>0</v>
      </c>
      <c r="AE50" s="83">
        <f>[1]February!X29</f>
        <v>59.440999999999988</v>
      </c>
      <c r="AF50" s="105">
        <f>[1]February!Y29</f>
        <v>1</v>
      </c>
      <c r="AG50" s="93"/>
    </row>
    <row r="51" spans="1:37">
      <c r="A51" s="123"/>
      <c r="B51" s="11" t="s">
        <v>7</v>
      </c>
      <c r="C51" s="12">
        <f t="shared" si="2"/>
        <v>41328</v>
      </c>
      <c r="D51" s="100">
        <f>[1]February!C30</f>
        <v>2339.9319999999998</v>
      </c>
      <c r="E51" s="67">
        <f>[1]February!D30</f>
        <v>2063.5160000000001</v>
      </c>
      <c r="F51" s="67">
        <f>[1]February!E30</f>
        <v>2181.4531666666662</v>
      </c>
      <c r="G51" s="101"/>
      <c r="H51" s="79"/>
      <c r="I51" s="93"/>
      <c r="J51" s="5"/>
      <c r="K51" s="123"/>
      <c r="L51" s="11" t="str">
        <f t="shared" si="0"/>
        <v>Saturday</v>
      </c>
      <c r="M51" s="12">
        <f t="shared" si="0"/>
        <v>41328</v>
      </c>
      <c r="N51" s="67">
        <f>[1]February!L30</f>
        <v>9.4639999999999986</v>
      </c>
      <c r="O51" s="67">
        <f>[1]February!M30</f>
        <v>5.5439999999999996</v>
      </c>
      <c r="P51" s="79">
        <f>[1]February!N30</f>
        <v>7.5728333333333326</v>
      </c>
      <c r="Q51" s="83"/>
      <c r="R51" s="83"/>
      <c r="S51" s="83"/>
      <c r="T51" s="132"/>
      <c r="U51" s="83"/>
      <c r="V51" s="123"/>
      <c r="W51" s="11" t="str">
        <f t="shared" si="1"/>
        <v>Saturday</v>
      </c>
      <c r="X51" s="37">
        <f t="shared" si="1"/>
        <v>41328</v>
      </c>
      <c r="Y51" s="156">
        <f>[1]February!R30</f>
        <v>8.1999999999999993</v>
      </c>
      <c r="Z51" s="145">
        <f>[1]February!S30</f>
        <v>6.91</v>
      </c>
      <c r="AA51" s="147">
        <f>[1]February!T30</f>
        <v>7.2850000000000001</v>
      </c>
      <c r="AB51" s="71">
        <f>[1]February!U30</f>
        <v>32</v>
      </c>
      <c r="AC51" s="67">
        <f>[1]February!V30</f>
        <v>0</v>
      </c>
      <c r="AD51" s="67">
        <f>[1]February!W30</f>
        <v>7</v>
      </c>
      <c r="AE51" s="83">
        <f>[1]February!X30</f>
        <v>98.114000000000004</v>
      </c>
      <c r="AF51" s="105">
        <f>[1]February!Y30</f>
        <v>25</v>
      </c>
      <c r="AG51" s="93"/>
    </row>
    <row r="52" spans="1:37">
      <c r="A52" s="123"/>
      <c r="B52" s="11" t="s">
        <v>8</v>
      </c>
      <c r="C52" s="12">
        <f t="shared" si="2"/>
        <v>41329</v>
      </c>
      <c r="D52" s="100">
        <f>[1]February!C31</f>
        <v>2262.7639999999997</v>
      </c>
      <c r="E52" s="67">
        <f>[1]February!D31</f>
        <v>1521.1839999999997</v>
      </c>
      <c r="F52" s="67">
        <f>[1]February!E31</f>
        <v>1987.8389999999999</v>
      </c>
      <c r="G52" s="101"/>
      <c r="H52" s="135"/>
      <c r="I52" s="93"/>
      <c r="J52" s="5"/>
      <c r="K52" s="123"/>
      <c r="L52" s="11" t="str">
        <f t="shared" si="0"/>
        <v>Sunday</v>
      </c>
      <c r="M52" s="12">
        <f t="shared" si="0"/>
        <v>41329</v>
      </c>
      <c r="N52" s="67">
        <f>[1]February!L31</f>
        <v>11.591999999999999</v>
      </c>
      <c r="O52" s="67">
        <f>[1]February!M31</f>
        <v>8.7079999999999984</v>
      </c>
      <c r="P52" s="79">
        <f>[1]February!N31</f>
        <v>10.079999999999998</v>
      </c>
      <c r="Q52" s="83"/>
      <c r="R52" s="83"/>
      <c r="S52" s="83"/>
      <c r="T52" s="132"/>
      <c r="U52" s="83"/>
      <c r="V52" s="123"/>
      <c r="W52" s="11" t="str">
        <f t="shared" si="1"/>
        <v>Sunday</v>
      </c>
      <c r="X52" s="37">
        <f t="shared" si="1"/>
        <v>41329</v>
      </c>
      <c r="Y52" s="156">
        <f>[1]February!R31</f>
        <v>8.36</v>
      </c>
      <c r="Z52" s="145">
        <f>[1]February!S31</f>
        <v>6.62</v>
      </c>
      <c r="AA52" s="147">
        <f>[1]February!T31</f>
        <v>7.4320833333333312</v>
      </c>
      <c r="AB52" s="71">
        <f>[1]February!U31</f>
        <v>38</v>
      </c>
      <c r="AC52" s="67">
        <f>[1]February!V31</f>
        <v>0</v>
      </c>
      <c r="AD52" s="67">
        <f>[1]February!W31</f>
        <v>22.083333333333332</v>
      </c>
      <c r="AE52" s="83">
        <f>[1]February!X31</f>
        <v>112.06300000000002</v>
      </c>
      <c r="AF52" s="105">
        <f>[1]February!Y31</f>
        <v>24</v>
      </c>
      <c r="AG52" s="93"/>
    </row>
    <row r="53" spans="1:37">
      <c r="A53" s="123"/>
      <c r="B53" s="11" t="s">
        <v>9</v>
      </c>
      <c r="C53" s="12">
        <f t="shared" si="2"/>
        <v>41330</v>
      </c>
      <c r="D53" s="100">
        <f>[1]February!C32</f>
        <v>2313.9479999999999</v>
      </c>
      <c r="E53" s="67">
        <f>[1]February!D32</f>
        <v>1479.7159999999999</v>
      </c>
      <c r="F53" s="67">
        <f>[1]February!E32</f>
        <v>1972.0224999999996</v>
      </c>
      <c r="G53" s="101"/>
      <c r="H53" s="79"/>
      <c r="I53" s="93"/>
      <c r="J53" s="5"/>
      <c r="K53" s="123"/>
      <c r="L53" s="11" t="str">
        <f t="shared" si="0"/>
        <v>Monday</v>
      </c>
      <c r="M53" s="12">
        <f t="shared" si="0"/>
        <v>41330</v>
      </c>
      <c r="N53" s="67">
        <f>[1]February!L32</f>
        <v>11.255999999999998</v>
      </c>
      <c r="O53" s="67">
        <f>[1]February!M32</f>
        <v>9.1</v>
      </c>
      <c r="P53" s="79">
        <f>[1]February!N32</f>
        <v>10.314499999999999</v>
      </c>
      <c r="Q53" s="83"/>
      <c r="R53" s="83"/>
      <c r="S53" s="83"/>
      <c r="T53" s="132"/>
      <c r="U53" s="83"/>
      <c r="V53" s="123"/>
      <c r="W53" s="11" t="str">
        <f t="shared" si="1"/>
        <v>Monday</v>
      </c>
      <c r="X53" s="37">
        <f t="shared" si="1"/>
        <v>41330</v>
      </c>
      <c r="Y53" s="156">
        <f>[1]February!R32</f>
        <v>8.25</v>
      </c>
      <c r="Z53" s="145">
        <f>[1]February!S32</f>
        <v>7.55</v>
      </c>
      <c r="AA53" s="147">
        <f>[1]February!T32</f>
        <v>7.9694444444444441</v>
      </c>
      <c r="AB53" s="71">
        <f>[1]February!U32</f>
        <v>0</v>
      </c>
      <c r="AC53" s="67">
        <f>[1]February!V32</f>
        <v>0</v>
      </c>
      <c r="AD53" s="67">
        <f>[1]February!W32</f>
        <v>0</v>
      </c>
      <c r="AE53" s="83">
        <f>[1]February!X32</f>
        <v>89.100000000000023</v>
      </c>
      <c r="AF53" s="105">
        <f>[1]February!Y32</f>
        <v>0.04</v>
      </c>
      <c r="AG53" s="93"/>
    </row>
    <row r="54" spans="1:37">
      <c r="A54" s="123"/>
      <c r="B54" s="11" t="s">
        <v>10</v>
      </c>
      <c r="C54" s="12">
        <f t="shared" si="2"/>
        <v>41331</v>
      </c>
      <c r="D54" s="100">
        <f>[1]February!C33</f>
        <v>6.3</v>
      </c>
      <c r="E54" s="67">
        <f>[1]February!D33</f>
        <v>0</v>
      </c>
      <c r="F54" s="67">
        <f>[1]February!E33</f>
        <v>0.30683333333333329</v>
      </c>
      <c r="G54" s="101"/>
      <c r="H54" s="79"/>
      <c r="I54" s="93"/>
      <c r="J54" s="5"/>
      <c r="K54" s="123"/>
      <c r="L54" s="11" t="str">
        <f t="shared" si="0"/>
        <v>Tuesday</v>
      </c>
      <c r="M54" s="12">
        <f t="shared" si="0"/>
        <v>41331</v>
      </c>
      <c r="N54" s="67">
        <f>[1]February!L33</f>
        <v>31.247999999999998</v>
      </c>
      <c r="O54" s="67">
        <f>[1]February!M33</f>
        <v>0</v>
      </c>
      <c r="P54" s="79">
        <f>[1]February!N33</f>
        <v>9.8151666666666664</v>
      </c>
      <c r="Q54" s="83"/>
      <c r="R54" s="83"/>
      <c r="S54" s="83"/>
      <c r="T54" s="132"/>
      <c r="U54" s="83"/>
      <c r="V54" s="123"/>
      <c r="W54" s="11" t="str">
        <f t="shared" si="1"/>
        <v>Tuesday</v>
      </c>
      <c r="X54" s="37">
        <f t="shared" si="1"/>
        <v>41331</v>
      </c>
      <c r="Y54" s="156">
        <f>[1]February!R33</f>
        <v>8.25</v>
      </c>
      <c r="Z54" s="145">
        <f>[1]February!S33</f>
        <v>8.11</v>
      </c>
      <c r="AA54" s="147">
        <f>[1]February!T33</f>
        <v>8.211818181818181</v>
      </c>
      <c r="AB54" s="71">
        <f>[1]February!U33</f>
        <v>0</v>
      </c>
      <c r="AC54" s="67">
        <f>[1]February!V33</f>
        <v>0</v>
      </c>
      <c r="AD54" s="67">
        <f>[1]February!W33</f>
        <v>0</v>
      </c>
      <c r="AE54" s="83">
        <f>[1]February!X33</f>
        <v>54.342000000000013</v>
      </c>
      <c r="AF54" s="105">
        <f>[1]February!Y33</f>
        <v>0</v>
      </c>
      <c r="AG54" s="93"/>
    </row>
    <row r="55" spans="1:37">
      <c r="A55" s="123"/>
      <c r="B55" s="11" t="s">
        <v>4</v>
      </c>
      <c r="C55" s="12">
        <f t="shared" si="2"/>
        <v>41332</v>
      </c>
      <c r="D55" s="100">
        <f>[1]February!C34</f>
        <v>1867.9639999999999</v>
      </c>
      <c r="E55" s="67">
        <f>[1]February!D34</f>
        <v>0</v>
      </c>
      <c r="F55" s="67">
        <f>[1]February!E34</f>
        <v>771.50383333333343</v>
      </c>
      <c r="G55" s="101"/>
      <c r="H55" s="79"/>
      <c r="I55" s="93"/>
      <c r="J55" s="5"/>
      <c r="K55" s="123"/>
      <c r="L55" s="11" t="str">
        <f t="shared" si="0"/>
        <v>Wednesday</v>
      </c>
      <c r="M55" s="12">
        <f t="shared" si="0"/>
        <v>41332</v>
      </c>
      <c r="N55" s="67">
        <f>[1]February!L34</f>
        <v>11.144</v>
      </c>
      <c r="O55" s="67">
        <f>[1]February!M34</f>
        <v>8.3999999999999986</v>
      </c>
      <c r="P55" s="79">
        <f>[1]February!N34</f>
        <v>9.9598333333333304</v>
      </c>
      <c r="Q55" s="83"/>
      <c r="R55" s="83"/>
      <c r="S55" s="83"/>
      <c r="T55" s="132"/>
      <c r="U55" s="83"/>
      <c r="V55" s="123"/>
      <c r="W55" s="11" t="str">
        <f t="shared" si="1"/>
        <v>Wednesday</v>
      </c>
      <c r="X55" s="37">
        <f t="shared" si="1"/>
        <v>41332</v>
      </c>
      <c r="Y55" s="156">
        <f>[1]February!R34</f>
        <v>8.24</v>
      </c>
      <c r="Z55" s="145">
        <f>[1]February!S34</f>
        <v>7.27</v>
      </c>
      <c r="AA55" s="147">
        <f>[1]February!T34</f>
        <v>8.08</v>
      </c>
      <c r="AB55" s="71">
        <f>[1]February!U34</f>
        <v>0</v>
      </c>
      <c r="AC55" s="67">
        <f>[1]February!V34</f>
        <v>0</v>
      </c>
      <c r="AD55" s="67">
        <f>[1]February!W34</f>
        <v>0</v>
      </c>
      <c r="AE55" s="83">
        <f>[1]February!X34</f>
        <v>40.373000000000005</v>
      </c>
      <c r="AF55" s="105">
        <f>[1]February!Y34</f>
        <v>0</v>
      </c>
      <c r="AG55" s="93"/>
    </row>
    <row r="56" spans="1:37">
      <c r="A56" s="123"/>
      <c r="B56" s="11" t="s">
        <v>5</v>
      </c>
      <c r="C56" s="12">
        <f t="shared" si="2"/>
        <v>41333</v>
      </c>
      <c r="D56" s="100">
        <f>[1]February!C35</f>
        <v>1763.7479999999998</v>
      </c>
      <c r="E56" s="67">
        <f>[1]February!D35</f>
        <v>0</v>
      </c>
      <c r="F56" s="67">
        <f>[1]February!E35</f>
        <v>551.83800000000008</v>
      </c>
      <c r="G56" s="101"/>
      <c r="H56" s="79"/>
      <c r="I56" s="93"/>
      <c r="J56" s="5"/>
      <c r="K56" s="123"/>
      <c r="L56" s="11" t="str">
        <f t="shared" si="0"/>
        <v>Thursday</v>
      </c>
      <c r="M56" s="12">
        <f t="shared" si="0"/>
        <v>41333</v>
      </c>
      <c r="N56" s="67">
        <f>[1]February!L35</f>
        <v>232.70799999999997</v>
      </c>
      <c r="O56" s="67">
        <f>[1]February!M35</f>
        <v>6.7480000000000002</v>
      </c>
      <c r="P56" s="79">
        <f>[1]February!N35</f>
        <v>26.4495</v>
      </c>
      <c r="Q56" s="83"/>
      <c r="R56" s="83"/>
      <c r="S56" s="83"/>
      <c r="T56" s="132"/>
      <c r="U56" s="83"/>
      <c r="V56" s="123"/>
      <c r="W56" s="11" t="str">
        <f t="shared" si="1"/>
        <v>Thursday</v>
      </c>
      <c r="X56" s="37">
        <f t="shared" si="1"/>
        <v>41333</v>
      </c>
      <c r="Y56" s="156">
        <f>[1]February!R35</f>
        <v>8.25</v>
      </c>
      <c r="Z56" s="145">
        <f>[1]February!S35</f>
        <v>7.2</v>
      </c>
      <c r="AA56" s="147">
        <f>[1]February!T35</f>
        <v>7.9620000000000006</v>
      </c>
      <c r="AB56" s="71">
        <f>[1]February!U35</f>
        <v>23</v>
      </c>
      <c r="AC56" s="67">
        <f>[1]February!V35</f>
        <v>0</v>
      </c>
      <c r="AD56" s="67">
        <f>[1]February!W35</f>
        <v>8.5</v>
      </c>
      <c r="AE56" s="83">
        <f>[1]February!X35</f>
        <v>94.18</v>
      </c>
      <c r="AF56" s="105">
        <f>[1]February!Y35</f>
        <v>24</v>
      </c>
      <c r="AG56" s="93"/>
    </row>
    <row r="57" spans="1:37">
      <c r="A57" s="123"/>
      <c r="B57" s="11"/>
      <c r="C57" s="12"/>
      <c r="D57" s="100" t="str">
        <f>[1]February!C36</f>
        <v/>
      </c>
      <c r="E57" s="67" t="str">
        <f>[1]February!D36</f>
        <v/>
      </c>
      <c r="F57" s="67" t="str">
        <f>[1]February!E36</f>
        <v/>
      </c>
      <c r="G57" s="101"/>
      <c r="H57" s="79"/>
      <c r="I57" s="93"/>
      <c r="J57" s="5"/>
      <c r="K57" s="123"/>
      <c r="L57" s="11"/>
      <c r="M57" s="12"/>
      <c r="N57" s="67" t="str">
        <f>[1]February!L36</f>
        <v/>
      </c>
      <c r="O57" s="67" t="str">
        <f>[1]February!M36</f>
        <v/>
      </c>
      <c r="P57" s="79" t="str">
        <f>[1]February!N36</f>
        <v/>
      </c>
      <c r="Q57" s="83"/>
      <c r="R57" s="83"/>
      <c r="S57" s="83"/>
      <c r="T57" s="132"/>
      <c r="U57" s="83"/>
      <c r="V57" s="123"/>
      <c r="W57" s="11"/>
      <c r="X57" s="37"/>
      <c r="Y57" s="156" t="str">
        <f>[1]February!R36</f>
        <v/>
      </c>
      <c r="Z57" s="145" t="str">
        <f>[1]February!S36</f>
        <v/>
      </c>
      <c r="AA57" s="147" t="str">
        <f>[1]February!T36</f>
        <v/>
      </c>
      <c r="AB57" s="71" t="str">
        <f>[1]February!U36</f>
        <v/>
      </c>
      <c r="AC57" s="67" t="str">
        <f>[1]February!V36</f>
        <v/>
      </c>
      <c r="AD57" s="67" t="str">
        <f>[1]February!W36</f>
        <v/>
      </c>
      <c r="AE57" s="83" t="str">
        <f>[1]February!X36</f>
        <v/>
      </c>
      <c r="AF57" s="105"/>
      <c r="AG57" s="93"/>
    </row>
    <row r="58" spans="1:37">
      <c r="A58" s="123"/>
      <c r="B58" s="11"/>
      <c r="C58" s="12"/>
      <c r="D58" s="100"/>
      <c r="E58" s="67"/>
      <c r="F58" s="67"/>
      <c r="G58" s="101"/>
      <c r="H58" s="79"/>
      <c r="I58" s="93"/>
      <c r="J58" s="5"/>
      <c r="K58" s="123"/>
      <c r="L58" s="11"/>
      <c r="M58" s="12"/>
      <c r="N58" s="67"/>
      <c r="O58" s="67"/>
      <c r="P58" s="79"/>
      <c r="Q58" s="83"/>
      <c r="R58" s="83"/>
      <c r="S58" s="83"/>
      <c r="T58" s="132"/>
      <c r="U58" s="83"/>
      <c r="V58" s="123"/>
      <c r="W58" s="11"/>
      <c r="X58" s="37"/>
      <c r="Y58" s="156"/>
      <c r="Z58" s="145"/>
      <c r="AA58" s="147"/>
      <c r="AB58" s="71"/>
      <c r="AC58" s="67"/>
      <c r="AD58" s="67"/>
      <c r="AE58" s="83"/>
      <c r="AF58" s="105"/>
      <c r="AG58" s="93"/>
    </row>
    <row r="59" spans="1:37" ht="15" thickBot="1">
      <c r="A59" s="123"/>
      <c r="B59" s="13"/>
      <c r="C59" s="14"/>
      <c r="D59" s="136"/>
      <c r="E59" s="77"/>
      <c r="F59" s="78"/>
      <c r="G59" s="102"/>
      <c r="H59" s="80"/>
      <c r="I59" s="93"/>
      <c r="J59" s="5"/>
      <c r="K59" s="123"/>
      <c r="L59" s="13"/>
      <c r="M59" s="14"/>
      <c r="N59" s="77"/>
      <c r="O59" s="77"/>
      <c r="P59" s="80"/>
      <c r="Q59" s="83"/>
      <c r="R59" s="83"/>
      <c r="S59" s="83"/>
      <c r="T59" s="132"/>
      <c r="U59" s="83"/>
      <c r="V59" s="123"/>
      <c r="W59" s="13"/>
      <c r="X59" s="59"/>
      <c r="Y59" s="157"/>
      <c r="Z59" s="158"/>
      <c r="AA59" s="159"/>
      <c r="AB59" s="84"/>
      <c r="AC59" s="77"/>
      <c r="AD59" s="77"/>
      <c r="AE59" s="78"/>
      <c r="AF59" s="106"/>
      <c r="AG59" s="93"/>
    </row>
    <row r="60" spans="1:37" ht="15.6" thickTop="1" thickBot="1">
      <c r="A60" s="123"/>
      <c r="B60" s="15" t="s">
        <v>11</v>
      </c>
      <c r="C60" s="16"/>
      <c r="D60" s="68">
        <f>[1]February!C39</f>
        <v>2373.5320000000002</v>
      </c>
      <c r="E60" s="68">
        <f>[1]February!D39</f>
        <v>0</v>
      </c>
      <c r="F60" s="68">
        <f>[1]February!E39</f>
        <v>1850.5661250000001</v>
      </c>
      <c r="G60" s="103" t="str">
        <f>[2]February!F39</f>
        <v/>
      </c>
      <c r="H60" s="86"/>
      <c r="I60" s="93"/>
      <c r="J60" s="5"/>
      <c r="K60" s="123"/>
      <c r="L60" s="15" t="s">
        <v>11</v>
      </c>
      <c r="M60" s="16"/>
      <c r="N60" s="81">
        <f>[1]February!L39</f>
        <v>232.70799999999997</v>
      </c>
      <c r="O60" s="81">
        <f>[1]February!M39</f>
        <v>0</v>
      </c>
      <c r="P60" s="82">
        <f>[1]February!N39</f>
        <v>8.6584166666666658</v>
      </c>
      <c r="Q60" s="117"/>
      <c r="R60" s="117"/>
      <c r="S60" s="117"/>
      <c r="T60" s="133"/>
      <c r="U60" s="117"/>
      <c r="V60" s="123"/>
      <c r="W60" s="15" t="s">
        <v>11</v>
      </c>
      <c r="X60" s="38"/>
      <c r="Y60" s="160">
        <f>[1]February!R39</f>
        <v>8.3699999999999992</v>
      </c>
      <c r="Z60" s="161">
        <f>[1]February!S39</f>
        <v>6.62</v>
      </c>
      <c r="AA60" s="162">
        <f>[1]February!T39</f>
        <v>7.617550610104181</v>
      </c>
      <c r="AB60" s="74">
        <f>[1]February!U39</f>
        <v>38</v>
      </c>
      <c r="AC60" s="68">
        <f>[1]February!V39</f>
        <v>0</v>
      </c>
      <c r="AD60" s="68">
        <f>[1]February!W39</f>
        <v>2.425843799058085</v>
      </c>
      <c r="AE60" s="85">
        <f>[1]February!X39</f>
        <v>1901.3960000000009</v>
      </c>
      <c r="AF60" s="107">
        <f>[1]February!Y39</f>
        <v>156.04</v>
      </c>
      <c r="AG60" s="93"/>
    </row>
    <row r="61" spans="1:37" ht="15" thickBot="1">
      <c r="A61" s="126"/>
      <c r="B61" s="127"/>
      <c r="C61" s="127"/>
      <c r="D61" s="127"/>
      <c r="E61" s="127"/>
      <c r="F61" s="127"/>
      <c r="G61" s="127"/>
      <c r="H61" s="127"/>
      <c r="I61" s="128"/>
      <c r="J61" s="5"/>
      <c r="K61" s="126"/>
      <c r="L61" s="127"/>
      <c r="M61" s="127"/>
      <c r="N61" s="127"/>
      <c r="O61" s="127"/>
      <c r="P61" s="127"/>
      <c r="Q61" s="127"/>
      <c r="R61" s="127"/>
      <c r="S61" s="127"/>
      <c r="T61" s="128"/>
      <c r="V61" s="126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8"/>
      <c r="AK61" t="str">
        <f>IF(SUM(E61:AH61)=0,"",SUM(E61:AH61))</f>
        <v/>
      </c>
    </row>
    <row r="62" spans="1:37" ht="15" thickTop="1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D29:D58">
    <cfRule type="cellIs" dxfId="59" priority="12" operator="between">
      <formula>2800</formula>
      <formula>5000</formula>
    </cfRule>
  </conditionalFormatting>
  <conditionalFormatting sqref="N29:N58">
    <cfRule type="cellIs" dxfId="58" priority="11" operator="between">
      <formula>560</formula>
      <formula>5000</formula>
    </cfRule>
  </conditionalFormatting>
  <conditionalFormatting sqref="D29:D58">
    <cfRule type="cellIs" dxfId="57" priority="10" operator="between">
      <formula>2800</formula>
      <formula>5000</formula>
    </cfRule>
  </conditionalFormatting>
  <conditionalFormatting sqref="D59">
    <cfRule type="cellIs" dxfId="56" priority="9" operator="between">
      <formula>2800</formula>
      <formula>5000</formula>
    </cfRule>
  </conditionalFormatting>
  <conditionalFormatting sqref="N29:N58">
    <cfRule type="cellIs" dxfId="55" priority="8" operator="between">
      <formula>560</formula>
      <formula>5000</formula>
    </cfRule>
  </conditionalFormatting>
  <conditionalFormatting sqref="N59">
    <cfRule type="cellIs" dxfId="54" priority="7" operator="between">
      <formula>560</formula>
      <formula>5000</formula>
    </cfRule>
  </conditionalFormatting>
  <conditionalFormatting sqref="Z29:Z58">
    <cfRule type="cellIs" dxfId="53" priority="6" operator="between">
      <formula>1</formula>
      <formula>6.49</formula>
    </cfRule>
  </conditionalFormatting>
  <conditionalFormatting sqref="Y29:Y58">
    <cfRule type="cellIs" dxfId="52" priority="5" operator="between">
      <formula>8.51</formula>
      <formula>14</formula>
    </cfRule>
  </conditionalFormatting>
  <conditionalFormatting sqref="AB29:AB59">
    <cfRule type="cellIs" dxfId="51" priority="4" operator="between">
      <formula>41</formula>
      <formula>200</formula>
    </cfRule>
  </conditionalFormatting>
  <conditionalFormatting sqref="Z59">
    <cfRule type="cellIs" dxfId="50" priority="3" operator="between">
      <formula>1</formula>
      <formula>6.49</formula>
    </cfRule>
  </conditionalFormatting>
  <conditionalFormatting sqref="Y59">
    <cfRule type="cellIs" dxfId="49" priority="2" operator="between">
      <formula>8.51</formula>
      <formula>14</formula>
    </cfRule>
  </conditionalFormatting>
  <conditionalFormatting sqref="AE29:AE59">
    <cfRule type="cellIs" dxfId="48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2"/>
  <sheetViews>
    <sheetView topLeftCell="A37" workbookViewId="0">
      <selection activeCell="H43" sqref="H43"/>
    </sheetView>
  </sheetViews>
  <sheetFormatPr defaultRowHeight="14.4"/>
  <cols>
    <col min="2" max="2" width="12.6640625" customWidth="1"/>
    <col min="3" max="3" width="12.5546875" customWidth="1"/>
    <col min="4" max="4" width="16.33203125" customWidth="1"/>
    <col min="5" max="5" width="18.33203125" customWidth="1"/>
    <col min="6" max="6" width="15.44140625" customWidth="1"/>
    <col min="7" max="7" width="16.109375" bestFit="1" customWidth="1"/>
    <col min="8" max="8" width="26.33203125" customWidth="1"/>
    <col min="9" max="10" width="11.6640625" customWidth="1"/>
    <col min="11" max="11" width="11.44140625" customWidth="1"/>
    <col min="12" max="12" width="17.6640625" bestFit="1" customWidth="1"/>
    <col min="13" max="13" width="10.6640625" bestFit="1" customWidth="1"/>
    <col min="14" max="14" width="13.88671875" bestFit="1" customWidth="1"/>
    <col min="15" max="15" width="17.6640625" bestFit="1" customWidth="1"/>
    <col min="16" max="16" width="12" bestFit="1" customWidth="1"/>
    <col min="17" max="21" width="12" customWidth="1"/>
    <col min="22" max="22" width="9.109375" customWidth="1"/>
    <col min="23" max="23" width="19.44140625" customWidth="1"/>
    <col min="24" max="24" width="10.6640625" bestFit="1" customWidth="1"/>
    <col min="25" max="25" width="13.88671875" bestFit="1" customWidth="1"/>
    <col min="26" max="26" width="17.6640625" bestFit="1" customWidth="1"/>
    <col min="27" max="27" width="12" bestFit="1" customWidth="1"/>
    <col min="28" max="28" width="16.5546875" customWidth="1"/>
    <col min="31" max="31" width="11" customWidth="1"/>
    <col min="32" max="32" width="22.88671875" customWidth="1"/>
    <col min="35" max="35" width="10.109375" customWidth="1"/>
  </cols>
  <sheetData>
    <row r="1" spans="1:33" ht="15" thickBot="1"/>
    <row r="2" spans="1:33">
      <c r="B2" s="1" t="s">
        <v>60</v>
      </c>
      <c r="C2" s="2"/>
      <c r="D2" s="2"/>
      <c r="E2" s="2"/>
      <c r="F2" s="2"/>
      <c r="G2" s="2"/>
      <c r="H2" s="3"/>
    </row>
    <row r="3" spans="1:33">
      <c r="B3" s="112" t="s">
        <v>56</v>
      </c>
      <c r="C3" s="113"/>
      <c r="D3" s="113"/>
      <c r="E3" s="5"/>
      <c r="F3" s="5"/>
      <c r="G3" s="5"/>
      <c r="H3" s="6"/>
    </row>
    <row r="4" spans="1:33">
      <c r="B4" s="112" t="s">
        <v>55</v>
      </c>
      <c r="C4" s="5"/>
      <c r="D4" s="5"/>
      <c r="E4" s="5"/>
      <c r="F4" s="5"/>
      <c r="G4" s="5"/>
      <c r="H4" s="6"/>
    </row>
    <row r="5" spans="1:33" ht="15" thickBot="1">
      <c r="B5" s="109" t="s">
        <v>61</v>
      </c>
      <c r="C5" s="110"/>
      <c r="D5" s="110"/>
      <c r="E5" s="110"/>
      <c r="F5" s="110"/>
      <c r="G5" s="110"/>
      <c r="H5" s="111"/>
    </row>
    <row r="6" spans="1:33" ht="15" thickBot="1">
      <c r="B6" s="5"/>
      <c r="C6" s="5"/>
      <c r="D6" s="5"/>
      <c r="E6" s="5"/>
      <c r="F6" s="5"/>
      <c r="G6" s="5"/>
      <c r="H6" s="5"/>
    </row>
    <row r="7" spans="1:33" ht="15" thickTop="1">
      <c r="A7" s="120"/>
      <c r="B7" s="121"/>
      <c r="C7" s="121"/>
      <c r="D7" s="121"/>
      <c r="E7" s="121"/>
      <c r="F7" s="121"/>
      <c r="G7" s="121"/>
      <c r="H7" s="121"/>
      <c r="I7" s="122"/>
      <c r="J7" s="5"/>
      <c r="K7" s="120"/>
      <c r="L7" s="121"/>
      <c r="M7" s="121"/>
      <c r="N7" s="121"/>
      <c r="O7" s="121"/>
      <c r="P7" s="121"/>
      <c r="Q7" s="121"/>
      <c r="R7" s="121"/>
      <c r="S7" s="121"/>
      <c r="T7" s="122"/>
      <c r="V7" s="120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2"/>
    </row>
    <row r="8" spans="1:33" ht="15" thickBot="1">
      <c r="A8" s="123"/>
      <c r="B8" s="5"/>
      <c r="C8" s="5"/>
      <c r="D8" s="5"/>
      <c r="E8" s="5"/>
      <c r="F8" s="5"/>
      <c r="G8" s="5"/>
      <c r="H8" s="5"/>
      <c r="I8" s="93"/>
      <c r="J8" s="5"/>
      <c r="K8" s="123"/>
      <c r="L8" s="5"/>
      <c r="M8" s="5"/>
      <c r="N8" s="5"/>
      <c r="O8" s="5"/>
      <c r="P8" s="5"/>
      <c r="Q8" s="5"/>
      <c r="R8" s="5"/>
      <c r="S8" s="5"/>
      <c r="T8" s="93"/>
      <c r="V8" s="123"/>
      <c r="W8" s="5"/>
      <c r="X8" s="5"/>
      <c r="Y8" s="5"/>
      <c r="Z8" s="5"/>
      <c r="AA8" s="5"/>
      <c r="AB8" s="5"/>
      <c r="AC8" s="5"/>
      <c r="AD8" s="5"/>
      <c r="AE8" s="5"/>
      <c r="AF8" s="5"/>
      <c r="AG8" s="93"/>
    </row>
    <row r="9" spans="1:33" ht="15" thickBot="1">
      <c r="A9" s="123"/>
      <c r="B9" s="201" t="s">
        <v>57</v>
      </c>
      <c r="C9" s="202"/>
      <c r="D9" s="202"/>
      <c r="E9" s="202"/>
      <c r="F9" s="202"/>
      <c r="G9" s="202"/>
      <c r="H9" s="203"/>
      <c r="I9" s="93"/>
      <c r="J9" s="5"/>
      <c r="K9" s="123"/>
      <c r="L9" s="201" t="s">
        <v>68</v>
      </c>
      <c r="M9" s="202"/>
      <c r="N9" s="202"/>
      <c r="O9" s="202"/>
      <c r="P9" s="202"/>
      <c r="Q9" s="202"/>
      <c r="R9" s="202"/>
      <c r="S9" s="203"/>
      <c r="T9" s="129"/>
      <c r="U9" s="8"/>
      <c r="V9" s="123"/>
      <c r="W9" s="201" t="s">
        <v>74</v>
      </c>
      <c r="X9" s="202"/>
      <c r="Y9" s="202"/>
      <c r="Z9" s="202"/>
      <c r="AA9" s="202"/>
      <c r="AB9" s="202"/>
      <c r="AC9" s="202"/>
      <c r="AD9" s="202"/>
      <c r="AE9" s="202"/>
      <c r="AF9" s="203"/>
      <c r="AG9" s="93"/>
    </row>
    <row r="10" spans="1:33" ht="15" thickTop="1">
      <c r="A10" s="123"/>
      <c r="B10" s="4" t="s">
        <v>62</v>
      </c>
      <c r="C10" s="5"/>
      <c r="D10" s="5"/>
      <c r="E10" s="5"/>
      <c r="F10" s="5"/>
      <c r="G10" s="5"/>
      <c r="H10" s="6"/>
      <c r="I10" s="93"/>
      <c r="J10" s="5"/>
      <c r="K10" s="123"/>
      <c r="L10" s="4" t="s">
        <v>69</v>
      </c>
      <c r="M10" s="5"/>
      <c r="N10" s="5"/>
      <c r="O10" s="5"/>
      <c r="P10" s="5"/>
      <c r="Q10" s="5"/>
      <c r="R10" s="5"/>
      <c r="S10" s="6"/>
      <c r="T10" s="93"/>
      <c r="U10" s="5"/>
      <c r="V10" s="123"/>
      <c r="W10" s="4" t="s">
        <v>75</v>
      </c>
      <c r="X10" s="5"/>
      <c r="Y10" s="5"/>
      <c r="Z10" s="5"/>
      <c r="AA10" s="5"/>
      <c r="AB10" s="5"/>
      <c r="AC10" s="5"/>
      <c r="AD10" s="5"/>
      <c r="AE10" s="5"/>
      <c r="AF10" s="6"/>
      <c r="AG10" s="93"/>
    </row>
    <row r="11" spans="1:33">
      <c r="A11" s="123"/>
      <c r="B11" s="4" t="s">
        <v>67</v>
      </c>
      <c r="C11" s="5"/>
      <c r="D11" s="5"/>
      <c r="E11" s="5"/>
      <c r="F11" s="5"/>
      <c r="G11" s="5"/>
      <c r="H11" s="6"/>
      <c r="I11" s="93"/>
      <c r="J11" s="5"/>
      <c r="K11" s="123"/>
      <c r="L11" s="4" t="s">
        <v>70</v>
      </c>
      <c r="M11" s="5"/>
      <c r="N11" s="5"/>
      <c r="O11" s="5"/>
      <c r="P11" s="5"/>
      <c r="Q11" s="5"/>
      <c r="R11" s="5"/>
      <c r="S11" s="6"/>
      <c r="T11" s="93"/>
      <c r="U11" s="5"/>
      <c r="V11" s="123"/>
      <c r="W11" s="4" t="s">
        <v>81</v>
      </c>
      <c r="X11" s="5"/>
      <c r="Y11" s="5"/>
      <c r="Z11" s="5"/>
      <c r="AA11" s="5"/>
      <c r="AB11" s="5"/>
      <c r="AC11" s="5"/>
      <c r="AD11" s="5"/>
      <c r="AE11" s="5"/>
      <c r="AF11" s="6"/>
      <c r="AG11" s="93"/>
    </row>
    <row r="12" spans="1:33">
      <c r="A12" s="123"/>
      <c r="B12" s="4" t="s">
        <v>63</v>
      </c>
      <c r="C12" s="5"/>
      <c r="D12" s="5"/>
      <c r="E12" s="5"/>
      <c r="F12" s="5"/>
      <c r="G12" s="5"/>
      <c r="H12" s="6"/>
      <c r="I12" s="93"/>
      <c r="J12" s="5"/>
      <c r="K12" s="123"/>
      <c r="L12" s="4" t="s">
        <v>71</v>
      </c>
      <c r="M12" s="5"/>
      <c r="N12" s="5"/>
      <c r="O12" s="5"/>
      <c r="P12" s="5"/>
      <c r="Q12" s="5"/>
      <c r="R12" s="5"/>
      <c r="S12" s="6"/>
      <c r="T12" s="93"/>
      <c r="U12" s="5"/>
      <c r="V12" s="123"/>
      <c r="W12" s="4" t="s">
        <v>76</v>
      </c>
      <c r="X12" s="5"/>
      <c r="Y12" s="5"/>
      <c r="Z12" s="5"/>
      <c r="AA12" s="5"/>
      <c r="AB12" s="5"/>
      <c r="AC12" s="5"/>
      <c r="AD12" s="5"/>
      <c r="AE12" s="5"/>
      <c r="AF12" s="6"/>
      <c r="AG12" s="93"/>
    </row>
    <row r="13" spans="1:33">
      <c r="A13" s="123"/>
      <c r="B13" s="4" t="s">
        <v>94</v>
      </c>
      <c r="C13" s="5"/>
      <c r="D13" s="5"/>
      <c r="E13" s="5"/>
      <c r="F13" s="5"/>
      <c r="G13" s="5"/>
      <c r="H13" s="6"/>
      <c r="I13" s="93"/>
      <c r="J13" s="5"/>
      <c r="K13" s="123"/>
      <c r="L13" s="4" t="s">
        <v>94</v>
      </c>
      <c r="M13" s="5"/>
      <c r="N13" s="5"/>
      <c r="O13" s="5"/>
      <c r="P13" s="5"/>
      <c r="Q13" s="5"/>
      <c r="R13" s="5"/>
      <c r="S13" s="6"/>
      <c r="T13" s="93"/>
      <c r="U13" s="5"/>
      <c r="V13" s="123"/>
      <c r="W13" s="118" t="s">
        <v>77</v>
      </c>
      <c r="X13" s="5"/>
      <c r="Y13" s="5"/>
      <c r="Z13" s="5"/>
      <c r="AA13" s="5"/>
      <c r="AB13" s="5"/>
      <c r="AC13" s="5"/>
      <c r="AD13" s="5"/>
      <c r="AE13" s="5"/>
      <c r="AF13" s="6"/>
      <c r="AG13" s="93"/>
    </row>
    <row r="14" spans="1:33">
      <c r="A14" s="123"/>
      <c r="B14" s="4" t="s">
        <v>102</v>
      </c>
      <c r="C14" s="5"/>
      <c r="D14" s="5"/>
      <c r="E14" s="5"/>
      <c r="F14" s="5"/>
      <c r="G14" s="5"/>
      <c r="H14" s="6"/>
      <c r="I14" s="93"/>
      <c r="J14" s="5"/>
      <c r="K14" s="123"/>
      <c r="L14" s="4"/>
      <c r="M14" s="5"/>
      <c r="N14" s="5"/>
      <c r="O14" s="5"/>
      <c r="P14" s="5"/>
      <c r="Q14" s="5"/>
      <c r="R14" s="5"/>
      <c r="S14" s="6"/>
      <c r="T14" s="93"/>
      <c r="U14" s="5"/>
      <c r="V14" s="123"/>
      <c r="W14" s="4" t="s">
        <v>78</v>
      </c>
      <c r="X14" s="5"/>
      <c r="Y14" s="5"/>
      <c r="Z14" s="5"/>
      <c r="AA14" s="5"/>
      <c r="AB14" s="5"/>
      <c r="AC14" s="5"/>
      <c r="AD14" s="5"/>
      <c r="AE14" s="5"/>
      <c r="AF14" s="6"/>
      <c r="AG14" s="93"/>
    </row>
    <row r="15" spans="1:33">
      <c r="A15" s="123"/>
      <c r="B15" s="4" t="s">
        <v>64</v>
      </c>
      <c r="C15" s="5"/>
      <c r="D15" s="5"/>
      <c r="E15" s="5"/>
      <c r="F15" s="5"/>
      <c r="G15" s="5"/>
      <c r="H15" s="6"/>
      <c r="I15" s="93"/>
      <c r="J15" s="5"/>
      <c r="K15" s="123"/>
      <c r="L15" s="4" t="s">
        <v>72</v>
      </c>
      <c r="M15" s="5"/>
      <c r="N15" s="5"/>
      <c r="O15" s="5"/>
      <c r="P15" s="5"/>
      <c r="Q15" s="5"/>
      <c r="R15" s="5"/>
      <c r="S15" s="6"/>
      <c r="T15" s="93"/>
      <c r="U15" s="5"/>
      <c r="V15" s="123"/>
      <c r="W15" s="4" t="s">
        <v>93</v>
      </c>
      <c r="X15" s="5"/>
      <c r="Y15" s="5"/>
      <c r="Z15" s="5"/>
      <c r="AA15" s="5"/>
      <c r="AB15" s="5"/>
      <c r="AC15" s="5"/>
      <c r="AD15" s="5"/>
      <c r="AE15" s="5"/>
      <c r="AF15" s="6"/>
      <c r="AG15" s="93"/>
    </row>
    <row r="16" spans="1:33">
      <c r="A16" s="123"/>
      <c r="B16" s="4" t="s">
        <v>97</v>
      </c>
      <c r="C16" s="5"/>
      <c r="D16" s="5"/>
      <c r="E16" s="5"/>
      <c r="F16" s="5"/>
      <c r="G16" s="5"/>
      <c r="H16" s="6"/>
      <c r="I16" s="93"/>
      <c r="J16" s="5"/>
      <c r="K16" s="123"/>
      <c r="L16" s="4"/>
      <c r="M16" s="5"/>
      <c r="N16" s="5"/>
      <c r="O16" s="5"/>
      <c r="P16" s="5"/>
      <c r="Q16" s="5"/>
      <c r="R16" s="5"/>
      <c r="S16" s="6"/>
      <c r="T16" s="93"/>
      <c r="U16" s="5"/>
      <c r="V16" s="123"/>
      <c r="W16" s="112" t="s">
        <v>82</v>
      </c>
      <c r="X16" s="5"/>
      <c r="Y16" s="5"/>
      <c r="Z16" s="5"/>
      <c r="AA16" s="5"/>
      <c r="AB16" s="5"/>
      <c r="AC16" s="5"/>
      <c r="AD16" s="5"/>
      <c r="AE16" s="5"/>
      <c r="AF16" s="6"/>
      <c r="AG16" s="93"/>
    </row>
    <row r="17" spans="1:33">
      <c r="A17" s="123"/>
      <c r="B17" s="4" t="s">
        <v>65</v>
      </c>
      <c r="C17" s="5"/>
      <c r="D17" s="5"/>
      <c r="E17" s="5"/>
      <c r="F17" s="5"/>
      <c r="G17" s="5"/>
      <c r="H17" s="6"/>
      <c r="I17" s="93"/>
      <c r="J17" s="5"/>
      <c r="K17" s="123"/>
      <c r="L17" s="4" t="s">
        <v>65</v>
      </c>
      <c r="M17" s="5"/>
      <c r="N17" s="5"/>
      <c r="O17" s="5"/>
      <c r="P17" s="5"/>
      <c r="Q17" s="5"/>
      <c r="R17" s="5"/>
      <c r="S17" s="6"/>
      <c r="T17" s="93"/>
      <c r="U17" s="5"/>
      <c r="V17" s="123"/>
      <c r="W17" s="112" t="s">
        <v>89</v>
      </c>
      <c r="X17" s="5"/>
      <c r="Y17" s="5"/>
      <c r="Z17" s="5"/>
      <c r="AA17" s="5"/>
      <c r="AB17" s="5"/>
      <c r="AC17" s="5"/>
      <c r="AD17" s="5"/>
      <c r="AE17" s="5"/>
      <c r="AF17" s="6"/>
      <c r="AG17" s="93"/>
    </row>
    <row r="18" spans="1:33">
      <c r="A18" s="123"/>
      <c r="B18" s="4" t="s">
        <v>66</v>
      </c>
      <c r="C18" s="5"/>
      <c r="D18" s="5"/>
      <c r="E18" s="5"/>
      <c r="F18" s="5"/>
      <c r="G18" s="5"/>
      <c r="H18" s="6"/>
      <c r="I18" s="93"/>
      <c r="J18" s="5"/>
      <c r="K18" s="123"/>
      <c r="L18" s="4" t="s">
        <v>73</v>
      </c>
      <c r="M18" s="5"/>
      <c r="N18" s="5"/>
      <c r="O18" s="5"/>
      <c r="P18" s="5"/>
      <c r="Q18" s="5"/>
      <c r="R18" s="5"/>
      <c r="S18" s="6"/>
      <c r="T18" s="93"/>
      <c r="U18" s="5"/>
      <c r="V18" s="123"/>
      <c r="W18" s="4" t="s">
        <v>80</v>
      </c>
      <c r="X18" s="5"/>
      <c r="Y18" s="5"/>
      <c r="Z18" s="5"/>
      <c r="AA18" s="5"/>
      <c r="AB18" s="5"/>
      <c r="AC18" s="5"/>
      <c r="AD18" s="5"/>
      <c r="AE18" s="5"/>
      <c r="AF18" s="6"/>
      <c r="AG18" s="93"/>
    </row>
    <row r="19" spans="1:33">
      <c r="A19" s="123"/>
      <c r="B19" s="4" t="s">
        <v>58</v>
      </c>
      <c r="C19" s="5"/>
      <c r="D19" s="5"/>
      <c r="E19" s="5"/>
      <c r="F19" s="5"/>
      <c r="G19" s="5"/>
      <c r="H19" s="6"/>
      <c r="I19" s="93"/>
      <c r="J19" s="5"/>
      <c r="K19" s="123"/>
      <c r="L19" s="4" t="s">
        <v>59</v>
      </c>
      <c r="M19" s="5"/>
      <c r="N19" s="5"/>
      <c r="O19" s="5"/>
      <c r="P19" s="5"/>
      <c r="Q19" s="5"/>
      <c r="R19" s="5"/>
      <c r="S19" s="6"/>
      <c r="T19" s="93"/>
      <c r="U19" s="5"/>
      <c r="V19" s="123"/>
      <c r="W19" s="118" t="s">
        <v>88</v>
      </c>
      <c r="X19" s="5"/>
      <c r="Y19" s="5"/>
      <c r="Z19" s="5"/>
      <c r="AA19" s="5"/>
      <c r="AB19" s="5"/>
      <c r="AC19" s="5"/>
      <c r="AD19" s="5"/>
      <c r="AE19" s="5"/>
      <c r="AF19" s="6"/>
      <c r="AG19" s="93"/>
    </row>
    <row r="20" spans="1:33">
      <c r="A20" s="123"/>
      <c r="B20" s="4" t="s">
        <v>90</v>
      </c>
      <c r="C20" s="5"/>
      <c r="D20" s="5"/>
      <c r="E20" s="5"/>
      <c r="F20" s="5"/>
      <c r="G20" s="5"/>
      <c r="H20" s="6"/>
      <c r="I20" s="93"/>
      <c r="J20" s="5"/>
      <c r="K20" s="123"/>
      <c r="L20" s="4"/>
      <c r="M20" s="5"/>
      <c r="N20" s="5"/>
      <c r="O20" s="5"/>
      <c r="P20" s="5"/>
      <c r="Q20" s="5"/>
      <c r="R20" s="5"/>
      <c r="S20" s="6"/>
      <c r="T20" s="93"/>
      <c r="U20" s="5"/>
      <c r="V20" s="123"/>
      <c r="W20" s="118" t="s">
        <v>106</v>
      </c>
      <c r="X20" s="5"/>
      <c r="Y20" s="5"/>
      <c r="Z20" s="5"/>
      <c r="AA20" s="5"/>
      <c r="AB20" s="5"/>
      <c r="AC20" s="5"/>
      <c r="AD20" s="5"/>
      <c r="AE20" s="5"/>
      <c r="AF20" s="6"/>
      <c r="AG20" s="93"/>
    </row>
    <row r="21" spans="1:33" ht="15" thickBot="1">
      <c r="A21" s="123"/>
      <c r="B21" s="109" t="s">
        <v>59</v>
      </c>
      <c r="C21" s="110"/>
      <c r="D21" s="110"/>
      <c r="E21" s="110"/>
      <c r="F21" s="110"/>
      <c r="G21" s="110"/>
      <c r="H21" s="111"/>
      <c r="I21" s="93"/>
      <c r="J21" s="5"/>
      <c r="K21" s="123"/>
      <c r="L21" s="109"/>
      <c r="M21" s="110"/>
      <c r="N21" s="110"/>
      <c r="O21" s="110"/>
      <c r="P21" s="110"/>
      <c r="Q21" s="110"/>
      <c r="R21" s="110"/>
      <c r="S21" s="111"/>
      <c r="T21" s="93"/>
      <c r="U21" s="5"/>
      <c r="V21" s="123"/>
      <c r="W21" s="118" t="s">
        <v>95</v>
      </c>
      <c r="X21" s="5"/>
      <c r="Y21" s="5"/>
      <c r="Z21" s="5"/>
      <c r="AA21" s="5"/>
      <c r="AB21" s="5"/>
      <c r="AC21" s="5"/>
      <c r="AD21" s="5"/>
      <c r="AE21" s="5"/>
      <c r="AF21" s="6"/>
      <c r="AG21" s="93"/>
    </row>
    <row r="22" spans="1:33">
      <c r="A22" s="123"/>
      <c r="B22" s="5"/>
      <c r="C22" s="5"/>
      <c r="D22" s="5"/>
      <c r="E22" s="5"/>
      <c r="F22" s="5"/>
      <c r="G22" s="5"/>
      <c r="H22" s="5"/>
      <c r="I22" s="93"/>
      <c r="J22" s="5"/>
      <c r="K22" s="123"/>
      <c r="L22" s="5"/>
      <c r="M22" s="5"/>
      <c r="N22" s="5"/>
      <c r="O22" s="5"/>
      <c r="P22" s="5"/>
      <c r="Q22" s="5"/>
      <c r="R22" s="5"/>
      <c r="S22" s="5"/>
      <c r="T22" s="93"/>
      <c r="U22" s="5"/>
      <c r="V22" s="123"/>
      <c r="W22" s="118" t="s">
        <v>83</v>
      </c>
      <c r="X22" s="5"/>
      <c r="Y22" s="5"/>
      <c r="Z22" s="5"/>
      <c r="AA22" s="5"/>
      <c r="AB22" s="5"/>
      <c r="AC22" s="5"/>
      <c r="AD22" s="5"/>
      <c r="AE22" s="5"/>
      <c r="AF22" s="6"/>
      <c r="AG22" s="93"/>
    </row>
    <row r="23" spans="1:33" ht="15" thickBot="1">
      <c r="A23" s="123"/>
      <c r="B23" s="5"/>
      <c r="C23" s="5"/>
      <c r="D23" s="5"/>
      <c r="E23" s="5"/>
      <c r="F23" s="5"/>
      <c r="G23" s="5"/>
      <c r="H23" s="5"/>
      <c r="I23" s="93"/>
      <c r="J23" s="5"/>
      <c r="K23" s="123"/>
      <c r="L23" s="5"/>
      <c r="M23" s="5"/>
      <c r="N23" s="5"/>
      <c r="O23" s="5"/>
      <c r="P23" s="5"/>
      <c r="Q23" s="5"/>
      <c r="R23" s="5"/>
      <c r="S23" s="5"/>
      <c r="T23" s="93"/>
      <c r="U23" s="5"/>
      <c r="V23" s="123"/>
      <c r="W23" s="119" t="s">
        <v>84</v>
      </c>
      <c r="X23" s="110"/>
      <c r="Y23" s="110"/>
      <c r="Z23" s="110"/>
      <c r="AA23" s="110"/>
      <c r="AB23" s="110"/>
      <c r="AC23" s="110"/>
      <c r="AD23" s="110"/>
      <c r="AE23" s="110"/>
      <c r="AF23" s="111"/>
      <c r="AG23" s="93"/>
    </row>
    <row r="24" spans="1:33" ht="15" thickBot="1">
      <c r="A24" s="123"/>
      <c r="B24" s="5"/>
      <c r="C24" s="5"/>
      <c r="D24" s="5"/>
      <c r="E24" s="5"/>
      <c r="F24" s="5"/>
      <c r="G24" s="5"/>
      <c r="H24" s="5"/>
      <c r="I24" s="93"/>
      <c r="J24" s="5"/>
      <c r="K24" s="123"/>
      <c r="L24" s="5"/>
      <c r="M24" s="5"/>
      <c r="N24" s="5"/>
      <c r="O24" s="5"/>
      <c r="P24" s="5"/>
      <c r="Q24" s="5"/>
      <c r="R24" s="5"/>
      <c r="S24" s="5"/>
      <c r="T24" s="93"/>
      <c r="U24" s="5"/>
      <c r="V24" s="123"/>
      <c r="W24" s="110"/>
      <c r="X24" s="5"/>
      <c r="Y24" s="5"/>
      <c r="Z24" s="5"/>
      <c r="AA24" s="5"/>
      <c r="AB24" s="5"/>
      <c r="AC24" s="5"/>
      <c r="AD24" s="5"/>
      <c r="AE24" s="5"/>
      <c r="AF24" s="5"/>
      <c r="AG24" s="93"/>
    </row>
    <row r="25" spans="1:33" ht="15" thickBot="1">
      <c r="A25" s="123"/>
      <c r="B25" s="5"/>
      <c r="C25" s="5"/>
      <c r="D25" s="5"/>
      <c r="E25" s="5"/>
      <c r="F25" s="5"/>
      <c r="G25" s="5"/>
      <c r="H25" s="5"/>
      <c r="I25" s="93"/>
      <c r="J25" s="5"/>
      <c r="K25" s="123"/>
      <c r="L25" s="5"/>
      <c r="M25" s="5"/>
      <c r="N25" s="5"/>
      <c r="O25" s="5"/>
      <c r="P25" s="5"/>
      <c r="Q25" s="5"/>
      <c r="R25" s="5"/>
      <c r="S25" s="5"/>
      <c r="T25" s="93"/>
      <c r="V25" s="123"/>
      <c r="W25" s="211" t="s">
        <v>15</v>
      </c>
      <c r="X25" s="212"/>
      <c r="Y25" s="212"/>
      <c r="Z25" s="212"/>
      <c r="AA25" s="212"/>
      <c r="AB25" s="212"/>
      <c r="AC25" s="212"/>
      <c r="AD25" s="212"/>
      <c r="AE25" s="212"/>
      <c r="AF25" s="213"/>
      <c r="AG25" s="93"/>
    </row>
    <row r="26" spans="1:33" ht="15" thickBot="1">
      <c r="A26" s="123"/>
      <c r="B26" s="214" t="s">
        <v>12</v>
      </c>
      <c r="C26" s="215"/>
      <c r="D26" s="215"/>
      <c r="E26" s="215"/>
      <c r="F26" s="215"/>
      <c r="G26" s="215"/>
      <c r="H26" s="216"/>
      <c r="I26" s="93"/>
      <c r="J26" s="5"/>
      <c r="K26" s="123"/>
      <c r="L26" s="214" t="s">
        <v>13</v>
      </c>
      <c r="M26" s="212"/>
      <c r="N26" s="212"/>
      <c r="O26" s="212"/>
      <c r="P26" s="213"/>
      <c r="Q26" s="114"/>
      <c r="R26" s="114"/>
      <c r="S26" s="114"/>
      <c r="T26" s="130"/>
      <c r="U26" s="114"/>
      <c r="V26" s="123"/>
      <c r="W26" s="7" t="s">
        <v>2</v>
      </c>
      <c r="X26" s="44">
        <f>M27</f>
        <v>41275</v>
      </c>
      <c r="Y26" s="217" t="s">
        <v>16</v>
      </c>
      <c r="Z26" s="218"/>
      <c r="AA26" s="219"/>
      <c r="AB26" s="220" t="s">
        <v>25</v>
      </c>
      <c r="AC26" s="221"/>
      <c r="AD26" s="221"/>
      <c r="AE26" s="222"/>
      <c r="AF26" s="29"/>
      <c r="AG26" s="93"/>
    </row>
    <row r="27" spans="1:33" s="19" customFormat="1" ht="30" customHeight="1">
      <c r="A27" s="124"/>
      <c r="B27" s="24" t="s">
        <v>2</v>
      </c>
      <c r="C27" s="42">
        <v>41275</v>
      </c>
      <c r="D27" s="204" t="s">
        <v>50</v>
      </c>
      <c r="E27" s="205"/>
      <c r="F27" s="206"/>
      <c r="G27" s="225" t="s">
        <v>98</v>
      </c>
      <c r="H27" s="226"/>
      <c r="I27" s="125"/>
      <c r="J27" s="115"/>
      <c r="K27" s="124"/>
      <c r="L27" s="24" t="s">
        <v>2</v>
      </c>
      <c r="M27" s="42">
        <f>C27</f>
        <v>41275</v>
      </c>
      <c r="N27" s="207" t="s">
        <v>51</v>
      </c>
      <c r="O27" s="205"/>
      <c r="P27" s="206"/>
      <c r="Q27" s="115"/>
      <c r="R27" s="115"/>
      <c r="S27" s="115"/>
      <c r="T27" s="125"/>
      <c r="U27" s="115"/>
      <c r="V27" s="124"/>
      <c r="W27" s="39" t="s">
        <v>20</v>
      </c>
      <c r="X27" s="33"/>
      <c r="Y27" s="40" t="s">
        <v>21</v>
      </c>
      <c r="Z27" s="41" t="s">
        <v>22</v>
      </c>
      <c r="AA27" s="33"/>
      <c r="AB27" s="208" t="s">
        <v>44</v>
      </c>
      <c r="AC27" s="209"/>
      <c r="AD27" s="209"/>
      <c r="AE27" s="210"/>
      <c r="AF27" s="30" t="s">
        <v>24</v>
      </c>
      <c r="AG27" s="125"/>
    </row>
    <row r="28" spans="1:33" s="19" customFormat="1" ht="101.4" thickBot="1">
      <c r="A28" s="124"/>
      <c r="B28" s="43" t="s">
        <v>1</v>
      </c>
      <c r="C28" s="17" t="s">
        <v>3</v>
      </c>
      <c r="D28" s="17" t="s">
        <v>52</v>
      </c>
      <c r="E28" s="17" t="s">
        <v>53</v>
      </c>
      <c r="F28" s="18" t="s">
        <v>54</v>
      </c>
      <c r="G28" s="21" t="s">
        <v>99</v>
      </c>
      <c r="H28" s="20" t="s">
        <v>100</v>
      </c>
      <c r="I28" s="125"/>
      <c r="J28" s="115"/>
      <c r="K28" s="124"/>
      <c r="L28" s="43" t="s">
        <v>1</v>
      </c>
      <c r="M28" s="17" t="s">
        <v>3</v>
      </c>
      <c r="N28" s="17" t="s">
        <v>52</v>
      </c>
      <c r="O28" s="17" t="s">
        <v>53</v>
      </c>
      <c r="P28" s="18" t="s">
        <v>54</v>
      </c>
      <c r="Q28" s="116"/>
      <c r="R28" s="116"/>
      <c r="S28" s="116"/>
      <c r="T28" s="131"/>
      <c r="U28" s="116"/>
      <c r="V28" s="124"/>
      <c r="W28" s="25" t="s">
        <v>1</v>
      </c>
      <c r="X28" s="36" t="s">
        <v>3</v>
      </c>
      <c r="Y28" s="35" t="s">
        <v>17</v>
      </c>
      <c r="Z28" s="26" t="s">
        <v>18</v>
      </c>
      <c r="AA28" s="34" t="s">
        <v>19</v>
      </c>
      <c r="AB28" s="32" t="s">
        <v>41</v>
      </c>
      <c r="AC28" s="28" t="s">
        <v>42</v>
      </c>
      <c r="AD28" s="28" t="s">
        <v>43</v>
      </c>
      <c r="AE28" s="27" t="s">
        <v>96</v>
      </c>
      <c r="AF28" s="31" t="s">
        <v>26</v>
      </c>
      <c r="AG28" s="125"/>
    </row>
    <row r="29" spans="1:33" ht="15" thickTop="1">
      <c r="A29" s="123"/>
      <c r="B29" s="11" t="s">
        <v>10</v>
      </c>
      <c r="C29" s="12">
        <v>41275</v>
      </c>
      <c r="D29" s="100">
        <f>[1]January!C8</f>
        <v>2328.8999999999996</v>
      </c>
      <c r="E29" s="67">
        <f>[1]January!D8</f>
        <v>1846.9639999999999</v>
      </c>
      <c r="F29" s="67">
        <f>[1]January!E8</f>
        <v>2121.1470000000004</v>
      </c>
      <c r="G29" s="101"/>
      <c r="H29" s="79"/>
      <c r="I29" s="93"/>
      <c r="J29" s="5"/>
      <c r="K29" s="123"/>
      <c r="L29" s="11" t="str">
        <f>B29</f>
        <v>Tuesday</v>
      </c>
      <c r="M29" s="12">
        <f>C29</f>
        <v>41275</v>
      </c>
      <c r="N29" s="67">
        <f>[1]January!L8</f>
        <v>9.548</v>
      </c>
      <c r="O29" s="67">
        <f>[1]January!M8</f>
        <v>7.4759999999999991</v>
      </c>
      <c r="P29" s="79">
        <f>[1]January!N8</f>
        <v>8.4349999999999987</v>
      </c>
      <c r="Q29" s="83"/>
      <c r="R29" s="83"/>
      <c r="S29" s="83"/>
      <c r="T29" s="132"/>
      <c r="U29" s="83"/>
      <c r="V29" s="123"/>
      <c r="W29" s="11" t="str">
        <f>B29</f>
        <v>Tuesday</v>
      </c>
      <c r="X29" s="37">
        <f>C29</f>
        <v>41275</v>
      </c>
      <c r="Y29" s="156">
        <f>[1]January!R8</f>
        <v>8.2200000000000006</v>
      </c>
      <c r="Z29" s="145">
        <f>[1]January!S8</f>
        <v>7.44</v>
      </c>
      <c r="AA29" s="147">
        <f>[1]January!T8</f>
        <v>8.0599999999999987</v>
      </c>
      <c r="AB29" s="71">
        <f>[1]January!U8</f>
        <v>0</v>
      </c>
      <c r="AC29" s="67">
        <f>[1]January!V8</f>
        <v>0</v>
      </c>
      <c r="AD29" s="67">
        <f>[1]January!W8</f>
        <v>0</v>
      </c>
      <c r="AE29" s="83">
        <f>[1]January!X8</f>
        <v>38.234000000000002</v>
      </c>
      <c r="AF29" s="104">
        <f>[1]January!Y8</f>
        <v>0</v>
      </c>
      <c r="AG29" s="93"/>
    </row>
    <row r="30" spans="1:33">
      <c r="A30" s="123"/>
      <c r="B30" s="11" t="s">
        <v>4</v>
      </c>
      <c r="C30" s="12">
        <f>C29+1</f>
        <v>41276</v>
      </c>
      <c r="D30" s="100">
        <f>[1]January!C9</f>
        <v>2214.1839999999997</v>
      </c>
      <c r="E30" s="67">
        <f>[1]January!D9</f>
        <v>1967.952</v>
      </c>
      <c r="F30" s="67">
        <f>[1]January!E9</f>
        <v>2097.2326666666663</v>
      </c>
      <c r="G30" s="101"/>
      <c r="H30" s="79"/>
      <c r="I30" s="93"/>
      <c r="J30" s="5"/>
      <c r="K30" s="123"/>
      <c r="L30" s="11" t="str">
        <f t="shared" ref="L30:M58" si="0">B30</f>
        <v>Wednesday</v>
      </c>
      <c r="M30" s="12">
        <f t="shared" si="0"/>
        <v>41276</v>
      </c>
      <c r="N30" s="67">
        <f>[1]January!L9</f>
        <v>8.4559999999999995</v>
      </c>
      <c r="O30" s="67">
        <f>[1]January!M9</f>
        <v>4.8999999999999995</v>
      </c>
      <c r="P30" s="79">
        <f>[1]January!N9</f>
        <v>6.5613333333333328</v>
      </c>
      <c r="Q30" s="83"/>
      <c r="R30" s="83"/>
      <c r="S30" s="83"/>
      <c r="T30" s="132"/>
      <c r="U30" s="83"/>
      <c r="V30" s="123"/>
      <c r="W30" s="11" t="str">
        <f t="shared" ref="W30:X58" si="1">B30</f>
        <v>Wednesday</v>
      </c>
      <c r="X30" s="37">
        <f t="shared" si="1"/>
        <v>41276</v>
      </c>
      <c r="Y30" s="156">
        <f>[1]January!R9</f>
        <v>8.31</v>
      </c>
      <c r="Z30" s="145">
        <f>[1]January!S9</f>
        <v>7.9</v>
      </c>
      <c r="AA30" s="147">
        <f>[1]January!T9</f>
        <v>8.1816666666666649</v>
      </c>
      <c r="AB30" s="71">
        <f>[1]January!U9</f>
        <v>0</v>
      </c>
      <c r="AC30" s="67">
        <f>[1]January!V9</f>
        <v>0</v>
      </c>
      <c r="AD30" s="67">
        <f>[1]January!W9</f>
        <v>0</v>
      </c>
      <c r="AE30" s="83">
        <f>[1]January!X9</f>
        <v>43.73299999999999</v>
      </c>
      <c r="AF30" s="105">
        <f>[1]January!Y9</f>
        <v>0</v>
      </c>
      <c r="AG30" s="93"/>
    </row>
    <row r="31" spans="1:33">
      <c r="A31" s="123"/>
      <c r="B31" s="11" t="s">
        <v>5</v>
      </c>
      <c r="C31" s="12">
        <f t="shared" ref="C31:C59" si="2">C30+1</f>
        <v>41277</v>
      </c>
      <c r="D31" s="100">
        <f>[1]January!C10</f>
        <v>2138.3319999999999</v>
      </c>
      <c r="E31" s="67">
        <f>[1]January!D10</f>
        <v>1715.6999999999998</v>
      </c>
      <c r="F31" s="67">
        <f>[1]January!E10</f>
        <v>2010.2156666666663</v>
      </c>
      <c r="G31" s="101"/>
      <c r="H31" s="79"/>
      <c r="I31" s="93"/>
      <c r="J31" s="5"/>
      <c r="K31" s="123"/>
      <c r="L31" s="11" t="str">
        <f t="shared" si="0"/>
        <v>Thursday</v>
      </c>
      <c r="M31" s="12">
        <f t="shared" si="0"/>
        <v>41277</v>
      </c>
      <c r="N31" s="67">
        <f>[1]January!L10</f>
        <v>8.6519999999999992</v>
      </c>
      <c r="O31" s="67">
        <f>[1]January!M10</f>
        <v>5.46</v>
      </c>
      <c r="P31" s="79">
        <f>[1]January!N10</f>
        <v>6.7701666666666673</v>
      </c>
      <c r="Q31" s="83"/>
      <c r="R31" s="83"/>
      <c r="S31" s="83"/>
      <c r="T31" s="132"/>
      <c r="U31" s="83"/>
      <c r="V31" s="123"/>
      <c r="W31" s="11" t="str">
        <f t="shared" si="1"/>
        <v>Thursday</v>
      </c>
      <c r="X31" s="37">
        <f t="shared" si="1"/>
        <v>41277</v>
      </c>
      <c r="Y31" s="156">
        <f>[1]January!R10</f>
        <v>8.24</v>
      </c>
      <c r="Z31" s="145">
        <f>[1]January!S10</f>
        <v>8.2100000000000009</v>
      </c>
      <c r="AA31" s="147">
        <f>[1]January!T10</f>
        <v>8.2250000000000014</v>
      </c>
      <c r="AB31" s="71">
        <f>[1]January!U10</f>
        <v>0</v>
      </c>
      <c r="AC31" s="67">
        <f>[1]January!V10</f>
        <v>0</v>
      </c>
      <c r="AD31" s="67">
        <f>[1]January!W10</f>
        <v>0</v>
      </c>
      <c r="AE31" s="83">
        <f>[1]January!X10</f>
        <v>49.929000000000002</v>
      </c>
      <c r="AF31" s="105">
        <f>[1]January!Y10</f>
        <v>0</v>
      </c>
      <c r="AG31" s="93"/>
    </row>
    <row r="32" spans="1:33">
      <c r="A32" s="123"/>
      <c r="B32" s="11" t="s">
        <v>6</v>
      </c>
      <c r="C32" s="12">
        <f t="shared" si="2"/>
        <v>41278</v>
      </c>
      <c r="D32" s="100">
        <f>[1]January!C11</f>
        <v>2246.7479999999996</v>
      </c>
      <c r="E32" s="67">
        <f>[1]January!D11</f>
        <v>1819.6639999999998</v>
      </c>
      <c r="F32" s="67">
        <f>[1]January!E11</f>
        <v>2106.2008333333329</v>
      </c>
      <c r="G32" s="101"/>
      <c r="H32" s="79"/>
      <c r="I32" s="93"/>
      <c r="J32" s="5"/>
      <c r="K32" s="123"/>
      <c r="L32" s="11" t="str">
        <f t="shared" si="0"/>
        <v>Friday</v>
      </c>
      <c r="M32" s="12">
        <f t="shared" si="0"/>
        <v>41278</v>
      </c>
      <c r="N32" s="67">
        <f>[1]January!L11</f>
        <v>9.94</v>
      </c>
      <c r="O32" s="67">
        <f>[1]January!M11</f>
        <v>7.7839999999999989</v>
      </c>
      <c r="P32" s="79">
        <f>[1]January!N11</f>
        <v>8.3206666666666642</v>
      </c>
      <c r="Q32" s="83"/>
      <c r="R32" s="83"/>
      <c r="S32" s="83"/>
      <c r="T32" s="132"/>
      <c r="U32" s="83"/>
      <c r="V32" s="123"/>
      <c r="W32" s="11" t="str">
        <f t="shared" si="1"/>
        <v>Friday</v>
      </c>
      <c r="X32" s="37">
        <f t="shared" si="1"/>
        <v>41278</v>
      </c>
      <c r="Y32" s="156">
        <f>[1]January!R11</f>
        <v>8.23</v>
      </c>
      <c r="Z32" s="145">
        <f>[1]January!S11</f>
        <v>8.14</v>
      </c>
      <c r="AA32" s="147">
        <f>[1]January!T11</f>
        <v>8.202</v>
      </c>
      <c r="AB32" s="71">
        <f>[1]January!U11</f>
        <v>0</v>
      </c>
      <c r="AC32" s="67">
        <f>[1]January!V11</f>
        <v>0</v>
      </c>
      <c r="AD32" s="67">
        <f>[1]January!W11</f>
        <v>0</v>
      </c>
      <c r="AE32" s="83">
        <f>[1]January!X11</f>
        <v>43.812000000000005</v>
      </c>
      <c r="AF32" s="105">
        <f>[1]January!Y11</f>
        <v>0</v>
      </c>
      <c r="AG32" s="93"/>
    </row>
    <row r="33" spans="1:33">
      <c r="A33" s="123"/>
      <c r="B33" s="11" t="s">
        <v>7</v>
      </c>
      <c r="C33" s="12">
        <f t="shared" si="2"/>
        <v>41279</v>
      </c>
      <c r="D33" s="100">
        <f>[1]January!C12</f>
        <v>2216.2839999999997</v>
      </c>
      <c r="E33" s="67">
        <f>[1]January!D12</f>
        <v>1745.8839999999998</v>
      </c>
      <c r="F33" s="67">
        <f>[1]January!E12</f>
        <v>2079.9426666666668</v>
      </c>
      <c r="G33" s="101"/>
      <c r="H33" s="79"/>
      <c r="I33" s="93"/>
      <c r="J33" s="5"/>
      <c r="K33" s="123"/>
      <c r="L33" s="11" t="str">
        <f t="shared" si="0"/>
        <v>Saturday</v>
      </c>
      <c r="M33" s="12">
        <f t="shared" si="0"/>
        <v>41279</v>
      </c>
      <c r="N33" s="67">
        <f>[1]January!L12</f>
        <v>11.06</v>
      </c>
      <c r="O33" s="67">
        <f>[1]January!M12</f>
        <v>8.4559999999999995</v>
      </c>
      <c r="P33" s="79">
        <f>[1]January!N12</f>
        <v>9.3974999999999991</v>
      </c>
      <c r="Q33" s="83"/>
      <c r="R33" s="83"/>
      <c r="S33" s="83"/>
      <c r="T33" s="132"/>
      <c r="U33" s="83"/>
      <c r="V33" s="123"/>
      <c r="W33" s="11" t="str">
        <f t="shared" si="1"/>
        <v>Saturday</v>
      </c>
      <c r="X33" s="37">
        <f t="shared" si="1"/>
        <v>41279</v>
      </c>
      <c r="Y33" s="156">
        <f>[1]January!R12</f>
        <v>8.2200000000000006</v>
      </c>
      <c r="Z33" s="145">
        <f>[1]January!S12</f>
        <v>6.91</v>
      </c>
      <c r="AA33" s="147">
        <f>[1]January!T12</f>
        <v>7.4879999999999995</v>
      </c>
      <c r="AB33" s="71">
        <f>[1]January!U12</f>
        <v>0</v>
      </c>
      <c r="AC33" s="67">
        <f>[1]January!V12</f>
        <v>0</v>
      </c>
      <c r="AD33" s="67">
        <f>[1]January!W12</f>
        <v>0</v>
      </c>
      <c r="AE33" s="83">
        <f>[1]January!X12</f>
        <v>43.550999999999988</v>
      </c>
      <c r="AF33" s="105">
        <f>[1]January!Y12</f>
        <v>0</v>
      </c>
      <c r="AG33" s="93"/>
    </row>
    <row r="34" spans="1:33">
      <c r="A34" s="123"/>
      <c r="B34" s="11" t="s">
        <v>8</v>
      </c>
      <c r="C34" s="12">
        <f t="shared" si="2"/>
        <v>41280</v>
      </c>
      <c r="D34" s="100">
        <f>[1]January!C13</f>
        <v>2272.732</v>
      </c>
      <c r="E34" s="67">
        <f>[1]January!D13</f>
        <v>1900.752</v>
      </c>
      <c r="F34" s="67">
        <f>[1]January!E13</f>
        <v>2104.5954999999999</v>
      </c>
      <c r="G34" s="101"/>
      <c r="H34" s="79"/>
      <c r="I34" s="93"/>
      <c r="J34" s="5"/>
      <c r="K34" s="123"/>
      <c r="L34" s="11" t="str">
        <f t="shared" si="0"/>
        <v>Sunday</v>
      </c>
      <c r="M34" s="12">
        <f t="shared" si="0"/>
        <v>41280</v>
      </c>
      <c r="N34" s="67">
        <f>[1]January!L13</f>
        <v>10.808</v>
      </c>
      <c r="O34" s="67">
        <f>[1]January!M13</f>
        <v>8.26</v>
      </c>
      <c r="P34" s="79">
        <f>[1]January!N13</f>
        <v>9.282</v>
      </c>
      <c r="Q34" s="83"/>
      <c r="R34" s="83"/>
      <c r="S34" s="83"/>
      <c r="T34" s="132"/>
      <c r="U34" s="83"/>
      <c r="V34" s="123"/>
      <c r="W34" s="11" t="str">
        <f t="shared" si="1"/>
        <v>Sunday</v>
      </c>
      <c r="X34" s="37">
        <f t="shared" si="1"/>
        <v>41280</v>
      </c>
      <c r="Y34" s="188">
        <f>[1]January!R13</f>
        <v>8.5399999999999991</v>
      </c>
      <c r="Z34" s="145">
        <f>[1]January!S13</f>
        <v>6.7</v>
      </c>
      <c r="AA34" s="147">
        <f>[1]January!T13</f>
        <v>7.0728571428571438</v>
      </c>
      <c r="AB34" s="71">
        <f>[1]January!U13</f>
        <v>0</v>
      </c>
      <c r="AC34" s="67">
        <f>[1]January!V13</f>
        <v>0</v>
      </c>
      <c r="AD34" s="67">
        <f>[1]January!W13</f>
        <v>0</v>
      </c>
      <c r="AE34" s="83">
        <f>[1]January!X13</f>
        <v>40.628999999999998</v>
      </c>
      <c r="AF34" s="105">
        <f>[1]January!Y13</f>
        <v>0</v>
      </c>
      <c r="AG34" s="93"/>
    </row>
    <row r="35" spans="1:33">
      <c r="A35" s="123"/>
      <c r="B35" s="11" t="s">
        <v>9</v>
      </c>
      <c r="C35" s="12">
        <f t="shared" si="2"/>
        <v>41281</v>
      </c>
      <c r="D35" s="100">
        <f>[1]January!C14</f>
        <v>2196.3199999999997</v>
      </c>
      <c r="E35" s="67">
        <f>[1]January!D14</f>
        <v>1520.3999999999999</v>
      </c>
      <c r="F35" s="67">
        <f>[1]January!E14</f>
        <v>1961.9261666666657</v>
      </c>
      <c r="G35" s="101"/>
      <c r="H35" s="79"/>
      <c r="I35" s="93"/>
      <c r="J35" s="5"/>
      <c r="K35" s="123"/>
      <c r="L35" s="11" t="str">
        <f t="shared" si="0"/>
        <v>Monday</v>
      </c>
      <c r="M35" s="12">
        <f t="shared" si="0"/>
        <v>41281</v>
      </c>
      <c r="N35" s="67">
        <f>[1]January!L14</f>
        <v>9.6319999999999997</v>
      </c>
      <c r="O35" s="67">
        <f>[1]January!M14</f>
        <v>7.3919999999999995</v>
      </c>
      <c r="P35" s="79">
        <f>[1]January!N14</f>
        <v>8.3276666666666674</v>
      </c>
      <c r="Q35" s="83"/>
      <c r="R35" s="83"/>
      <c r="S35" s="83"/>
      <c r="T35" s="132"/>
      <c r="U35" s="83"/>
      <c r="V35" s="123"/>
      <c r="W35" s="11" t="str">
        <f t="shared" si="1"/>
        <v>Monday</v>
      </c>
      <c r="X35" s="37">
        <f t="shared" si="1"/>
        <v>41281</v>
      </c>
      <c r="Y35" s="156">
        <f>[1]January!R14</f>
        <v>7.58</v>
      </c>
      <c r="Z35" s="145">
        <f>[1]January!S14</f>
        <v>6.96</v>
      </c>
      <c r="AA35" s="147">
        <f>[1]January!T14</f>
        <v>7.2459999999999996</v>
      </c>
      <c r="AB35" s="71">
        <f>[1]January!U14</f>
        <v>0</v>
      </c>
      <c r="AC35" s="67">
        <f>[1]January!V14</f>
        <v>0</v>
      </c>
      <c r="AD35" s="67">
        <f>[1]January!W14</f>
        <v>0</v>
      </c>
      <c r="AE35" s="83">
        <f>[1]January!X14</f>
        <v>44.763000000000005</v>
      </c>
      <c r="AF35" s="105">
        <f>[1]January!Y14</f>
        <v>0</v>
      </c>
      <c r="AG35" s="93"/>
    </row>
    <row r="36" spans="1:33">
      <c r="A36" s="123"/>
      <c r="B36" s="11" t="s">
        <v>10</v>
      </c>
      <c r="C36" s="12">
        <f t="shared" si="2"/>
        <v>41282</v>
      </c>
      <c r="D36" s="100">
        <f>[1]January!C15</f>
        <v>120.764</v>
      </c>
      <c r="E36" s="67">
        <f>[1]January!D15</f>
        <v>0</v>
      </c>
      <c r="F36" s="67">
        <f>[1]January!E15</f>
        <v>17.993499999999997</v>
      </c>
      <c r="G36" s="101"/>
      <c r="H36" s="79"/>
      <c r="I36" s="93"/>
      <c r="J36" s="5"/>
      <c r="K36" s="123"/>
      <c r="L36" s="11" t="str">
        <f t="shared" si="0"/>
        <v>Tuesday</v>
      </c>
      <c r="M36" s="12">
        <f t="shared" si="0"/>
        <v>41282</v>
      </c>
      <c r="N36" s="67">
        <f>[1]January!L15</f>
        <v>10.863999999999999</v>
      </c>
      <c r="O36" s="67">
        <f>[1]January!M15</f>
        <v>0</v>
      </c>
      <c r="P36" s="79">
        <f>[1]January!N15</f>
        <v>3.3751666666666664</v>
      </c>
      <c r="Q36" s="83"/>
      <c r="R36" s="83"/>
      <c r="S36" s="83"/>
      <c r="T36" s="132"/>
      <c r="U36" s="83"/>
      <c r="V36" s="123"/>
      <c r="W36" s="11" t="str">
        <f t="shared" si="1"/>
        <v>Tuesday</v>
      </c>
      <c r="X36" s="37">
        <f t="shared" si="1"/>
        <v>41282</v>
      </c>
      <c r="Y36" s="156">
        <f>[1]January!R15</f>
        <v>8.14</v>
      </c>
      <c r="Z36" s="145">
        <f>[1]January!S15</f>
        <v>6.79</v>
      </c>
      <c r="AA36" s="147">
        <f>[1]January!T15</f>
        <v>7.2575000000000003</v>
      </c>
      <c r="AB36" s="71">
        <f>[1]January!U15</f>
        <v>0</v>
      </c>
      <c r="AC36" s="67">
        <f>[1]January!V15</f>
        <v>0</v>
      </c>
      <c r="AD36" s="67">
        <f>[1]January!W15</f>
        <v>0</v>
      </c>
      <c r="AE36" s="83">
        <f>[1]January!X15</f>
        <v>34.501999999999995</v>
      </c>
      <c r="AF36" s="105">
        <f>[1]January!Y15</f>
        <v>0</v>
      </c>
      <c r="AG36" s="93"/>
    </row>
    <row r="37" spans="1:33">
      <c r="A37" s="123"/>
      <c r="B37" s="11" t="s">
        <v>4</v>
      </c>
      <c r="C37" s="12">
        <f t="shared" si="2"/>
        <v>41283</v>
      </c>
      <c r="D37" s="100">
        <f>[1]January!C16</f>
        <v>2307.3679999999995</v>
      </c>
      <c r="E37" s="67">
        <f>[1]January!D16</f>
        <v>290.584</v>
      </c>
      <c r="F37" s="67">
        <f>[1]January!E16</f>
        <v>1455.4749999999997</v>
      </c>
      <c r="G37" s="101"/>
      <c r="H37" s="79"/>
      <c r="I37" s="93"/>
      <c r="J37" s="5"/>
      <c r="K37" s="123"/>
      <c r="L37" s="11" t="str">
        <f t="shared" si="0"/>
        <v>Wednesday</v>
      </c>
      <c r="M37" s="12">
        <f t="shared" si="0"/>
        <v>41283</v>
      </c>
      <c r="N37" s="67">
        <f>[1]January!L16</f>
        <v>4.5639999999999992</v>
      </c>
      <c r="O37" s="67">
        <f>[1]January!M16</f>
        <v>0.75600000000000001</v>
      </c>
      <c r="P37" s="79">
        <f>[1]January!N16</f>
        <v>2.4674999999999998</v>
      </c>
      <c r="Q37" s="83"/>
      <c r="R37" s="83"/>
      <c r="S37" s="83"/>
      <c r="T37" s="132"/>
      <c r="U37" s="83"/>
      <c r="V37" s="123"/>
      <c r="W37" s="11" t="str">
        <f t="shared" si="1"/>
        <v>Wednesday</v>
      </c>
      <c r="X37" s="37">
        <f t="shared" si="1"/>
        <v>41283</v>
      </c>
      <c r="Y37" s="156">
        <f>[1]January!R16</f>
        <v>7.71</v>
      </c>
      <c r="Z37" s="145">
        <f>[1]January!S16</f>
        <v>6.88</v>
      </c>
      <c r="AA37" s="147">
        <f>[1]January!T16</f>
        <v>7.4245454545454548</v>
      </c>
      <c r="AB37" s="71">
        <f>[1]January!U16</f>
        <v>0</v>
      </c>
      <c r="AC37" s="67">
        <f>[1]January!V16</f>
        <v>0</v>
      </c>
      <c r="AD37" s="67">
        <f>[1]January!W16</f>
        <v>0</v>
      </c>
      <c r="AE37" s="83">
        <f>[1]January!X16</f>
        <v>48.924999999999997</v>
      </c>
      <c r="AF37" s="105">
        <f>[1]January!Y16</f>
        <v>0</v>
      </c>
      <c r="AG37" s="93"/>
    </row>
    <row r="38" spans="1:33">
      <c r="A38" s="123"/>
      <c r="B38" s="11" t="s">
        <v>5</v>
      </c>
      <c r="C38" s="12">
        <f t="shared" si="2"/>
        <v>41284</v>
      </c>
      <c r="D38" s="100">
        <f>[1]January!C17</f>
        <v>2053.2679999999996</v>
      </c>
      <c r="E38" s="67">
        <f>[1]January!D17</f>
        <v>1113.252</v>
      </c>
      <c r="F38" s="67">
        <f>[1]January!E17</f>
        <v>1636.0738333333334</v>
      </c>
      <c r="G38" s="101"/>
      <c r="H38" s="79"/>
      <c r="I38" s="93"/>
      <c r="J38" s="5"/>
      <c r="K38" s="123"/>
      <c r="L38" s="11" t="str">
        <f t="shared" si="0"/>
        <v>Thursday</v>
      </c>
      <c r="M38" s="12">
        <f t="shared" si="0"/>
        <v>41284</v>
      </c>
      <c r="N38" s="67">
        <f>[1]January!L17</f>
        <v>7.1399999999999988</v>
      </c>
      <c r="O38" s="67">
        <f>[1]January!M17</f>
        <v>2.5760000000000001</v>
      </c>
      <c r="P38" s="79">
        <f>[1]January!N17</f>
        <v>4.032</v>
      </c>
      <c r="Q38" s="83"/>
      <c r="R38" s="83"/>
      <c r="S38" s="83"/>
      <c r="T38" s="132"/>
      <c r="U38" s="83"/>
      <c r="V38" s="123"/>
      <c r="W38" s="11" t="str">
        <f t="shared" si="1"/>
        <v>Thursday</v>
      </c>
      <c r="X38" s="37">
        <f t="shared" si="1"/>
        <v>41284</v>
      </c>
      <c r="Y38" s="156">
        <f>[1]January!R17</f>
        <v>8.33</v>
      </c>
      <c r="Z38" s="145">
        <f>[1]January!S17</f>
        <v>6.8</v>
      </c>
      <c r="AA38" s="147">
        <f>[1]January!T17</f>
        <v>7.5026315789473674</v>
      </c>
      <c r="AB38" s="71">
        <f>[1]January!U17</f>
        <v>0</v>
      </c>
      <c r="AC38" s="67">
        <f>[1]January!V17</f>
        <v>0</v>
      </c>
      <c r="AD38" s="67">
        <f>[1]January!W17</f>
        <v>0</v>
      </c>
      <c r="AE38" s="83">
        <f>[1]January!X17</f>
        <v>89.251000000000005</v>
      </c>
      <c r="AF38" s="105">
        <f>[1]January!Y17</f>
        <v>0</v>
      </c>
      <c r="AG38" s="93"/>
    </row>
    <row r="39" spans="1:33">
      <c r="A39" s="123"/>
      <c r="B39" s="11" t="s">
        <v>6</v>
      </c>
      <c r="C39" s="12">
        <f t="shared" si="2"/>
        <v>41285</v>
      </c>
      <c r="D39" s="100">
        <f>[1]January!C18</f>
        <v>2328.8999999999996</v>
      </c>
      <c r="E39" s="67">
        <f>[1]January!D18</f>
        <v>2025.9679999999996</v>
      </c>
      <c r="F39" s="67">
        <f>[1]January!E18</f>
        <v>2134.3898333333332</v>
      </c>
      <c r="G39" s="101"/>
      <c r="H39" s="79"/>
      <c r="I39" s="93"/>
      <c r="J39" s="5"/>
      <c r="K39" s="123"/>
      <c r="L39" s="11" t="str">
        <f t="shared" si="0"/>
        <v>Friday</v>
      </c>
      <c r="M39" s="12">
        <f t="shared" si="0"/>
        <v>41285</v>
      </c>
      <c r="N39" s="67">
        <f>[1]January!L18</f>
        <v>8.0079999999999991</v>
      </c>
      <c r="O39" s="67">
        <f>[1]January!M18</f>
        <v>6.468</v>
      </c>
      <c r="P39" s="79">
        <f>[1]January!N18</f>
        <v>7.0816666666666661</v>
      </c>
      <c r="Q39" s="83"/>
      <c r="R39" s="83"/>
      <c r="S39" s="83"/>
      <c r="T39" s="132"/>
      <c r="U39" s="83"/>
      <c r="V39" s="123"/>
      <c r="W39" s="11" t="str">
        <f t="shared" si="1"/>
        <v>Friday</v>
      </c>
      <c r="X39" s="37">
        <f t="shared" si="1"/>
        <v>41285</v>
      </c>
      <c r="Y39" s="156">
        <f>[1]January!R18</f>
        <v>8.19</v>
      </c>
      <c r="Z39" s="145">
        <f>[1]January!S18</f>
        <v>6.9</v>
      </c>
      <c r="AA39" s="147">
        <f>[1]January!T18</f>
        <v>7.397333333333334</v>
      </c>
      <c r="AB39" s="71">
        <f>[1]January!U18</f>
        <v>0</v>
      </c>
      <c r="AC39" s="67">
        <f>[1]January!V18</f>
        <v>0</v>
      </c>
      <c r="AD39" s="67">
        <f>[1]January!W18</f>
        <v>0</v>
      </c>
      <c r="AE39" s="83">
        <f>[1]January!X18</f>
        <v>72.618000000000009</v>
      </c>
      <c r="AF39" s="105">
        <f>[1]January!Y18</f>
        <v>0</v>
      </c>
      <c r="AG39" s="93"/>
    </row>
    <row r="40" spans="1:33">
      <c r="A40" s="123"/>
      <c r="B40" s="11" t="s">
        <v>7</v>
      </c>
      <c r="C40" s="12">
        <f t="shared" si="2"/>
        <v>41286</v>
      </c>
      <c r="D40" s="100">
        <f>[1]January!C19</f>
        <v>2216.0320000000002</v>
      </c>
      <c r="E40" s="67">
        <f>[1]January!D19</f>
        <v>1676.0519999999999</v>
      </c>
      <c r="F40" s="67">
        <f>[1]January!E19</f>
        <v>1952.6616666666664</v>
      </c>
      <c r="G40" s="101"/>
      <c r="H40" s="79"/>
      <c r="I40" s="93"/>
      <c r="J40" s="5"/>
      <c r="K40" s="123"/>
      <c r="L40" s="11" t="str">
        <f t="shared" si="0"/>
        <v>Saturday</v>
      </c>
      <c r="M40" s="12">
        <f t="shared" si="0"/>
        <v>41286</v>
      </c>
      <c r="N40" s="67">
        <f>[1]January!L19</f>
        <v>8.8759999999999994</v>
      </c>
      <c r="O40" s="67">
        <f>[1]January!M19</f>
        <v>4.6759999999999993</v>
      </c>
      <c r="P40" s="79">
        <f>[1]January!N19</f>
        <v>6.5905000000000005</v>
      </c>
      <c r="Q40" s="83"/>
      <c r="R40" s="83"/>
      <c r="S40" s="83"/>
      <c r="T40" s="132"/>
      <c r="U40" s="83"/>
      <c r="V40" s="123"/>
      <c r="W40" s="11" t="str">
        <f t="shared" si="1"/>
        <v>Saturday</v>
      </c>
      <c r="X40" s="37">
        <f t="shared" si="1"/>
        <v>41286</v>
      </c>
      <c r="Y40" s="156">
        <f>[1]January!R19</f>
        <v>8.25</v>
      </c>
      <c r="Z40" s="145">
        <f>[1]January!S19</f>
        <v>8.1300000000000008</v>
      </c>
      <c r="AA40" s="147">
        <f>[1]January!T19</f>
        <v>8.2061538461538461</v>
      </c>
      <c r="AB40" s="71">
        <f>[1]January!U19</f>
        <v>0</v>
      </c>
      <c r="AC40" s="67">
        <f>[1]January!V19</f>
        <v>0</v>
      </c>
      <c r="AD40" s="67">
        <f>[1]January!W19</f>
        <v>0</v>
      </c>
      <c r="AE40" s="83">
        <f>[1]January!X19</f>
        <v>62.248000000000005</v>
      </c>
      <c r="AF40" s="105">
        <f>[1]January!Y19</f>
        <v>0</v>
      </c>
      <c r="AG40" s="93"/>
    </row>
    <row r="41" spans="1:33">
      <c r="A41" s="123"/>
      <c r="B41" s="11" t="s">
        <v>8</v>
      </c>
      <c r="C41" s="12">
        <f t="shared" si="2"/>
        <v>41287</v>
      </c>
      <c r="D41" s="100">
        <f>[1]January!C20</f>
        <v>2081.884</v>
      </c>
      <c r="E41" s="67">
        <f>[1]January!D20</f>
        <v>1847.4679999999996</v>
      </c>
      <c r="F41" s="67">
        <f>[1]January!E20</f>
        <v>1931.7374999999995</v>
      </c>
      <c r="G41" s="101"/>
      <c r="H41" s="79"/>
      <c r="I41" s="93"/>
      <c r="J41" s="5"/>
      <c r="K41" s="123"/>
      <c r="L41" s="11" t="str">
        <f t="shared" si="0"/>
        <v>Sunday</v>
      </c>
      <c r="M41" s="12">
        <f t="shared" si="0"/>
        <v>41287</v>
      </c>
      <c r="N41" s="67">
        <f>[1]January!L20</f>
        <v>7.5319999999999991</v>
      </c>
      <c r="O41" s="67">
        <f>[1]January!M20</f>
        <v>4.8999999999999995</v>
      </c>
      <c r="P41" s="79">
        <f>[1]January!N20</f>
        <v>5.9558333333333318</v>
      </c>
      <c r="Q41" s="83"/>
      <c r="R41" s="83"/>
      <c r="S41" s="83"/>
      <c r="T41" s="132"/>
      <c r="U41" s="83"/>
      <c r="V41" s="123"/>
      <c r="W41" s="11" t="str">
        <f t="shared" si="1"/>
        <v>Sunday</v>
      </c>
      <c r="X41" s="37">
        <f t="shared" si="1"/>
        <v>41287</v>
      </c>
      <c r="Y41" s="156">
        <f>[1]January!R20</f>
        <v>8.25</v>
      </c>
      <c r="Z41" s="145">
        <f>[1]January!S20</f>
        <v>8.1</v>
      </c>
      <c r="AA41" s="147">
        <f>[1]January!T20</f>
        <v>8.2033333333333314</v>
      </c>
      <c r="AB41" s="71">
        <f>[1]January!U20</f>
        <v>0</v>
      </c>
      <c r="AC41" s="67">
        <f>[1]January!V20</f>
        <v>0</v>
      </c>
      <c r="AD41" s="67">
        <f>[1]January!W20</f>
        <v>0</v>
      </c>
      <c r="AE41" s="83">
        <f>[1]January!X20</f>
        <v>74.13</v>
      </c>
      <c r="AF41" s="105">
        <f>[1]January!Y20</f>
        <v>1</v>
      </c>
      <c r="AG41" s="93"/>
    </row>
    <row r="42" spans="1:33">
      <c r="A42" s="123"/>
      <c r="B42" s="11" t="s">
        <v>9</v>
      </c>
      <c r="C42" s="12">
        <f t="shared" si="2"/>
        <v>41288</v>
      </c>
      <c r="D42" s="100">
        <f>[1]January!C21</f>
        <v>1888.6839999999997</v>
      </c>
      <c r="E42" s="67">
        <f>[1]January!D21</f>
        <v>1381.0160000000001</v>
      </c>
      <c r="F42" s="67">
        <f>[1]January!E21</f>
        <v>1655.9293333333328</v>
      </c>
      <c r="G42" s="101"/>
      <c r="H42" s="79"/>
      <c r="I42" s="93"/>
      <c r="J42" s="5"/>
      <c r="K42" s="123"/>
      <c r="L42" s="11" t="str">
        <f t="shared" si="0"/>
        <v>Monday</v>
      </c>
      <c r="M42" s="12">
        <f t="shared" si="0"/>
        <v>41288</v>
      </c>
      <c r="N42" s="67">
        <f>[1]January!L21</f>
        <v>8.1760000000000002</v>
      </c>
      <c r="O42" s="67">
        <f>[1]January!M21</f>
        <v>2.3239999999999998</v>
      </c>
      <c r="P42" s="79">
        <f>[1]January!N21</f>
        <v>4.9723333333333342</v>
      </c>
      <c r="Q42" s="83"/>
      <c r="R42" s="83"/>
      <c r="S42" s="83"/>
      <c r="T42" s="132"/>
      <c r="U42" s="83"/>
      <c r="V42" s="123"/>
      <c r="W42" s="11" t="str">
        <f t="shared" si="1"/>
        <v>Monday</v>
      </c>
      <c r="X42" s="37">
        <f t="shared" si="1"/>
        <v>41288</v>
      </c>
      <c r="Y42" s="156">
        <f>[1]January!R21</f>
        <v>8.25</v>
      </c>
      <c r="Z42" s="145">
        <f>[1]January!S21</f>
        <v>7.63</v>
      </c>
      <c r="AA42" s="147">
        <f>[1]January!T21</f>
        <v>8.0399999999999991</v>
      </c>
      <c r="AB42" s="71">
        <f>[1]January!U21</f>
        <v>0</v>
      </c>
      <c r="AC42" s="67">
        <f>[1]January!V21</f>
        <v>0</v>
      </c>
      <c r="AD42" s="67">
        <f>[1]January!W21</f>
        <v>0</v>
      </c>
      <c r="AE42" s="83">
        <f>[1]January!X21</f>
        <v>75.685000000000002</v>
      </c>
      <c r="AF42" s="105">
        <f>[1]January!Y21</f>
        <v>0</v>
      </c>
      <c r="AG42" s="93"/>
    </row>
    <row r="43" spans="1:33" ht="55.2">
      <c r="A43" s="123"/>
      <c r="B43" s="11" t="s">
        <v>10</v>
      </c>
      <c r="C43" s="12">
        <f t="shared" si="2"/>
        <v>41289</v>
      </c>
      <c r="D43" s="100">
        <f>[1]January!C22</f>
        <v>2160.6479999999997</v>
      </c>
      <c r="E43" s="67">
        <f>[1]January!D22</f>
        <v>1488.3679999999997</v>
      </c>
      <c r="F43" s="67">
        <f>[1]January!E22</f>
        <v>1806.5156666666664</v>
      </c>
      <c r="G43" s="101">
        <v>27.7</v>
      </c>
      <c r="H43" s="195" t="s">
        <v>123</v>
      </c>
      <c r="I43" s="93"/>
      <c r="J43" s="5"/>
      <c r="K43" s="123"/>
      <c r="L43" s="11" t="str">
        <f t="shared" si="0"/>
        <v>Tuesday</v>
      </c>
      <c r="M43" s="12">
        <f t="shared" si="0"/>
        <v>41289</v>
      </c>
      <c r="N43" s="67">
        <f>[1]January!L22</f>
        <v>6.2160000000000002</v>
      </c>
      <c r="O43" s="67">
        <f>[1]January!M22</f>
        <v>2.6599999999999997</v>
      </c>
      <c r="P43" s="79">
        <f>[1]January!N22</f>
        <v>4.4823333333333331</v>
      </c>
      <c r="Q43" s="83"/>
      <c r="R43" s="83"/>
      <c r="S43" s="83"/>
      <c r="T43" s="132"/>
      <c r="U43" s="83"/>
      <c r="V43" s="123"/>
      <c r="W43" s="11" t="str">
        <f t="shared" si="1"/>
        <v>Tuesday</v>
      </c>
      <c r="X43" s="37">
        <f t="shared" si="1"/>
        <v>41289</v>
      </c>
      <c r="Y43" s="156">
        <f>[1]January!R22</f>
        <v>7.68</v>
      </c>
      <c r="Z43" s="145">
        <f>[1]January!S22</f>
        <v>7.17</v>
      </c>
      <c r="AA43" s="147">
        <f>[1]January!T22</f>
        <v>7.5021428571428572</v>
      </c>
      <c r="AB43" s="71">
        <f>[1]January!U22</f>
        <v>0</v>
      </c>
      <c r="AC43" s="67">
        <f>[1]January!V22</f>
        <v>0</v>
      </c>
      <c r="AD43" s="67">
        <f>[1]January!W22</f>
        <v>0</v>
      </c>
      <c r="AE43" s="83">
        <f>[1]January!X22</f>
        <v>67.521999999999991</v>
      </c>
      <c r="AF43" s="105">
        <f>[1]January!Y22</f>
        <v>0</v>
      </c>
      <c r="AG43" s="93"/>
    </row>
    <row r="44" spans="1:33">
      <c r="A44" s="123"/>
      <c r="B44" s="11" t="s">
        <v>4</v>
      </c>
      <c r="C44" s="12">
        <f t="shared" si="2"/>
        <v>41290</v>
      </c>
      <c r="D44" s="100">
        <f>[1]January!C23</f>
        <v>2300.8159999999998</v>
      </c>
      <c r="E44" s="67">
        <f>[1]January!D23</f>
        <v>1313.2839999999999</v>
      </c>
      <c r="F44" s="67">
        <f>[1]January!E23</f>
        <v>1915.9128333333329</v>
      </c>
      <c r="G44" s="101"/>
      <c r="H44" s="79"/>
      <c r="I44" s="93"/>
      <c r="J44" s="5"/>
      <c r="K44" s="123"/>
      <c r="L44" s="11" t="str">
        <f t="shared" si="0"/>
        <v>Wednesday</v>
      </c>
      <c r="M44" s="12">
        <f t="shared" si="0"/>
        <v>41290</v>
      </c>
      <c r="N44" s="67">
        <f>[1]January!L23</f>
        <v>6.8319999999999999</v>
      </c>
      <c r="O44" s="67">
        <f>[1]January!M23</f>
        <v>5.2919999999999998</v>
      </c>
      <c r="P44" s="79">
        <f>[1]January!N23</f>
        <v>6.0713333333333317</v>
      </c>
      <c r="Q44" s="83"/>
      <c r="R44" s="83"/>
      <c r="S44" s="83"/>
      <c r="T44" s="132"/>
      <c r="U44" s="83"/>
      <c r="V44" s="123"/>
      <c r="W44" s="11" t="str">
        <f t="shared" si="1"/>
        <v>Wednesday</v>
      </c>
      <c r="X44" s="37">
        <f t="shared" si="1"/>
        <v>41290</v>
      </c>
      <c r="Y44" s="156">
        <f>[1]January!R23</f>
        <v>7.97</v>
      </c>
      <c r="Z44" s="145">
        <f>[1]January!S23</f>
        <v>6.93</v>
      </c>
      <c r="AA44" s="147">
        <f>[1]January!T23</f>
        <v>7.2584615384615381</v>
      </c>
      <c r="AB44" s="71">
        <f>[1]January!U23</f>
        <v>0</v>
      </c>
      <c r="AC44" s="67">
        <f>[1]January!V23</f>
        <v>0</v>
      </c>
      <c r="AD44" s="67">
        <f>[1]January!W23</f>
        <v>0</v>
      </c>
      <c r="AE44" s="83">
        <f>[1]January!X23</f>
        <v>64.410999999999987</v>
      </c>
      <c r="AF44" s="105">
        <f>[1]January!Y23</f>
        <v>0</v>
      </c>
      <c r="AG44" s="93"/>
    </row>
    <row r="45" spans="1:33">
      <c r="A45" s="123"/>
      <c r="B45" s="11" t="s">
        <v>5</v>
      </c>
      <c r="C45" s="12">
        <f t="shared" si="2"/>
        <v>41291</v>
      </c>
      <c r="D45" s="100">
        <f>[1]January!C24</f>
        <v>2222.864</v>
      </c>
      <c r="E45" s="67">
        <f>[1]January!D24</f>
        <v>1319.0519999999999</v>
      </c>
      <c r="F45" s="67">
        <f>[1]January!E24</f>
        <v>1869.9531666666662</v>
      </c>
      <c r="G45" s="101"/>
      <c r="H45" s="79"/>
      <c r="I45" s="93"/>
      <c r="J45" s="5"/>
      <c r="K45" s="123"/>
      <c r="L45" s="11" t="str">
        <f t="shared" si="0"/>
        <v>Thursday</v>
      </c>
      <c r="M45" s="12">
        <f t="shared" si="0"/>
        <v>41291</v>
      </c>
      <c r="N45" s="67">
        <f>[1]January!L24</f>
        <v>16.408000000000001</v>
      </c>
      <c r="O45" s="67">
        <f>[1]January!M24</f>
        <v>0.61599999999999999</v>
      </c>
      <c r="P45" s="79">
        <f>[1]January!N24</f>
        <v>9.886333333333333</v>
      </c>
      <c r="Q45" s="83"/>
      <c r="R45" s="83"/>
      <c r="S45" s="83"/>
      <c r="T45" s="132"/>
      <c r="U45" s="83"/>
      <c r="V45" s="123"/>
      <c r="W45" s="11" t="str">
        <f t="shared" si="1"/>
        <v>Thursday</v>
      </c>
      <c r="X45" s="37">
        <f t="shared" si="1"/>
        <v>41291</v>
      </c>
      <c r="Y45" s="156">
        <f>[1]January!R24</f>
        <v>8.26</v>
      </c>
      <c r="Z45" s="145">
        <f>[1]January!S24</f>
        <v>6.88</v>
      </c>
      <c r="AA45" s="147">
        <f>[1]January!T24</f>
        <v>7.7206666666666672</v>
      </c>
      <c r="AB45" s="71">
        <f>[1]January!U24</f>
        <v>0</v>
      </c>
      <c r="AC45" s="67">
        <f>[1]January!V24</f>
        <v>0</v>
      </c>
      <c r="AD45" s="67">
        <f>[1]January!W24</f>
        <v>0</v>
      </c>
      <c r="AE45" s="83">
        <f>[1]January!X24</f>
        <v>73.766999999999996</v>
      </c>
      <c r="AF45" s="105">
        <f>[1]January!Y24</f>
        <v>0</v>
      </c>
      <c r="AG45" s="93"/>
    </row>
    <row r="46" spans="1:33">
      <c r="A46" s="123"/>
      <c r="B46" s="11" t="s">
        <v>6</v>
      </c>
      <c r="C46" s="12">
        <f t="shared" si="2"/>
        <v>41292</v>
      </c>
      <c r="D46" s="100">
        <f>[1]January!C25</f>
        <v>2339.9319999999998</v>
      </c>
      <c r="E46" s="67">
        <f>[1]January!D25</f>
        <v>1793.12</v>
      </c>
      <c r="F46" s="67">
        <f>[1]January!E25</f>
        <v>2067.3531666666668</v>
      </c>
      <c r="G46" s="101"/>
      <c r="H46" s="79"/>
      <c r="I46" s="93"/>
      <c r="J46" s="5"/>
      <c r="K46" s="123"/>
      <c r="L46" s="11" t="str">
        <f t="shared" si="0"/>
        <v>Friday</v>
      </c>
      <c r="M46" s="12">
        <f t="shared" si="0"/>
        <v>41292</v>
      </c>
      <c r="N46" s="67">
        <f>[1]January!L25</f>
        <v>15.959999999999999</v>
      </c>
      <c r="O46" s="67">
        <f>[1]January!M25</f>
        <v>7.0559999999999992</v>
      </c>
      <c r="P46" s="79">
        <f>[1]January!N25</f>
        <v>12.247666666666666</v>
      </c>
      <c r="Q46" s="83"/>
      <c r="R46" s="83"/>
      <c r="S46" s="83"/>
      <c r="T46" s="132"/>
      <c r="U46" s="83"/>
      <c r="V46" s="123"/>
      <c r="W46" s="11" t="str">
        <f t="shared" si="1"/>
        <v>Friday</v>
      </c>
      <c r="X46" s="37">
        <f t="shared" si="1"/>
        <v>41292</v>
      </c>
      <c r="Y46" s="156">
        <f>[1]January!R25</f>
        <v>8.2100000000000009</v>
      </c>
      <c r="Z46" s="145">
        <f>[1]January!S25</f>
        <v>7.2</v>
      </c>
      <c r="AA46" s="147">
        <f>[1]January!T25</f>
        <v>7.8853333333333335</v>
      </c>
      <c r="AB46" s="71">
        <f>[1]January!U25</f>
        <v>0</v>
      </c>
      <c r="AC46" s="67">
        <f>[1]January!V25</f>
        <v>0</v>
      </c>
      <c r="AD46" s="67">
        <f>[1]January!W25</f>
        <v>0</v>
      </c>
      <c r="AE46" s="83">
        <f>[1]January!X25</f>
        <v>73.484000000000009</v>
      </c>
      <c r="AF46" s="105">
        <f>[1]January!Y25</f>
        <v>0</v>
      </c>
      <c r="AG46" s="93"/>
    </row>
    <row r="47" spans="1:33">
      <c r="A47" s="123"/>
      <c r="B47" s="11" t="s">
        <v>7</v>
      </c>
      <c r="C47" s="12">
        <f t="shared" si="2"/>
        <v>41293</v>
      </c>
      <c r="D47" s="100">
        <f>[1]January!C26</f>
        <v>2285.864</v>
      </c>
      <c r="E47" s="67">
        <f>[1]January!D26</f>
        <v>1893.4159999999999</v>
      </c>
      <c r="F47" s="67">
        <f>[1]January!E26</f>
        <v>2072.4503333333337</v>
      </c>
      <c r="G47" s="101"/>
      <c r="H47" s="79"/>
      <c r="I47" s="93"/>
      <c r="J47" s="5"/>
      <c r="K47" s="123"/>
      <c r="L47" s="11" t="str">
        <f t="shared" si="0"/>
        <v>Saturday</v>
      </c>
      <c r="M47" s="12">
        <f t="shared" si="0"/>
        <v>41293</v>
      </c>
      <c r="N47" s="67">
        <f>[1]January!L26</f>
        <v>11.2</v>
      </c>
      <c r="O47" s="67">
        <f>[1]January!M26</f>
        <v>8.5399999999999991</v>
      </c>
      <c r="P47" s="79">
        <f>[1]January!N26</f>
        <v>9.6786666666666665</v>
      </c>
      <c r="Q47" s="83"/>
      <c r="R47" s="83"/>
      <c r="S47" s="83"/>
      <c r="T47" s="132"/>
      <c r="U47" s="83"/>
      <c r="V47" s="123"/>
      <c r="W47" s="11" t="str">
        <f t="shared" si="1"/>
        <v>Saturday</v>
      </c>
      <c r="X47" s="37">
        <f t="shared" si="1"/>
        <v>41293</v>
      </c>
      <c r="Y47" s="156">
        <f>[1]January!R26</f>
        <v>7.84</v>
      </c>
      <c r="Z47" s="145">
        <f>[1]January!S26</f>
        <v>6.91</v>
      </c>
      <c r="AA47" s="147">
        <f>[1]January!T26</f>
        <v>7.2404545454545453</v>
      </c>
      <c r="AB47" s="71">
        <f>[1]January!U26</f>
        <v>0</v>
      </c>
      <c r="AC47" s="67">
        <f>[1]January!V26</f>
        <v>0</v>
      </c>
      <c r="AD47" s="67">
        <f>[1]January!W26</f>
        <v>0</v>
      </c>
      <c r="AE47" s="83">
        <f>[1]January!X26</f>
        <v>69.422999999999988</v>
      </c>
      <c r="AF47" s="105">
        <f>[1]January!Y26</f>
        <v>0</v>
      </c>
      <c r="AG47" s="93"/>
    </row>
    <row r="48" spans="1:33">
      <c r="A48" s="123"/>
      <c r="B48" s="11" t="s">
        <v>8</v>
      </c>
      <c r="C48" s="12">
        <f t="shared" si="2"/>
        <v>41294</v>
      </c>
      <c r="D48" s="100">
        <f>[1]January!C27</f>
        <v>2271.4159999999997</v>
      </c>
      <c r="E48" s="67">
        <f>[1]January!D27</f>
        <v>1931.2159999999999</v>
      </c>
      <c r="F48" s="67">
        <f>[1]January!E27</f>
        <v>2083.748333333333</v>
      </c>
      <c r="G48" s="101"/>
      <c r="H48" s="79"/>
      <c r="I48" s="93"/>
      <c r="J48" s="5"/>
      <c r="K48" s="123"/>
      <c r="L48" s="11" t="str">
        <f t="shared" si="0"/>
        <v>Sunday</v>
      </c>
      <c r="M48" s="12">
        <f t="shared" si="0"/>
        <v>41294</v>
      </c>
      <c r="N48" s="67">
        <f>[1]January!L27</f>
        <v>16.044</v>
      </c>
      <c r="O48" s="67">
        <f>[1]January!M27</f>
        <v>7.839999999999999</v>
      </c>
      <c r="P48" s="79">
        <f>[1]January!N27</f>
        <v>11.092666666666666</v>
      </c>
      <c r="Q48" s="83"/>
      <c r="R48" s="83"/>
      <c r="S48" s="83"/>
      <c r="T48" s="132"/>
      <c r="U48" s="83"/>
      <c r="V48" s="123"/>
      <c r="W48" s="11" t="str">
        <f t="shared" si="1"/>
        <v>Sunday</v>
      </c>
      <c r="X48" s="37">
        <f t="shared" si="1"/>
        <v>41294</v>
      </c>
      <c r="Y48" s="156">
        <f>[1]January!R27</f>
        <v>7.78</v>
      </c>
      <c r="Z48" s="145">
        <f>[1]January!S27</f>
        <v>6.94</v>
      </c>
      <c r="AA48" s="147">
        <f>[1]January!T27</f>
        <v>7.4207142857142854</v>
      </c>
      <c r="AB48" s="71">
        <f>[1]January!U27</f>
        <v>0</v>
      </c>
      <c r="AC48" s="67">
        <f>[1]January!V27</f>
        <v>0</v>
      </c>
      <c r="AD48" s="67">
        <f>[1]January!W27</f>
        <v>0</v>
      </c>
      <c r="AE48" s="83">
        <f>[1]January!X27</f>
        <v>64.025000000000006</v>
      </c>
      <c r="AF48" s="105">
        <f>[1]January!Y27</f>
        <v>0</v>
      </c>
      <c r="AG48" s="93"/>
    </row>
    <row r="49" spans="1:37">
      <c r="A49" s="123"/>
      <c r="B49" s="11" t="s">
        <v>9</v>
      </c>
      <c r="C49" s="12">
        <f t="shared" si="2"/>
        <v>41295</v>
      </c>
      <c r="D49" s="100">
        <f>[1]January!C28</f>
        <v>2292.6679999999997</v>
      </c>
      <c r="E49" s="67">
        <f>[1]January!D28</f>
        <v>2022.3</v>
      </c>
      <c r="F49" s="67">
        <f>[1]January!E28</f>
        <v>2162.7048333333328</v>
      </c>
      <c r="G49" s="101"/>
      <c r="H49" s="79"/>
      <c r="I49" s="93"/>
      <c r="J49" s="5"/>
      <c r="K49" s="123"/>
      <c r="L49" s="11" t="str">
        <f t="shared" si="0"/>
        <v>Monday</v>
      </c>
      <c r="M49" s="12">
        <f t="shared" si="0"/>
        <v>41295</v>
      </c>
      <c r="N49" s="67">
        <f>[1]January!L28</f>
        <v>14.167999999999997</v>
      </c>
      <c r="O49" s="67">
        <f>[1]January!M28</f>
        <v>9.4919999999999991</v>
      </c>
      <c r="P49" s="79">
        <f>[1]January!N28</f>
        <v>11.846333333333334</v>
      </c>
      <c r="Q49" s="83"/>
      <c r="R49" s="83"/>
      <c r="S49" s="83"/>
      <c r="T49" s="132"/>
      <c r="U49" s="83"/>
      <c r="V49" s="123"/>
      <c r="W49" s="11" t="str">
        <f t="shared" si="1"/>
        <v>Monday</v>
      </c>
      <c r="X49" s="37">
        <f t="shared" si="1"/>
        <v>41295</v>
      </c>
      <c r="Y49" s="156">
        <f>[1]January!R28</f>
        <v>8.06</v>
      </c>
      <c r="Z49" s="145">
        <f>[1]January!S28</f>
        <v>6.89</v>
      </c>
      <c r="AA49" s="147">
        <f>[1]January!T28</f>
        <v>7.328235294117647</v>
      </c>
      <c r="AB49" s="71">
        <f>[1]January!U28</f>
        <v>0</v>
      </c>
      <c r="AC49" s="67">
        <f>[1]January!V28</f>
        <v>0</v>
      </c>
      <c r="AD49" s="67">
        <f>[1]January!W28</f>
        <v>0</v>
      </c>
      <c r="AE49" s="83">
        <f>[1]January!X28</f>
        <v>71.683000000000007</v>
      </c>
      <c r="AF49" s="105">
        <f>[1]January!Y28</f>
        <v>0</v>
      </c>
      <c r="AG49" s="93"/>
    </row>
    <row r="50" spans="1:37">
      <c r="A50" s="123"/>
      <c r="B50" s="11" t="s">
        <v>10</v>
      </c>
      <c r="C50" s="12">
        <f t="shared" si="2"/>
        <v>41296</v>
      </c>
      <c r="D50" s="100">
        <f>[1]January!C29</f>
        <v>2264.5839999999998</v>
      </c>
      <c r="E50" s="67">
        <f>[1]January!D29</f>
        <v>0</v>
      </c>
      <c r="F50" s="67">
        <f>[1]January!E29</f>
        <v>1309.5588333333337</v>
      </c>
      <c r="G50" s="101"/>
      <c r="H50" s="79"/>
      <c r="I50" s="93"/>
      <c r="J50" s="5"/>
      <c r="K50" s="123"/>
      <c r="L50" s="11" t="str">
        <f t="shared" si="0"/>
        <v>Tuesday</v>
      </c>
      <c r="M50" s="12">
        <f t="shared" si="0"/>
        <v>41296</v>
      </c>
      <c r="N50" s="67">
        <f>[1]January!L29</f>
        <v>28.951999999999998</v>
      </c>
      <c r="O50" s="67">
        <f>[1]January!M29</f>
        <v>10.276</v>
      </c>
      <c r="P50" s="79">
        <f>[1]January!N29</f>
        <v>12.559166666666666</v>
      </c>
      <c r="Q50" s="83"/>
      <c r="R50" s="83"/>
      <c r="S50" s="83"/>
      <c r="T50" s="132"/>
      <c r="U50" s="83"/>
      <c r="V50" s="123"/>
      <c r="W50" s="11" t="str">
        <f t="shared" si="1"/>
        <v>Tuesday</v>
      </c>
      <c r="X50" s="37">
        <f t="shared" si="1"/>
        <v>41296</v>
      </c>
      <c r="Y50" s="156">
        <f>[1]January!R29</f>
        <v>8.24</v>
      </c>
      <c r="Z50" s="145">
        <f>[1]January!S29</f>
        <v>6.87</v>
      </c>
      <c r="AA50" s="147">
        <f>[1]January!T29</f>
        <v>7.5637499999999998</v>
      </c>
      <c r="AB50" s="71">
        <f>[1]January!U29</f>
        <v>12</v>
      </c>
      <c r="AC50" s="67">
        <f>[1]January!V29</f>
        <v>0</v>
      </c>
      <c r="AD50" s="67">
        <f>[1]January!W29</f>
        <v>1.25</v>
      </c>
      <c r="AE50" s="83">
        <f>[1]January!X29</f>
        <v>81.050999999999974</v>
      </c>
      <c r="AF50" s="105">
        <f>[1]January!Y29</f>
        <v>19</v>
      </c>
      <c r="AG50" s="93"/>
    </row>
    <row r="51" spans="1:37">
      <c r="A51" s="123"/>
      <c r="B51" s="11" t="s">
        <v>4</v>
      </c>
      <c r="C51" s="12">
        <f t="shared" si="2"/>
        <v>41297</v>
      </c>
      <c r="D51" s="100">
        <f>[1]January!C30</f>
        <v>1843.0159999999998</v>
      </c>
      <c r="E51" s="67">
        <f>[1]January!D30</f>
        <v>156.96799999999999</v>
      </c>
      <c r="F51" s="67">
        <f>[1]January!E30</f>
        <v>1389.8733333333334</v>
      </c>
      <c r="G51" s="101"/>
      <c r="H51" s="79"/>
      <c r="I51" s="93"/>
      <c r="J51" s="5"/>
      <c r="K51" s="123"/>
      <c r="L51" s="11" t="str">
        <f t="shared" si="0"/>
        <v>Wednesday</v>
      </c>
      <c r="M51" s="12">
        <f t="shared" si="0"/>
        <v>41297</v>
      </c>
      <c r="N51" s="67">
        <f>[1]January!L30</f>
        <v>13.776</v>
      </c>
      <c r="O51" s="67">
        <f>[1]January!M30</f>
        <v>8.3439999999999994</v>
      </c>
      <c r="P51" s="79">
        <f>[1]January!N30</f>
        <v>9.5060000000000002</v>
      </c>
      <c r="Q51" s="83"/>
      <c r="R51" s="83"/>
      <c r="S51" s="83"/>
      <c r="T51" s="132"/>
      <c r="U51" s="83"/>
      <c r="V51" s="123"/>
      <c r="W51" s="11" t="str">
        <f t="shared" si="1"/>
        <v>Wednesday</v>
      </c>
      <c r="X51" s="37">
        <f t="shared" si="1"/>
        <v>41297</v>
      </c>
      <c r="Y51" s="156">
        <f>[1]January!R30</f>
        <v>8.18</v>
      </c>
      <c r="Z51" s="145">
        <f>[1]January!S30</f>
        <v>7.09</v>
      </c>
      <c r="AA51" s="147">
        <f>[1]January!T30</f>
        <v>7.91</v>
      </c>
      <c r="AB51" s="71">
        <f>[1]January!U30</f>
        <v>4</v>
      </c>
      <c r="AC51" s="67">
        <f>[1]January!V30</f>
        <v>0</v>
      </c>
      <c r="AD51" s="67">
        <f>[1]January!W30</f>
        <v>0.36363636363636365</v>
      </c>
      <c r="AE51" s="83">
        <f>[1]January!X30</f>
        <v>54.464999999999996</v>
      </c>
      <c r="AF51" s="105">
        <f>[1]January!Y30</f>
        <v>0</v>
      </c>
      <c r="AG51" s="93"/>
    </row>
    <row r="52" spans="1:37">
      <c r="A52" s="123"/>
      <c r="B52" s="11" t="s">
        <v>5</v>
      </c>
      <c r="C52" s="12">
        <f t="shared" si="2"/>
        <v>41298</v>
      </c>
      <c r="D52" s="100">
        <f>[1]January!C31</f>
        <v>1960.8679999999997</v>
      </c>
      <c r="E52" s="67">
        <f>[1]January!D31</f>
        <v>828.96799999999996</v>
      </c>
      <c r="F52" s="67">
        <f>[1]January!E31</f>
        <v>1469.5531666666659</v>
      </c>
      <c r="G52" s="101"/>
      <c r="H52" s="135"/>
      <c r="I52" s="93"/>
      <c r="J52" s="5"/>
      <c r="K52" s="123"/>
      <c r="L52" s="11" t="str">
        <f t="shared" si="0"/>
        <v>Thursday</v>
      </c>
      <c r="M52" s="12">
        <f t="shared" si="0"/>
        <v>41298</v>
      </c>
      <c r="N52" s="67">
        <f>[1]January!L31</f>
        <v>9.66</v>
      </c>
      <c r="O52" s="67">
        <f>[1]January!M31</f>
        <v>6.7480000000000002</v>
      </c>
      <c r="P52" s="79">
        <f>[1]January!N31</f>
        <v>8.2098333333333322</v>
      </c>
      <c r="Q52" s="83"/>
      <c r="R52" s="83"/>
      <c r="S52" s="83"/>
      <c r="T52" s="132"/>
      <c r="U52" s="83"/>
      <c r="V52" s="123"/>
      <c r="W52" s="11" t="str">
        <f t="shared" si="1"/>
        <v>Thursday</v>
      </c>
      <c r="X52" s="37">
        <f t="shared" si="1"/>
        <v>41298</v>
      </c>
      <c r="Y52" s="156">
        <f>[1]January!R31</f>
        <v>8.17</v>
      </c>
      <c r="Z52" s="145">
        <f>[1]January!S31</f>
        <v>7.71</v>
      </c>
      <c r="AA52" s="147">
        <f>[1]January!T31</f>
        <v>7.9407692307692299</v>
      </c>
      <c r="AB52" s="71">
        <f>[1]January!U31</f>
        <v>0</v>
      </c>
      <c r="AC52" s="67">
        <f>[1]January!V31</f>
        <v>0</v>
      </c>
      <c r="AD52" s="67">
        <f>[1]January!W31</f>
        <v>0</v>
      </c>
      <c r="AE52" s="83">
        <f>[1]January!X31</f>
        <v>57.898999999999994</v>
      </c>
      <c r="AF52" s="105">
        <f>[1]January!Y31</f>
        <v>0</v>
      </c>
      <c r="AG52" s="93"/>
    </row>
    <row r="53" spans="1:37">
      <c r="A53" s="123"/>
      <c r="B53" s="11" t="s">
        <v>6</v>
      </c>
      <c r="C53" s="12">
        <f t="shared" si="2"/>
        <v>41299</v>
      </c>
      <c r="D53" s="100">
        <f>[1]January!C32</f>
        <v>2215.752</v>
      </c>
      <c r="E53" s="67">
        <f>[1]January!D32</f>
        <v>1139.768</v>
      </c>
      <c r="F53" s="67">
        <f>[1]January!E32</f>
        <v>1723.8304999999998</v>
      </c>
      <c r="G53" s="101"/>
      <c r="H53" s="79"/>
      <c r="I53" s="93"/>
      <c r="J53" s="5"/>
      <c r="K53" s="123"/>
      <c r="L53" s="11" t="str">
        <f t="shared" si="0"/>
        <v>Friday</v>
      </c>
      <c r="M53" s="12">
        <f t="shared" si="0"/>
        <v>41299</v>
      </c>
      <c r="N53" s="67">
        <f>[1]January!L32</f>
        <v>12.907999999999999</v>
      </c>
      <c r="O53" s="67">
        <f>[1]January!M32</f>
        <v>10.724</v>
      </c>
      <c r="P53" s="79">
        <f>[1]January!N32</f>
        <v>12.115833333333333</v>
      </c>
      <c r="Q53" s="83"/>
      <c r="R53" s="83"/>
      <c r="S53" s="83"/>
      <c r="T53" s="132"/>
      <c r="U53" s="83"/>
      <c r="V53" s="123"/>
      <c r="W53" s="11" t="str">
        <f t="shared" si="1"/>
        <v>Friday</v>
      </c>
      <c r="X53" s="37">
        <f t="shared" si="1"/>
        <v>41299</v>
      </c>
      <c r="Y53" s="156">
        <f>[1]January!R32</f>
        <v>8.07</v>
      </c>
      <c r="Z53" s="145">
        <f>[1]January!S32</f>
        <v>7.55</v>
      </c>
      <c r="AA53" s="147">
        <f>[1]January!T32</f>
        <v>7.711666666666666</v>
      </c>
      <c r="AB53" s="71">
        <f>[1]January!U32</f>
        <v>0</v>
      </c>
      <c r="AC53" s="67">
        <f>[1]January!V32</f>
        <v>0</v>
      </c>
      <c r="AD53" s="67">
        <f>[1]January!W32</f>
        <v>0</v>
      </c>
      <c r="AE53" s="83">
        <f>[1]January!X32</f>
        <v>58.012999999999991</v>
      </c>
      <c r="AF53" s="105">
        <f>[1]January!Y32</f>
        <v>0</v>
      </c>
      <c r="AG53" s="93"/>
    </row>
    <row r="54" spans="1:37">
      <c r="A54" s="123"/>
      <c r="B54" s="11" t="s">
        <v>7</v>
      </c>
      <c r="C54" s="12">
        <f t="shared" si="2"/>
        <v>41300</v>
      </c>
      <c r="D54" s="100">
        <f>[1]January!C33</f>
        <v>2144.6320000000001</v>
      </c>
      <c r="E54" s="67">
        <f>[1]January!D33</f>
        <v>1903.9159999999999</v>
      </c>
      <c r="F54" s="67">
        <f>[1]January!E33</f>
        <v>2020.3119999999994</v>
      </c>
      <c r="G54" s="101"/>
      <c r="H54" s="79"/>
      <c r="I54" s="93"/>
      <c r="J54" s="5"/>
      <c r="K54" s="123"/>
      <c r="L54" s="11" t="str">
        <f t="shared" si="0"/>
        <v>Saturday</v>
      </c>
      <c r="M54" s="12">
        <f t="shared" si="0"/>
        <v>41300</v>
      </c>
      <c r="N54" s="67">
        <f>[1]January!L33</f>
        <v>12.432</v>
      </c>
      <c r="O54" s="67">
        <f>[1]January!M33</f>
        <v>9.4639999999999986</v>
      </c>
      <c r="P54" s="79">
        <f>[1]January!N33</f>
        <v>10.869833333333334</v>
      </c>
      <c r="Q54" s="83"/>
      <c r="R54" s="83"/>
      <c r="S54" s="83"/>
      <c r="T54" s="132"/>
      <c r="U54" s="83"/>
      <c r="V54" s="123"/>
      <c r="W54" s="11" t="str">
        <f t="shared" si="1"/>
        <v>Saturday</v>
      </c>
      <c r="X54" s="37">
        <f t="shared" si="1"/>
        <v>41300</v>
      </c>
      <c r="Y54" s="156">
        <f>[1]January!R33</f>
        <v>8.31</v>
      </c>
      <c r="Z54" s="145">
        <f>[1]January!S33</f>
        <v>8.11</v>
      </c>
      <c r="AA54" s="147">
        <f>[1]January!T33</f>
        <v>8.226923076923077</v>
      </c>
      <c r="AB54" s="71">
        <f>[1]January!U33</f>
        <v>0</v>
      </c>
      <c r="AC54" s="67">
        <f>[1]January!V33</f>
        <v>0</v>
      </c>
      <c r="AD54" s="67">
        <f>[1]January!W33</f>
        <v>0</v>
      </c>
      <c r="AE54" s="83">
        <f>[1]January!X33</f>
        <v>48.986000000000004</v>
      </c>
      <c r="AF54" s="105">
        <f>[1]January!Y33</f>
        <v>0</v>
      </c>
      <c r="AG54" s="93"/>
    </row>
    <row r="55" spans="1:37">
      <c r="A55" s="123"/>
      <c r="B55" s="11" t="s">
        <v>8</v>
      </c>
      <c r="C55" s="12">
        <f t="shared" si="2"/>
        <v>41301</v>
      </c>
      <c r="D55" s="100">
        <f>[1]January!C34</f>
        <v>2247.5320000000002</v>
      </c>
      <c r="E55" s="67">
        <f>[1]January!D34</f>
        <v>59.583999999999996</v>
      </c>
      <c r="F55" s="67">
        <f>[1]January!E34</f>
        <v>1326.4159999999999</v>
      </c>
      <c r="G55" s="101"/>
      <c r="H55" s="79"/>
      <c r="I55" s="93"/>
      <c r="J55" s="5"/>
      <c r="K55" s="123"/>
      <c r="L55" s="11" t="str">
        <f t="shared" si="0"/>
        <v>Sunday</v>
      </c>
      <c r="M55" s="12">
        <f t="shared" si="0"/>
        <v>41301</v>
      </c>
      <c r="N55" s="67">
        <f>[1]January!L34</f>
        <v>11.367999999999999</v>
      </c>
      <c r="O55" s="67">
        <f>[1]January!M34</f>
        <v>9.3519999999999985</v>
      </c>
      <c r="P55" s="79">
        <f>[1]January!N34</f>
        <v>10.200166666666666</v>
      </c>
      <c r="Q55" s="83"/>
      <c r="R55" s="83"/>
      <c r="S55" s="83"/>
      <c r="T55" s="132"/>
      <c r="U55" s="83"/>
      <c r="V55" s="123"/>
      <c r="W55" s="11" t="str">
        <f t="shared" si="1"/>
        <v>Sunday</v>
      </c>
      <c r="X55" s="37">
        <f t="shared" si="1"/>
        <v>41301</v>
      </c>
      <c r="Y55" s="156">
        <f>[1]January!R34</f>
        <v>8.25</v>
      </c>
      <c r="Z55" s="145">
        <f>[1]January!S34</f>
        <v>7.57</v>
      </c>
      <c r="AA55" s="147">
        <f>[1]January!T34</f>
        <v>7.7881249999999991</v>
      </c>
      <c r="AB55" s="71">
        <f>[1]January!U34</f>
        <v>0</v>
      </c>
      <c r="AC55" s="67">
        <f>[1]January!V34</f>
        <v>0</v>
      </c>
      <c r="AD55" s="67">
        <f>[1]January!W34</f>
        <v>0</v>
      </c>
      <c r="AE55" s="83">
        <f>[1]January!X34</f>
        <v>227.79899999999998</v>
      </c>
      <c r="AF55" s="105">
        <f>[1]January!Y34</f>
        <v>64</v>
      </c>
      <c r="AG55" s="93"/>
    </row>
    <row r="56" spans="1:37">
      <c r="A56" s="123"/>
      <c r="B56" s="11" t="s">
        <v>9</v>
      </c>
      <c r="C56" s="12">
        <f t="shared" si="2"/>
        <v>41302</v>
      </c>
      <c r="D56" s="100">
        <f>[1]January!C35</f>
        <v>1831.6759999999997</v>
      </c>
      <c r="E56" s="67">
        <f>[1]January!D35</f>
        <v>23.099999999999998</v>
      </c>
      <c r="F56" s="67">
        <f>[1]January!E35</f>
        <v>867.88799999999992</v>
      </c>
      <c r="G56" s="101"/>
      <c r="H56" s="79"/>
      <c r="I56" s="93"/>
      <c r="J56" s="5"/>
      <c r="K56" s="123"/>
      <c r="L56" s="11" t="str">
        <f t="shared" si="0"/>
        <v>Monday</v>
      </c>
      <c r="M56" s="12">
        <f t="shared" si="0"/>
        <v>41302</v>
      </c>
      <c r="N56" s="67">
        <f>[1]January!L35</f>
        <v>17.639999999999997</v>
      </c>
      <c r="O56" s="67">
        <f>[1]January!M35</f>
        <v>10.808</v>
      </c>
      <c r="P56" s="79">
        <f>[1]January!N35</f>
        <v>12.084333333333332</v>
      </c>
      <c r="Q56" s="83"/>
      <c r="R56" s="83"/>
      <c r="S56" s="83"/>
      <c r="T56" s="132"/>
      <c r="U56" s="83"/>
      <c r="V56" s="123"/>
      <c r="W56" s="11" t="str">
        <f t="shared" si="1"/>
        <v>Monday</v>
      </c>
      <c r="X56" s="37">
        <f t="shared" si="1"/>
        <v>41302</v>
      </c>
      <c r="Y56" s="156">
        <f>[1]January!R35</f>
        <v>8.14</v>
      </c>
      <c r="Z56" s="145">
        <f>[1]January!S35</f>
        <v>7.4</v>
      </c>
      <c r="AA56" s="147">
        <f>[1]January!T35</f>
        <v>7.7468750000000002</v>
      </c>
      <c r="AB56" s="71">
        <f>[1]January!U35</f>
        <v>6</v>
      </c>
      <c r="AC56" s="67">
        <f>[1]January!V35</f>
        <v>0</v>
      </c>
      <c r="AD56" s="67">
        <f>[1]January!W35</f>
        <v>0.5</v>
      </c>
      <c r="AE56" s="83">
        <f>[1]January!X35</f>
        <v>249.92599999999999</v>
      </c>
      <c r="AF56" s="105">
        <f>[1]January!Y35</f>
        <v>74</v>
      </c>
      <c r="AG56" s="93"/>
    </row>
    <row r="57" spans="1:37">
      <c r="A57" s="123"/>
      <c r="B57" s="11" t="s">
        <v>10</v>
      </c>
      <c r="C57" s="12">
        <f t="shared" si="2"/>
        <v>41303</v>
      </c>
      <c r="D57" s="100">
        <f>[1]January!C36</f>
        <v>1474.1999999999998</v>
      </c>
      <c r="E57" s="67">
        <f>[1]January!D36</f>
        <v>0</v>
      </c>
      <c r="F57" s="67">
        <f>[1]January!E36</f>
        <v>694.03133333333335</v>
      </c>
      <c r="G57" s="101"/>
      <c r="H57" s="79"/>
      <c r="I57" s="93"/>
      <c r="J57" s="5"/>
      <c r="K57" s="123"/>
      <c r="L57" s="11" t="str">
        <f t="shared" si="0"/>
        <v>Tuesday</v>
      </c>
      <c r="M57" s="12">
        <f t="shared" si="0"/>
        <v>41303</v>
      </c>
      <c r="N57" s="67">
        <f>[1]January!L36</f>
        <v>18.255999999999997</v>
      </c>
      <c r="O57" s="67">
        <f>[1]January!M36</f>
        <v>6.16</v>
      </c>
      <c r="P57" s="79">
        <f>[1]January!N36</f>
        <v>9.6798333333333293</v>
      </c>
      <c r="Q57" s="83"/>
      <c r="R57" s="83"/>
      <c r="S57" s="83"/>
      <c r="T57" s="132"/>
      <c r="U57" s="83"/>
      <c r="V57" s="123"/>
      <c r="W57" s="11" t="str">
        <f t="shared" si="1"/>
        <v>Tuesday</v>
      </c>
      <c r="X57" s="37">
        <f t="shared" si="1"/>
        <v>41303</v>
      </c>
      <c r="Y57" s="156">
        <f>[1]January!R36</f>
        <v>8.2100000000000009</v>
      </c>
      <c r="Z57" s="145">
        <f>[1]January!S36</f>
        <v>7.54</v>
      </c>
      <c r="AA57" s="147">
        <f>[1]January!T36</f>
        <v>7.8073333333333323</v>
      </c>
      <c r="AB57" s="71">
        <f>[1]January!U36</f>
        <v>2</v>
      </c>
      <c r="AC57" s="67">
        <f>[1]January!V36</f>
        <v>0</v>
      </c>
      <c r="AD57" s="67">
        <f>[1]January!W36</f>
        <v>1.0666666666666667</v>
      </c>
      <c r="AE57" s="83">
        <f>[1]January!X36</f>
        <v>216.05500000000001</v>
      </c>
      <c r="AF57" s="105">
        <f>[1]January!Y36</f>
        <v>38</v>
      </c>
      <c r="AG57" s="93"/>
    </row>
    <row r="58" spans="1:37">
      <c r="A58" s="123"/>
      <c r="B58" s="11" t="s">
        <v>4</v>
      </c>
      <c r="C58" s="12">
        <f t="shared" si="2"/>
        <v>41304</v>
      </c>
      <c r="D58" s="100">
        <f>[1]January!C37</f>
        <v>2232.2999999999997</v>
      </c>
      <c r="E58" s="67">
        <f>[1]January!D37</f>
        <v>618.46399999999994</v>
      </c>
      <c r="F58" s="67">
        <f>[1]January!E37</f>
        <v>1721.0421666666666</v>
      </c>
      <c r="G58" s="101"/>
      <c r="H58" s="79"/>
      <c r="I58" s="93"/>
      <c r="J58" s="5"/>
      <c r="K58" s="123"/>
      <c r="L58" s="11" t="str">
        <f t="shared" si="0"/>
        <v>Wednesday</v>
      </c>
      <c r="M58" s="12">
        <f t="shared" si="0"/>
        <v>41304</v>
      </c>
      <c r="N58" s="67">
        <f>[1]January!L37</f>
        <v>7.8679999999999994</v>
      </c>
      <c r="O58" s="67">
        <f>[1]January!M37</f>
        <v>6.3839999999999995</v>
      </c>
      <c r="P58" s="79">
        <f>[1]January!N37</f>
        <v>7.0886666666666649</v>
      </c>
      <c r="Q58" s="83"/>
      <c r="R58" s="83"/>
      <c r="S58" s="83"/>
      <c r="T58" s="132"/>
      <c r="U58" s="83"/>
      <c r="V58" s="123"/>
      <c r="W58" s="11" t="str">
        <f t="shared" si="1"/>
        <v>Wednesday</v>
      </c>
      <c r="X58" s="37">
        <f t="shared" si="1"/>
        <v>41304</v>
      </c>
      <c r="Y58" s="156">
        <f>[1]January!R37</f>
        <v>8.24</v>
      </c>
      <c r="Z58" s="145">
        <f>[1]January!S37</f>
        <v>8.23</v>
      </c>
      <c r="AA58" s="147">
        <f>[1]January!T37</f>
        <v>8.2333333333333343</v>
      </c>
      <c r="AB58" s="71">
        <f>[1]January!U37</f>
        <v>0</v>
      </c>
      <c r="AC58" s="67">
        <f>[1]January!V37</f>
        <v>0</v>
      </c>
      <c r="AD58" s="67">
        <f>[1]January!W37</f>
        <v>0</v>
      </c>
      <c r="AE58" s="83">
        <f>[1]January!X37</f>
        <v>29.677</v>
      </c>
      <c r="AF58" s="105">
        <f>[1]January!Y37</f>
        <v>0</v>
      </c>
      <c r="AG58" s="93"/>
    </row>
    <row r="59" spans="1:37" ht="15" thickBot="1">
      <c r="A59" s="123"/>
      <c r="B59" s="11" t="s">
        <v>5</v>
      </c>
      <c r="C59" s="14">
        <f t="shared" si="2"/>
        <v>41305</v>
      </c>
      <c r="D59" s="136">
        <f>[1]January!C38</f>
        <v>2203.152</v>
      </c>
      <c r="E59" s="77">
        <f>[1]January!D38</f>
        <v>1900.752</v>
      </c>
      <c r="F59" s="78">
        <f>[1]January!E38</f>
        <v>2064.7118333333333</v>
      </c>
      <c r="G59" s="102"/>
      <c r="H59" s="80"/>
      <c r="I59" s="93"/>
      <c r="J59" s="5"/>
      <c r="K59" s="123"/>
      <c r="L59" s="11" t="str">
        <f t="shared" ref="L59" si="3">B59</f>
        <v>Thursday</v>
      </c>
      <c r="M59" s="12">
        <f t="shared" ref="M59" si="4">C59</f>
        <v>41305</v>
      </c>
      <c r="N59" s="77">
        <f>[1]January!L38</f>
        <v>10.639999999999999</v>
      </c>
      <c r="O59" s="77">
        <f>[1]January!M38</f>
        <v>7.6999999999999993</v>
      </c>
      <c r="P59" s="80">
        <f>[1]January!N38</f>
        <v>9.3181666666666647</v>
      </c>
      <c r="Q59" s="83"/>
      <c r="R59" s="83"/>
      <c r="S59" s="83"/>
      <c r="T59" s="132"/>
      <c r="U59" s="83"/>
      <c r="V59" s="123"/>
      <c r="W59" s="11" t="str">
        <f t="shared" ref="W59" si="5">B59</f>
        <v>Thursday</v>
      </c>
      <c r="X59" s="37">
        <f t="shared" ref="X59" si="6">C59</f>
        <v>41305</v>
      </c>
      <c r="Y59" s="157">
        <f>[1]January!R38</f>
        <v>8.25</v>
      </c>
      <c r="Z59" s="158">
        <f>[1]January!S38</f>
        <v>7.31</v>
      </c>
      <c r="AA59" s="159">
        <f>[1]January!T38</f>
        <v>7.8580000000000014</v>
      </c>
      <c r="AB59" s="84">
        <f>[1]January!U38</f>
        <v>0</v>
      </c>
      <c r="AC59" s="77">
        <f>[1]January!V38</f>
        <v>0</v>
      </c>
      <c r="AD59" s="77">
        <f>[1]January!W38</f>
        <v>0</v>
      </c>
      <c r="AE59" s="78">
        <f>[1]January!X38</f>
        <v>46.745000000000005</v>
      </c>
      <c r="AF59" s="106">
        <f>[1]January!Y38</f>
        <v>0</v>
      </c>
      <c r="AG59" s="93"/>
    </row>
    <row r="60" spans="1:37" ht="15.6" thickTop="1" thickBot="1">
      <c r="A60" s="123"/>
      <c r="B60" s="15" t="s">
        <v>11</v>
      </c>
      <c r="C60" s="16"/>
      <c r="D60" s="68">
        <f>[1]January!C39</f>
        <v>2339.9319999999998</v>
      </c>
      <c r="E60" s="68">
        <f>[1]January!D39</f>
        <v>0</v>
      </c>
      <c r="F60" s="68">
        <f>[1]January!E39</f>
        <v>1736.4960215053757</v>
      </c>
      <c r="G60" s="103">
        <v>28</v>
      </c>
      <c r="H60" s="86"/>
      <c r="I60" s="93"/>
      <c r="J60" s="5"/>
      <c r="K60" s="123"/>
      <c r="L60" s="15" t="s">
        <v>11</v>
      </c>
      <c r="M60" s="16"/>
      <c r="N60" s="81">
        <f>[1]January!L39</f>
        <v>28.951999999999998</v>
      </c>
      <c r="O60" s="81">
        <f>[1]January!M39</f>
        <v>0</v>
      </c>
      <c r="P60" s="82">
        <f>[1]January!N39</f>
        <v>8.3389193548387084</v>
      </c>
      <c r="Q60" s="117"/>
      <c r="R60" s="117"/>
      <c r="S60" s="117"/>
      <c r="T60" s="133"/>
      <c r="U60" s="117"/>
      <c r="V60" s="123"/>
      <c r="W60" s="15" t="s">
        <v>11</v>
      </c>
      <c r="X60" s="38"/>
      <c r="Y60" s="160">
        <f>[1]January!R39</f>
        <v>8.5399999999999991</v>
      </c>
      <c r="Z60" s="161">
        <f>[1]January!S39</f>
        <v>6.7</v>
      </c>
      <c r="AA60" s="162">
        <f>[1]January!T39</f>
        <v>7.7306388876694738</v>
      </c>
      <c r="AB60" s="74">
        <f>[1]January!U39</f>
        <v>12</v>
      </c>
      <c r="AC60" s="68">
        <f>[1]January!V39</f>
        <v>0</v>
      </c>
      <c r="AD60" s="68">
        <f>[1]January!W39</f>
        <v>0.10259042033235583</v>
      </c>
      <c r="AE60" s="85">
        <f>[1]January!X39</f>
        <v>2316.9409999999993</v>
      </c>
      <c r="AF60" s="107">
        <f>[1]January!Y39</f>
        <v>196</v>
      </c>
      <c r="AG60" s="93"/>
    </row>
    <row r="61" spans="1:37" ht="15" thickBot="1">
      <c r="A61" s="126"/>
      <c r="B61" s="127"/>
      <c r="C61" s="127"/>
      <c r="D61" s="127"/>
      <c r="E61" s="127"/>
      <c r="F61" s="127"/>
      <c r="G61" s="127"/>
      <c r="H61" s="127"/>
      <c r="I61" s="128"/>
      <c r="J61" s="5"/>
      <c r="K61" s="126"/>
      <c r="L61" s="127"/>
      <c r="M61" s="127"/>
      <c r="N61" s="127"/>
      <c r="O61" s="127"/>
      <c r="P61" s="127"/>
      <c r="Q61" s="127"/>
      <c r="R61" s="127"/>
      <c r="S61" s="127"/>
      <c r="T61" s="128"/>
      <c r="V61" s="126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8"/>
      <c r="AK61" t="str">
        <f>IF(SUM(E61:AH61)=0,"",SUM(E61:AH61))</f>
        <v/>
      </c>
    </row>
    <row r="62" spans="1:37" ht="15" thickTop="1"/>
  </sheetData>
  <mergeCells count="12">
    <mergeCell ref="D27:F27"/>
    <mergeCell ref="G27:H27"/>
    <mergeCell ref="N27:P27"/>
    <mergeCell ref="AB27:AE27"/>
    <mergeCell ref="B9:H9"/>
    <mergeCell ref="L9:S9"/>
    <mergeCell ref="W9:AF9"/>
    <mergeCell ref="W25:AF25"/>
    <mergeCell ref="B26:H26"/>
    <mergeCell ref="L26:P26"/>
    <mergeCell ref="Y26:AA26"/>
    <mergeCell ref="AB26:AE26"/>
  </mergeCells>
  <conditionalFormatting sqref="D29:D58">
    <cfRule type="cellIs" dxfId="47" priority="12" operator="between">
      <formula>2800</formula>
      <formula>5000</formula>
    </cfRule>
  </conditionalFormatting>
  <conditionalFormatting sqref="N29:N58">
    <cfRule type="cellIs" dxfId="46" priority="11" operator="between">
      <formula>560</formula>
      <formula>5000</formula>
    </cfRule>
  </conditionalFormatting>
  <conditionalFormatting sqref="D29:D58">
    <cfRule type="cellIs" dxfId="45" priority="10" operator="between">
      <formula>2800</formula>
      <formula>5000</formula>
    </cfRule>
  </conditionalFormatting>
  <conditionalFormatting sqref="D59">
    <cfRule type="cellIs" dxfId="44" priority="9" operator="between">
      <formula>2800</formula>
      <formula>5000</formula>
    </cfRule>
  </conditionalFormatting>
  <conditionalFormatting sqref="N29:N58">
    <cfRule type="cellIs" dxfId="43" priority="8" operator="between">
      <formula>560</formula>
      <formula>5000</formula>
    </cfRule>
  </conditionalFormatting>
  <conditionalFormatting sqref="N59">
    <cfRule type="cellIs" dxfId="42" priority="7" operator="between">
      <formula>560</formula>
      <formula>5000</formula>
    </cfRule>
  </conditionalFormatting>
  <conditionalFormatting sqref="Z29:Z58">
    <cfRule type="cellIs" dxfId="41" priority="6" operator="between">
      <formula>1</formula>
      <formula>6.49</formula>
    </cfRule>
  </conditionalFormatting>
  <conditionalFormatting sqref="Y29:Y33 Y35:Y58">
    <cfRule type="cellIs" dxfId="40" priority="5" operator="between">
      <formula>8.51</formula>
      <formula>14</formula>
    </cfRule>
  </conditionalFormatting>
  <conditionalFormatting sqref="AB29:AB59">
    <cfRule type="cellIs" dxfId="39" priority="4" operator="between">
      <formula>41</formula>
      <formula>200</formula>
    </cfRule>
  </conditionalFormatting>
  <conditionalFormatting sqref="Z59">
    <cfRule type="cellIs" dxfId="38" priority="3" operator="between">
      <formula>1</formula>
      <formula>6.49</formula>
    </cfRule>
  </conditionalFormatting>
  <conditionalFormatting sqref="Y59">
    <cfRule type="cellIs" dxfId="37" priority="2" operator="between">
      <formula>8.51</formula>
      <formula>14</formula>
    </cfRule>
  </conditionalFormatting>
  <conditionalFormatting sqref="AE29:AE59">
    <cfRule type="cellIs" dxfId="36" priority="1" operator="between">
      <formula>1001</formula>
      <formula>2000</formula>
    </cfRule>
  </conditionalFormatting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September</vt:lpstr>
      <vt:lpstr>August</vt:lpstr>
      <vt:lpstr>July</vt:lpstr>
      <vt:lpstr>June</vt:lpstr>
      <vt:lpstr>May</vt:lpstr>
      <vt:lpstr>April</vt:lpstr>
      <vt:lpstr>March</vt:lpstr>
      <vt:lpstr>February</vt:lpstr>
      <vt:lpstr>January</vt:lpstr>
      <vt:lpstr>December</vt:lpstr>
      <vt:lpstr>November</vt:lpstr>
      <vt:lpstr>October</vt:lpstr>
      <vt:lpstr>Summary by Month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  <vt:lpstr>'Summary by Month'!Print_Area</vt:lpstr>
    </vt:vector>
  </TitlesOfParts>
  <Company>Orica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tmb1</dc:creator>
  <cp:lastModifiedBy>Chantel Meikle</cp:lastModifiedBy>
  <cp:lastPrinted>2013-02-04T22:33:46Z</cp:lastPrinted>
  <dcterms:created xsi:type="dcterms:W3CDTF">2012-02-09T23:41:45Z</dcterms:created>
  <dcterms:modified xsi:type="dcterms:W3CDTF">2013-10-02T23:00:32Z</dcterms:modified>
</cp:coreProperties>
</file>