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320" windowHeight="12075"/>
  </bookViews>
  <sheets>
    <sheet name="September" sheetId="14" r:id="rId1"/>
    <sheet name="August" sheetId="13" r:id="rId2"/>
    <sheet name="July" sheetId="12" r:id="rId3"/>
    <sheet name="June" sheetId="11" r:id="rId4"/>
    <sheet name="May" sheetId="10" r:id="rId5"/>
    <sheet name="April" sheetId="9" r:id="rId6"/>
    <sheet name="Summary by Month" sheetId="2" r:id="rId7"/>
  </sheets>
  <externalReferences>
    <externalReference r:id="rId8"/>
  </externalReferences>
  <definedNames>
    <definedName name="_xlnm.Print_Area" localSheetId="5">April!$A$1:$AG$61</definedName>
    <definedName name="_xlnm.Print_Area" localSheetId="1">August!$A$1:$AG$61</definedName>
    <definedName name="_xlnm.Print_Area" localSheetId="2">July!$A$1:$AG$61</definedName>
    <definedName name="_xlnm.Print_Area" localSheetId="3">June!$A$1:$AG$61</definedName>
    <definedName name="_xlnm.Print_Area" localSheetId="4">May!$A$1:$AG$61</definedName>
    <definedName name="_xlnm.Print_Area" localSheetId="0">September!$A$1:$AG$61</definedName>
    <definedName name="_xlnm.Print_Area" localSheetId="6">'Summary by Month'!$A$1:$T$60</definedName>
  </definedNames>
  <calcPr calcId="125725"/>
</workbook>
</file>

<file path=xl/calcChain.xml><?xml version="1.0" encoding="utf-8"?>
<calcChain xmlns="http://schemas.openxmlformats.org/spreadsheetml/2006/main">
  <c r="AE29" i="9"/>
  <c r="Y29" i="14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60"/>
  <c r="O60"/>
  <c r="P60"/>
  <c r="D29"/>
  <c r="E29"/>
  <c r="F29"/>
  <c r="G29"/>
  <c r="D30"/>
  <c r="E30"/>
  <c r="F30"/>
  <c r="G30"/>
  <c r="D31"/>
  <c r="E31"/>
  <c r="F31"/>
  <c r="G31"/>
  <c r="D32"/>
  <c r="E32"/>
  <c r="F32"/>
  <c r="G32"/>
  <c r="D33"/>
  <c r="E33"/>
  <c r="F33"/>
  <c r="G33"/>
  <c r="D34"/>
  <c r="E34"/>
  <c r="F34"/>
  <c r="G34"/>
  <c r="D35"/>
  <c r="E35"/>
  <c r="F35"/>
  <c r="G35"/>
  <c r="D36"/>
  <c r="E36"/>
  <c r="F36"/>
  <c r="G36"/>
  <c r="D37"/>
  <c r="E37"/>
  <c r="F37"/>
  <c r="G37"/>
  <c r="D38"/>
  <c r="E38"/>
  <c r="F38"/>
  <c r="G38"/>
  <c r="D39"/>
  <c r="E39"/>
  <c r="F39"/>
  <c r="G39"/>
  <c r="D40"/>
  <c r="E40"/>
  <c r="F40"/>
  <c r="G40"/>
  <c r="D41"/>
  <c r="E41"/>
  <c r="F41"/>
  <c r="G41"/>
  <c r="D42"/>
  <c r="E42"/>
  <c r="F42"/>
  <c r="G42"/>
  <c r="D43"/>
  <c r="E43"/>
  <c r="F43"/>
  <c r="G43"/>
  <c r="D44"/>
  <c r="E44"/>
  <c r="F44"/>
  <c r="G44"/>
  <c r="D45"/>
  <c r="E45"/>
  <c r="F45"/>
  <c r="G45"/>
  <c r="D46"/>
  <c r="E46"/>
  <c r="F46"/>
  <c r="G46"/>
  <c r="D47"/>
  <c r="E47"/>
  <c r="F47"/>
  <c r="G47"/>
  <c r="D48"/>
  <c r="E48"/>
  <c r="F48"/>
  <c r="G48"/>
  <c r="D49"/>
  <c r="E49"/>
  <c r="F49"/>
  <c r="G49"/>
  <c r="D50"/>
  <c r="E50"/>
  <c r="F50"/>
  <c r="G50"/>
  <c r="D51"/>
  <c r="E51"/>
  <c r="F51"/>
  <c r="G51"/>
  <c r="D52"/>
  <c r="E52"/>
  <c r="F52"/>
  <c r="G52"/>
  <c r="D53"/>
  <c r="E53"/>
  <c r="F53"/>
  <c r="G53"/>
  <c r="D54"/>
  <c r="E54"/>
  <c r="F54"/>
  <c r="G54"/>
  <c r="D55"/>
  <c r="E55"/>
  <c r="F55"/>
  <c r="G55"/>
  <c r="D56"/>
  <c r="E56"/>
  <c r="F56"/>
  <c r="G56"/>
  <c r="D57"/>
  <c r="E57"/>
  <c r="F57"/>
  <c r="G57"/>
  <c r="D58"/>
  <c r="E58"/>
  <c r="F58"/>
  <c r="G58"/>
  <c r="D60"/>
  <c r="E60"/>
  <c r="F60"/>
  <c r="G60"/>
  <c r="Y29" i="13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G60"/>
  <c r="Y29" i="12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G60"/>
  <c r="Y29" i="11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60"/>
  <c r="E60"/>
  <c r="F60"/>
  <c r="G60"/>
  <c r="Y29" i="10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29" i="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G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60"/>
  <c r="E60"/>
  <c r="F60"/>
  <c r="G60"/>
  <c r="Y29"/>
  <c r="Z29"/>
  <c r="AA29"/>
  <c r="AB29"/>
  <c r="AC29"/>
  <c r="AD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60"/>
  <c r="O60"/>
  <c r="P60"/>
  <c r="AK61" l="1"/>
  <c r="M27" l="1"/>
  <c r="X26" s="1"/>
  <c r="M27" i="10"/>
  <c r="X26" s="1"/>
  <c r="M27" i="11"/>
  <c r="M27" i="12"/>
  <c r="X26" s="1"/>
  <c r="M27" i="13"/>
  <c r="X26" s="1"/>
  <c r="I56" i="2"/>
  <c r="I55"/>
  <c r="I54"/>
  <c r="C54"/>
  <c r="I52"/>
  <c r="E55"/>
  <c r="E53"/>
  <c r="E51"/>
  <c r="H56"/>
  <c r="R56"/>
  <c r="E56"/>
  <c r="W58" i="14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C30"/>
  <c r="Q56" i="2"/>
  <c r="P56"/>
  <c r="M56"/>
  <c r="L56"/>
  <c r="X29" i="14"/>
  <c r="W29"/>
  <c r="M29"/>
  <c r="L29"/>
  <c r="M27"/>
  <c r="X26" s="1"/>
  <c r="P55" i="2"/>
  <c r="H55"/>
  <c r="R55"/>
  <c r="W59" i="13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C30"/>
  <c r="Q55" i="2"/>
  <c r="O55"/>
  <c r="M55"/>
  <c r="X29" i="13"/>
  <c r="W29"/>
  <c r="M29"/>
  <c r="L29"/>
  <c r="D55" i="2"/>
  <c r="O54"/>
  <c r="M54"/>
  <c r="H54"/>
  <c r="R54"/>
  <c r="E54"/>
  <c r="W59" i="12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C30"/>
  <c r="M30" s="1"/>
  <c r="Q54" i="2"/>
  <c r="P54"/>
  <c r="L54"/>
  <c r="X29" i="12"/>
  <c r="W29"/>
  <c r="M29"/>
  <c r="L29"/>
  <c r="R53" i="2"/>
  <c r="W58" i="11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C30"/>
  <c r="Q53" i="2"/>
  <c r="L53"/>
  <c r="X29" i="11"/>
  <c r="W29"/>
  <c r="M29"/>
  <c r="L29"/>
  <c r="C53" i="2"/>
  <c r="X26" i="11"/>
  <c r="R52" i="2"/>
  <c r="W59" i="10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C30"/>
  <c r="X30" s="1"/>
  <c r="X29"/>
  <c r="W29"/>
  <c r="M29"/>
  <c r="L29"/>
  <c r="W58" i="9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C30"/>
  <c r="C31" s="1"/>
  <c r="M31" s="1"/>
  <c r="X29"/>
  <c r="W29"/>
  <c r="M29"/>
  <c r="L29"/>
  <c r="O56" i="2"/>
  <c r="L55"/>
  <c r="R51"/>
  <c r="J51"/>
  <c r="J52"/>
  <c r="J53"/>
  <c r="J54"/>
  <c r="J55"/>
  <c r="J56"/>
  <c r="F51"/>
  <c r="F52"/>
  <c r="F53"/>
  <c r="F54"/>
  <c r="F55"/>
  <c r="F56"/>
  <c r="R60" l="1"/>
  <c r="C31" i="12"/>
  <c r="M31" s="1"/>
  <c r="X30" i="9"/>
  <c r="O53" i="2"/>
  <c r="I53"/>
  <c r="H53"/>
  <c r="O52"/>
  <c r="P52"/>
  <c r="L52"/>
  <c r="H52"/>
  <c r="Q52"/>
  <c r="L51"/>
  <c r="Q51"/>
  <c r="O51"/>
  <c r="P51"/>
  <c r="H51"/>
  <c r="M51"/>
  <c r="E60"/>
  <c r="D56"/>
  <c r="C52"/>
  <c r="C51"/>
  <c r="C56"/>
  <c r="C55"/>
  <c r="D54"/>
  <c r="X30" i="11"/>
  <c r="C31"/>
  <c r="M31" s="1"/>
  <c r="M30" i="13"/>
  <c r="C31"/>
  <c r="X31" s="1"/>
  <c r="X30"/>
  <c r="X30" i="14"/>
  <c r="C31"/>
  <c r="M31" s="1"/>
  <c r="M30"/>
  <c r="N56" i="2"/>
  <c r="N55"/>
  <c r="X30" i="12"/>
  <c r="D53" i="2"/>
  <c r="B53"/>
  <c r="X31" i="11"/>
  <c r="M30"/>
  <c r="C31" i="10"/>
  <c r="N52" i="2"/>
  <c r="M30" i="10"/>
  <c r="C32" i="9"/>
  <c r="X31"/>
  <c r="M30"/>
  <c r="B56" i="2"/>
  <c r="G56"/>
  <c r="K56"/>
  <c r="B55"/>
  <c r="G55"/>
  <c r="K55"/>
  <c r="B54"/>
  <c r="G54"/>
  <c r="K54"/>
  <c r="N54"/>
  <c r="P53"/>
  <c r="M53"/>
  <c r="K53"/>
  <c r="Q60" l="1"/>
  <c r="X31" i="14"/>
  <c r="C32" i="12"/>
  <c r="C33" s="1"/>
  <c r="X31"/>
  <c r="O60" i="2"/>
  <c r="C32" i="14"/>
  <c r="M32" s="1"/>
  <c r="C32" i="11"/>
  <c r="M32" s="1"/>
  <c r="N53" i="2"/>
  <c r="G53"/>
  <c r="D52"/>
  <c r="B52"/>
  <c r="H60"/>
  <c r="K52"/>
  <c r="G52"/>
  <c r="M52"/>
  <c r="K51"/>
  <c r="I51"/>
  <c r="N51"/>
  <c r="B51"/>
  <c r="D51"/>
  <c r="G51"/>
  <c r="P60"/>
  <c r="L60"/>
  <c r="C60"/>
  <c r="C32" i="13"/>
  <c r="M31"/>
  <c r="X32" i="11"/>
  <c r="C33"/>
  <c r="X31" i="10"/>
  <c r="C32"/>
  <c r="M31"/>
  <c r="M32" i="9"/>
  <c r="X32"/>
  <c r="C33"/>
  <c r="X32" i="14" l="1"/>
  <c r="C33"/>
  <c r="M32" i="12"/>
  <c r="X32"/>
  <c r="N60" i="2"/>
  <c r="M60"/>
  <c r="I60"/>
  <c r="G60"/>
  <c r="K60"/>
  <c r="D60"/>
  <c r="B60"/>
  <c r="M32" i="13"/>
  <c r="X32"/>
  <c r="C33"/>
  <c r="C34" i="14"/>
  <c r="X33"/>
  <c r="M33"/>
  <c r="X33" i="12"/>
  <c r="M33"/>
  <c r="C34"/>
  <c r="C34" i="11"/>
  <c r="X33"/>
  <c r="M33"/>
  <c r="M32" i="10"/>
  <c r="C33"/>
  <c r="X32"/>
  <c r="C34" i="9"/>
  <c r="X33"/>
  <c r="M33"/>
  <c r="M33" i="13" l="1"/>
  <c r="X33"/>
  <c r="C34"/>
  <c r="C35" i="14"/>
  <c r="M34"/>
  <c r="X34"/>
  <c r="M34" i="12"/>
  <c r="X34"/>
  <c r="C35"/>
  <c r="M34" i="11"/>
  <c r="X34"/>
  <c r="C35"/>
  <c r="X33" i="10"/>
  <c r="M33"/>
  <c r="C34"/>
  <c r="M34" i="9"/>
  <c r="C35"/>
  <c r="X34"/>
  <c r="C35" i="13" l="1"/>
  <c r="M34"/>
  <c r="X34"/>
  <c r="C36" i="14"/>
  <c r="X35"/>
  <c r="M35"/>
  <c r="C36" i="12"/>
  <c r="M35"/>
  <c r="X35"/>
  <c r="C36" i="11"/>
  <c r="X35"/>
  <c r="M35"/>
  <c r="M34" i="10"/>
  <c r="X34"/>
  <c r="C35"/>
  <c r="C36" i="9"/>
  <c r="X35"/>
  <c r="M35"/>
  <c r="X35" i="13" l="1"/>
  <c r="C36"/>
  <c r="M35"/>
  <c r="X36" i="14"/>
  <c r="M36"/>
  <c r="C37"/>
  <c r="M36" i="12"/>
  <c r="C37"/>
  <c r="X36"/>
  <c r="M36" i="11"/>
  <c r="X36"/>
  <c r="C37"/>
  <c r="C36" i="10"/>
  <c r="M35"/>
  <c r="X35"/>
  <c r="M36" i="9"/>
  <c r="C37"/>
  <c r="X36"/>
  <c r="C37" i="13" l="1"/>
  <c r="M36"/>
  <c r="X36"/>
  <c r="C38" i="14"/>
  <c r="X37"/>
  <c r="M37"/>
  <c r="X37" i="12"/>
  <c r="M37"/>
  <c r="C38"/>
  <c r="C38" i="11"/>
  <c r="X37"/>
  <c r="M37"/>
  <c r="M36" i="10"/>
  <c r="C37"/>
  <c r="X36"/>
  <c r="C38" i="9"/>
  <c r="X37"/>
  <c r="M37"/>
  <c r="X37" i="13" l="1"/>
  <c r="C38"/>
  <c r="M37"/>
  <c r="X38" i="14"/>
  <c r="M38"/>
  <c r="C39"/>
  <c r="M38" i="12"/>
  <c r="C39"/>
  <c r="X38"/>
  <c r="M38" i="11"/>
  <c r="C39"/>
  <c r="X38"/>
  <c r="X37" i="10"/>
  <c r="M37"/>
  <c r="C38"/>
  <c r="M38" i="9"/>
  <c r="C39"/>
  <c r="X38"/>
  <c r="C39" i="13" l="1"/>
  <c r="M38"/>
  <c r="X38"/>
  <c r="C40" i="14"/>
  <c r="X39"/>
  <c r="M39"/>
  <c r="X39" i="12"/>
  <c r="C40"/>
  <c r="M39"/>
  <c r="C40" i="11"/>
  <c r="X39"/>
  <c r="M39"/>
  <c r="M38" i="10"/>
  <c r="C39"/>
  <c r="X38"/>
  <c r="C40" i="9"/>
  <c r="X39"/>
  <c r="M39"/>
  <c r="X39" i="13" l="1"/>
  <c r="C40"/>
  <c r="M39"/>
  <c r="X40" i="14"/>
  <c r="M40"/>
  <c r="C41"/>
  <c r="M40" i="12"/>
  <c r="C41"/>
  <c r="X40"/>
  <c r="C41" i="11"/>
  <c r="M40"/>
  <c r="X40"/>
  <c r="C40" i="10"/>
  <c r="M39"/>
  <c r="X39"/>
  <c r="M40" i="9"/>
  <c r="C41"/>
  <c r="X40"/>
  <c r="M40" i="13" l="1"/>
  <c r="C41"/>
  <c r="X40"/>
  <c r="C42" i="14"/>
  <c r="X41"/>
  <c r="M41"/>
  <c r="C42" i="12"/>
  <c r="X41"/>
  <c r="M41"/>
  <c r="C42" i="11"/>
  <c r="X41"/>
  <c r="M41"/>
  <c r="M40" i="10"/>
  <c r="X40"/>
  <c r="C41"/>
  <c r="C42" i="9"/>
  <c r="X41"/>
  <c r="M41"/>
  <c r="X41" i="13" l="1"/>
  <c r="C42"/>
  <c r="M41"/>
  <c r="M42" i="14"/>
  <c r="C43"/>
  <c r="X42"/>
  <c r="M42" i="12"/>
  <c r="C43"/>
  <c r="X42"/>
  <c r="C43" i="11"/>
  <c r="X42"/>
  <c r="M42"/>
  <c r="C42" i="10"/>
  <c r="X41"/>
  <c r="M41"/>
  <c r="M42" i="9"/>
  <c r="C43"/>
  <c r="X42"/>
  <c r="C43" i="13" l="1"/>
  <c r="M42"/>
  <c r="X42"/>
  <c r="C44" i="14"/>
  <c r="X43"/>
  <c r="M43"/>
  <c r="C44" i="12"/>
  <c r="M43"/>
  <c r="X43"/>
  <c r="C44" i="11"/>
  <c r="X43"/>
  <c r="M43"/>
  <c r="M42" i="10"/>
  <c r="C43"/>
  <c r="X42"/>
  <c r="C44" i="9"/>
  <c r="X43"/>
  <c r="M43"/>
  <c r="X43" i="13" l="1"/>
  <c r="C44"/>
  <c r="M43"/>
  <c r="X44" i="14"/>
  <c r="M44"/>
  <c r="C45"/>
  <c r="M44" i="12"/>
  <c r="X44"/>
  <c r="C45"/>
  <c r="C45" i="11"/>
  <c r="X44"/>
  <c r="M44"/>
  <c r="C44" i="10"/>
  <c r="M43"/>
  <c r="X43"/>
  <c r="M44" i="9"/>
  <c r="X44"/>
  <c r="C45"/>
  <c r="M44" i="13" l="1"/>
  <c r="X44"/>
  <c r="C45"/>
  <c r="C46" i="14"/>
  <c r="X45"/>
  <c r="M45"/>
  <c r="C46" i="12"/>
  <c r="X45"/>
  <c r="M45"/>
  <c r="C46" i="11"/>
  <c r="X45"/>
  <c r="M45"/>
  <c r="M44" i="10"/>
  <c r="X44"/>
  <c r="C45"/>
  <c r="C46" i="9"/>
  <c r="X45"/>
  <c r="M45"/>
  <c r="M45" i="13" l="1"/>
  <c r="X45"/>
  <c r="C46"/>
  <c r="X46" i="14"/>
  <c r="M46"/>
  <c r="C47"/>
  <c r="M46" i="12"/>
  <c r="X46"/>
  <c r="C47"/>
  <c r="C47" i="11"/>
  <c r="M46"/>
  <c r="X46"/>
  <c r="C46" i="10"/>
  <c r="X45"/>
  <c r="M45"/>
  <c r="M46" i="9"/>
  <c r="C47"/>
  <c r="X46"/>
  <c r="M46" i="13" l="1"/>
  <c r="X46"/>
  <c r="C47"/>
  <c r="C48" i="14"/>
  <c r="X47"/>
  <c r="M47"/>
  <c r="X47" i="12"/>
  <c r="C48"/>
  <c r="M47"/>
  <c r="C48" i="11"/>
  <c r="X47"/>
  <c r="M47"/>
  <c r="M46" i="10"/>
  <c r="X46"/>
  <c r="C47"/>
  <c r="C48" i="9"/>
  <c r="X47"/>
  <c r="M47"/>
  <c r="M47" i="13" l="1"/>
  <c r="X47"/>
  <c r="C48"/>
  <c r="C49" i="14"/>
  <c r="X48"/>
  <c r="M48"/>
  <c r="M48" i="12"/>
  <c r="C49"/>
  <c r="X48"/>
  <c r="X48" i="11"/>
  <c r="M48"/>
  <c r="C49"/>
  <c r="X47" i="10"/>
  <c r="C48"/>
  <c r="M47"/>
  <c r="M48" i="9"/>
  <c r="X48"/>
  <c r="C49"/>
  <c r="X48" i="13" l="1"/>
  <c r="C49"/>
  <c r="M48"/>
  <c r="C50" i="14"/>
  <c r="X49"/>
  <c r="M49"/>
  <c r="X49" i="12"/>
  <c r="M49"/>
  <c r="C50"/>
  <c r="C50" i="11"/>
  <c r="X49"/>
  <c r="M49"/>
  <c r="M48" i="10"/>
  <c r="C49"/>
  <c r="X48"/>
  <c r="C50" i="9"/>
  <c r="X49"/>
  <c r="M49"/>
  <c r="M49" i="13" l="1"/>
  <c r="X49"/>
  <c r="C50"/>
  <c r="C51" i="14"/>
  <c r="X50"/>
  <c r="M50"/>
  <c r="M50" i="12"/>
  <c r="X50"/>
  <c r="C51"/>
  <c r="C51" i="11"/>
  <c r="X50"/>
  <c r="M50"/>
  <c r="X49" i="10"/>
  <c r="M49"/>
  <c r="C50"/>
  <c r="M50" i="9"/>
  <c r="X50"/>
  <c r="C51"/>
  <c r="M50" i="13" l="1"/>
  <c r="X50"/>
  <c r="C51"/>
  <c r="C52" i="14"/>
  <c r="X51"/>
  <c r="M51"/>
  <c r="C52" i="12"/>
  <c r="M51"/>
  <c r="X51"/>
  <c r="C52" i="11"/>
  <c r="X51"/>
  <c r="M51"/>
  <c r="M50" i="10"/>
  <c r="X50"/>
  <c r="C51"/>
  <c r="C52" i="9"/>
  <c r="X51"/>
  <c r="M51"/>
  <c r="M51" i="13" l="1"/>
  <c r="X51"/>
  <c r="C52"/>
  <c r="M52" i="14"/>
  <c r="C53"/>
  <c r="X52"/>
  <c r="M52" i="12"/>
  <c r="C53"/>
  <c r="X52"/>
  <c r="M52" i="11"/>
  <c r="C53"/>
  <c r="X52"/>
  <c r="C52" i="10"/>
  <c r="M51"/>
  <c r="X51"/>
  <c r="M52" i="9"/>
  <c r="C53"/>
  <c r="X52"/>
  <c r="M52" i="13" l="1"/>
  <c r="C53"/>
  <c r="X52"/>
  <c r="C54" i="14"/>
  <c r="X53"/>
  <c r="M53"/>
  <c r="X53" i="12"/>
  <c r="M53"/>
  <c r="C54"/>
  <c r="C54" i="11"/>
  <c r="X53"/>
  <c r="M53"/>
  <c r="M52" i="10"/>
  <c r="C53"/>
  <c r="X52"/>
  <c r="C54" i="9"/>
  <c r="X53"/>
  <c r="M53"/>
  <c r="X53" i="13" l="1"/>
  <c r="M53"/>
  <c r="C54"/>
  <c r="M54" i="14"/>
  <c r="C55"/>
  <c r="X54"/>
  <c r="M54" i="12"/>
  <c r="C55"/>
  <c r="X54"/>
  <c r="C55" i="11"/>
  <c r="X54"/>
  <c r="M54"/>
  <c r="X53" i="10"/>
  <c r="M53"/>
  <c r="C54"/>
  <c r="M54" i="9"/>
  <c r="C55"/>
  <c r="X54"/>
  <c r="M54" i="13" l="1"/>
  <c r="X54"/>
  <c r="C55"/>
  <c r="C56" i="14"/>
  <c r="X55"/>
  <c r="M55"/>
  <c r="C56" i="12"/>
  <c r="M55"/>
  <c r="X55"/>
  <c r="C56" i="11"/>
  <c r="X55"/>
  <c r="M55"/>
  <c r="M54" i="10"/>
  <c r="X54"/>
  <c r="C55"/>
  <c r="C56" i="9"/>
  <c r="X55"/>
  <c r="M55"/>
  <c r="M55" i="13" l="1"/>
  <c r="X55"/>
  <c r="C56"/>
  <c r="M56" i="14"/>
  <c r="C57"/>
  <c r="X56"/>
  <c r="M56" i="12"/>
  <c r="X56"/>
  <c r="C57"/>
  <c r="C57" i="11"/>
  <c r="M56"/>
  <c r="X56"/>
  <c r="C56" i="10"/>
  <c r="X55"/>
  <c r="M55"/>
  <c r="M56" i="9"/>
  <c r="C57"/>
  <c r="X56"/>
  <c r="M56" i="13" l="1"/>
  <c r="C57"/>
  <c r="X56"/>
  <c r="C58" i="14"/>
  <c r="X57"/>
  <c r="M57"/>
  <c r="C58" i="12"/>
  <c r="X57"/>
  <c r="M57"/>
  <c r="C58" i="11"/>
  <c r="X57"/>
  <c r="M57"/>
  <c r="M56" i="10"/>
  <c r="C57"/>
  <c r="X56"/>
  <c r="C58" i="9"/>
  <c r="X57"/>
  <c r="M57"/>
  <c r="M57" i="13" l="1"/>
  <c r="X57"/>
  <c r="C58"/>
  <c r="X58" i="14"/>
  <c r="M58"/>
  <c r="M58" i="12"/>
  <c r="C59"/>
  <c r="X58"/>
  <c r="M58" i="11"/>
  <c r="X58"/>
  <c r="C58" i="10"/>
  <c r="X57"/>
  <c r="M57"/>
  <c r="M58" i="9"/>
  <c r="X58"/>
  <c r="M58" i="13" l="1"/>
  <c r="X58"/>
  <c r="C59"/>
  <c r="M59" i="12"/>
  <c r="X59"/>
  <c r="M58" i="10"/>
  <c r="C59"/>
  <c r="X58"/>
  <c r="X59" i="13" l="1"/>
  <c r="M59"/>
  <c r="X59" i="10"/>
  <c r="M59"/>
</calcChain>
</file>

<file path=xl/comments1.xml><?xml version="1.0" encoding="utf-8"?>
<comments xmlns="http://schemas.openxmlformats.org/spreadsheetml/2006/main">
  <authors>
    <author>tmb1</author>
  </authors>
  <commentList>
    <comment ref="W56" authorId="0">
      <text>
        <r>
          <rPr>
            <sz val="9"/>
            <color indexed="81"/>
            <rFont val="Tahoma"/>
            <family val="2"/>
          </rPr>
          <t xml:space="preserve">No Wastewater discharge in this 24hr period
</t>
        </r>
      </text>
    </comment>
  </commentList>
</comments>
</file>

<file path=xl/comments2.xml><?xml version="1.0" encoding="utf-8"?>
<comments xmlns="http://schemas.openxmlformats.org/spreadsheetml/2006/main">
  <authors>
    <author>tmb1</author>
  </authors>
  <commentList>
    <comment ref="Q60" authorId="0">
      <text>
        <r>
          <rPr>
            <b/>
            <sz val="9"/>
            <color indexed="81"/>
            <rFont val="Tahoma"/>
            <family val="2"/>
          </rPr>
          <t>Total volume discharged in reporting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0" authorId="0">
      <text>
        <r>
          <rPr>
            <b/>
            <sz val="9"/>
            <color indexed="81"/>
            <rFont val="Tahoma"/>
            <family val="2"/>
          </rPr>
          <t>Total Rainfall recorded during the reporting period</t>
        </r>
      </text>
    </comment>
  </commentList>
</comments>
</file>

<file path=xl/sharedStrings.xml><?xml version="1.0" encoding="utf-8"?>
<sst xmlns="http://schemas.openxmlformats.org/spreadsheetml/2006/main" count="756" uniqueCount="112">
  <si>
    <t>Month</t>
  </si>
  <si>
    <t>Day</t>
  </si>
  <si>
    <t xml:space="preserve">Current Month Data: </t>
  </si>
  <si>
    <t>Date</t>
  </si>
  <si>
    <t>Wednesday</t>
  </si>
  <si>
    <t>Thursday</t>
  </si>
  <si>
    <t>Friday</t>
  </si>
  <si>
    <t>Saturday</t>
  </si>
  <si>
    <t>Sunday</t>
  </si>
  <si>
    <t>Monday</t>
  </si>
  <si>
    <t>Tuesday</t>
  </si>
  <si>
    <t>Monthly Results</t>
  </si>
  <si>
    <t>Licensed Discharge Point 1 - SARP Stack</t>
  </si>
  <si>
    <t>Licensed Discharge Point 2: SMBS Stack</t>
  </si>
  <si>
    <t>50mg/m3</t>
  </si>
  <si>
    <t>Licensed Discharge Point 4: Wastewater discharge adjacent to T7</t>
  </si>
  <si>
    <t>pH</t>
  </si>
  <si>
    <t>pH Max</t>
  </si>
  <si>
    <t>pH Min</t>
  </si>
  <si>
    <t>pH Average</t>
  </si>
  <si>
    <t>Licensed Limits</t>
  </si>
  <si>
    <t>pH max 8.5</t>
  </si>
  <si>
    <t>pH min 6.5</t>
  </si>
  <si>
    <t>Total Volume discharged per day (kL)</t>
  </si>
  <si>
    <t>Wet Weather &gt;10mm/24hrs</t>
  </si>
  <si>
    <t>Total Suspended Solids (TSS)</t>
  </si>
  <si>
    <t>Rainfall per day - 24hrs (mm)</t>
  </si>
  <si>
    <t>SO2 max allowed</t>
  </si>
  <si>
    <t>SO3 max allowed</t>
  </si>
  <si>
    <t>SO3 result (mg/m3)</t>
  </si>
  <si>
    <t>LDP1: SARP Stack</t>
  </si>
  <si>
    <t>LDP2: SMBS Stack</t>
  </si>
  <si>
    <t>LDP4: Wastewater Discharge adjacent to T7</t>
  </si>
  <si>
    <t>pH Max allowed</t>
  </si>
  <si>
    <t>pH Min allowed</t>
  </si>
  <si>
    <t>TSS Max allowed (Dry Weather)</t>
  </si>
  <si>
    <t xml:space="preserve">TSS Max Allowed (Wet Weather) </t>
  </si>
  <si>
    <t>Rainfall per month (mm)</t>
  </si>
  <si>
    <t>Full Reporting Year Results</t>
  </si>
  <si>
    <t>40mg/L</t>
  </si>
  <si>
    <t>150mg/L</t>
  </si>
  <si>
    <t>TSS Max (mg/L)</t>
  </si>
  <si>
    <t>TSS min (mg/L)</t>
  </si>
  <si>
    <t>TSS Average (mg/L)</t>
  </si>
  <si>
    <r>
      <t xml:space="preserve">TSS max: </t>
    </r>
    <r>
      <rPr>
        <b/>
        <sz val="11"/>
        <color rgb="FFFF0000"/>
        <rFont val="Calibri"/>
        <family val="2"/>
        <scheme val="minor"/>
      </rPr>
      <t xml:space="preserve">Dry weather 40mg/L </t>
    </r>
    <r>
      <rPr>
        <b/>
        <sz val="11"/>
        <color theme="1"/>
        <rFont val="Calibri"/>
        <family val="2"/>
        <scheme val="minor"/>
      </rPr>
      <t xml:space="preserve">                                           </t>
    </r>
    <r>
      <rPr>
        <b/>
        <sz val="11"/>
        <color rgb="FF00B0F0"/>
        <rFont val="Calibri"/>
        <family val="2"/>
        <scheme val="minor"/>
      </rPr>
      <t>Wet weather: 150mg/L</t>
    </r>
  </si>
  <si>
    <t>2800mg/m3</t>
  </si>
  <si>
    <t>560mg/m3</t>
  </si>
  <si>
    <t>SO2 Max (mg/m3)</t>
  </si>
  <si>
    <t>SO2 Min (mg/m3)</t>
  </si>
  <si>
    <t>SO2 Average (mg/m3)</t>
  </si>
  <si>
    <t>SO2 Licensed Limit Max: 2800mg/m3</t>
  </si>
  <si>
    <t>SO2 Licensed Limit max: 560mg/m3</t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</si>
  <si>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Maximum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</si>
  <si>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Minimum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</si>
  <si>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Average (mg/m3)</t>
    </r>
  </si>
  <si>
    <t>Site Address: Gate 1, Foreshore Road, Port Kembla, NSW, 2505</t>
  </si>
  <si>
    <t>Site Name: Orica IC Assets Pty Ltd</t>
  </si>
  <si>
    <t>LDP1: SARP (Spent Acid Regeneration Plant) Stack</t>
  </si>
  <si>
    <t>and is reported against the actual day the test was conducted. There is a delay of several weeks between the test</t>
  </si>
  <si>
    <t>The data in the below table is updated at two weekly intervals.</t>
  </si>
  <si>
    <r>
      <rPr>
        <b/>
        <sz val="11"/>
        <color theme="1"/>
        <rFont val="Calibri"/>
        <family val="2"/>
        <scheme val="minor"/>
      </rPr>
      <t>Environmental Monitoring Data: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 EPA License Number 549</t>
    </r>
  </si>
  <si>
    <r>
      <t xml:space="preserve">The site has three Licensed Discharge Points as detailed in the monitoring data tables below: </t>
    </r>
    <r>
      <rPr>
        <b/>
        <sz val="11"/>
        <color theme="1"/>
        <rFont val="Calibri"/>
        <family val="2"/>
        <scheme val="minor"/>
      </rPr>
      <t>LDP1, LDP2 and LDP 4</t>
    </r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</si>
  <si>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large (80m) high concrete stack.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</si>
  <si>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Both Sulphur Dioxide and Sulphur Trioxide are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</si>
  <si>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limits</t>
    </r>
    <r>
      <rPr>
        <sz val="11"/>
        <color theme="1"/>
        <rFont val="Calibri"/>
        <family val="2"/>
        <scheme val="minor"/>
      </rPr>
      <t xml:space="preserve"> for this point are maximum concentrations: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2800 mg/m3</t>
    </r>
  </si>
  <si>
    <r>
      <t xml:space="preserve">The data in the below table shows the maximum, minimum and average concentrations of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measured</t>
    </r>
  </si>
  <si>
    <r>
      <t xml:space="preserve">on each 24hr day from midnight to midnight. For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the data presented is the result of the actual stack test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</si>
  <si>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 and Sulphur Trioxide (SO3)</t>
    </r>
  </si>
  <si>
    <t>LDP2: SMBS (Sodium MetaBisulphite Plant) Stack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</si>
  <si>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small white (22m) high stack adjacent to the white building on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</si>
  <si>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</si>
  <si>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Sulphur Dioxide is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</si>
  <si>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</t>
    </r>
    <r>
      <rPr>
        <sz val="11"/>
        <color theme="1"/>
        <rFont val="Calibri"/>
        <family val="2"/>
        <scheme val="minor"/>
      </rPr>
      <t xml:space="preserve"> for this point is maximum concentration: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560 mg/m3</t>
    </r>
  </si>
  <si>
    <t xml:space="preserve">on each 24hr day from midnight to midnight. </t>
  </si>
  <si>
    <t>LDP4: Wastewater discharge to council drain adjacent to Tank 7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</si>
  <si>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a wastewater discharge point which discharges treated wastwater only into the council drain which runs through the centre of the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</si>
  <si>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treated wastewater containing a maximum concentration of Total Suspended Solids</t>
    </r>
  </si>
  <si>
    <t>as well as finite pH range.</t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</si>
  <si>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Total Suspended Solids are measured in milligrams of solids per litre of wastewater discharged and pH is measured in standard pH units</t>
    </r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</si>
  <si>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Continuos during discharge events 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</si>
  <si>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TSS:</t>
    </r>
    <r>
      <rPr>
        <sz val="11"/>
        <color theme="1"/>
        <rFont val="Calibri"/>
        <family val="2"/>
        <scheme val="minor"/>
      </rPr>
      <t xml:space="preserve"> The maximum for TSS concentration is 40mg/L in dry weather and 150mg/L in wet weather (wet weather is defined as any 24hr period</t>
    </r>
  </si>
  <si>
    <t>This drain discharges into the Port Kembla Outer Harbour and also carries storm water run off from the local area.</t>
  </si>
  <si>
    <r>
      <t xml:space="preserve">Monitoring Frequency: pH: - </t>
    </r>
    <r>
      <rPr>
        <sz val="11"/>
        <color theme="1"/>
        <rFont val="Calibri"/>
        <family val="2"/>
        <scheme val="minor"/>
      </rPr>
      <t>Continuous during discharge events</t>
    </r>
  </si>
  <si>
    <t>The data in the table below shows Maximum, Minimum and average values per day for TSS and pH as well as daily volume discharged and total rainfall recorded.</t>
  </si>
  <si>
    <t>This data is updated every two weeks.</t>
  </si>
  <si>
    <t>Max Monthly Volume discharged allowed:</t>
  </si>
  <si>
    <t>TSS Min (mg/L)</t>
  </si>
  <si>
    <t>Yearly Environmental Monitoring Data Summary (EPA reporting period 1 October 2011 to 30 September 2012)</t>
  </si>
  <si>
    <r>
      <t xml:space="preserve">                                          in which more than 10mm of rain falls). </t>
    </r>
    <r>
      <rPr>
        <b/>
        <sz val="11"/>
        <color theme="1"/>
        <rFont val="Calibri"/>
        <family val="2"/>
        <scheme val="minor"/>
      </rPr>
      <t xml:space="preserve">The license applies to the </t>
    </r>
    <r>
      <rPr>
        <b/>
        <u/>
        <sz val="11"/>
        <color theme="1"/>
        <rFont val="Calibri"/>
        <family val="2"/>
        <scheme val="minor"/>
      </rPr>
      <t>AVERAGE TSS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over</t>
    </r>
    <r>
      <rPr>
        <b/>
        <sz val="11"/>
        <color theme="1"/>
        <rFont val="Calibri"/>
        <family val="2"/>
        <scheme val="minor"/>
      </rPr>
      <t xml:space="preserve"> each discharge event</t>
    </r>
  </si>
  <si>
    <r>
      <t xml:space="preserve">Discharge limits: pH - </t>
    </r>
    <r>
      <rPr>
        <sz val="11"/>
        <color theme="1"/>
        <rFont val="Calibri"/>
        <family val="2"/>
        <scheme val="minor"/>
      </rPr>
      <t xml:space="preserve">The pH is measured in a defined range and the limits are 6.5&lt;pH&lt;8.5. The license applies to </t>
    </r>
    <r>
      <rPr>
        <b/>
        <u/>
        <sz val="11"/>
        <color theme="1"/>
        <rFont val="Calibri"/>
        <family val="2"/>
        <scheme val="minor"/>
      </rPr>
      <t>AVERAGE pH</t>
    </r>
    <r>
      <rPr>
        <sz val="11"/>
        <color theme="1"/>
        <rFont val="Calibri"/>
        <family val="2"/>
        <scheme val="minor"/>
      </rPr>
      <t xml:space="preserve"> recorded on </t>
    </r>
    <r>
      <rPr>
        <b/>
        <sz val="11"/>
        <color theme="1"/>
        <rFont val="Calibri"/>
        <family val="2"/>
        <scheme val="minor"/>
      </rPr>
      <t>each discharge event.</t>
    </r>
  </si>
  <si>
    <t>date and results being receieved.</t>
  </si>
  <si>
    <t>Total Volume Discharged per month (kL)</t>
  </si>
  <si>
    <t>28000kL/mnth (28 day month)</t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</si>
  <si>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Continuous during discharge events </t>
    </r>
  </si>
  <si>
    <r>
      <rPr>
        <b/>
        <sz val="11"/>
        <color theme="1"/>
        <rFont val="Calibri"/>
        <family val="2"/>
        <scheme val="minor"/>
      </rPr>
      <t>Monitoring Frequency: Sulphur Dioxide</t>
    </r>
    <r>
      <rPr>
        <sz val="11"/>
        <color theme="1"/>
        <rFont val="Calibri"/>
        <family val="2"/>
        <scheme val="minor"/>
      </rPr>
      <t xml:space="preserve"> - Continuous Monitoring, licensed in 1hr block averages. </t>
    </r>
  </si>
  <si>
    <t xml:space="preserve">                                                       of 1000kL/day</t>
  </si>
  <si>
    <t>Total Volume discharged per day (kL) Limit 1000kL/day max</t>
  </si>
  <si>
    <r>
      <t xml:space="preserve">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maximum is 50 mg/m3 (minimum 1hr block average)</t>
    </r>
  </si>
  <si>
    <t>SO3 Licensed Limit Max: 50mg/m3</t>
  </si>
  <si>
    <t>SO3 Result Required once per quarter (mg/m3)</t>
  </si>
  <si>
    <t>Sampling Information</t>
  </si>
  <si>
    <t>date and results being received.</t>
  </si>
  <si>
    <t>Sample taken: 24/04/12 Result Obtained: 16/05/12 Result Published: 22/05/12</t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</si>
  <si>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months)</t>
    </r>
  </si>
  <si>
    <t xml:space="preserve">                                                       of &lt;1000kL/day</t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</si>
  <si>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Volume:</t>
    </r>
    <r>
      <rPr>
        <sz val="11"/>
        <color theme="1"/>
        <rFont val="Calibri"/>
        <family val="2"/>
        <scheme val="minor"/>
      </rPr>
      <t xml:space="preserve"> - This discharge point also requires monitoring of total volume discharged each day and has a maximum allowed discharge volume</t>
    </r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</si>
  <si>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 using USEPA method 8)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</si>
  <si>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 xml:space="preserve">Volume: </t>
    </r>
    <r>
      <rPr>
        <sz val="11"/>
        <color theme="1"/>
        <rFont val="Calibri"/>
        <family val="2"/>
        <scheme val="minor"/>
      </rPr>
      <t>- This discharge point also requires monitoring of total volume discharged each day and has a maximum allowed discharge volume</t>
    </r>
  </si>
  <si>
    <t>Comments on Non-complying results:</t>
  </si>
  <si>
    <t>One discharge event on this day at 0016hrs. Discharge valve open for ~10 seconds and resleased 229 litres of wastewater at an average TSS concentration</t>
  </si>
  <si>
    <t>of 43mg/L. This was in exess of the dry weather licensed maximum concentration of 40mg/L.</t>
  </si>
  <si>
    <t>Sample taken: 10/07/12 Result Obtained: 26/07/12 Result Published: 31/07/12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</si>
</sst>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1" fillId="8" borderId="0" applyNumberFormat="0" applyBorder="0" applyAlignment="0" applyProtection="0"/>
  </cellStyleXfs>
  <cellXfs count="19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/>
    <xf numFmtId="14" fontId="0" fillId="0" borderId="20" xfId="0" applyNumberFormat="1" applyBorder="1"/>
    <xf numFmtId="0" fontId="0" fillId="0" borderId="23" xfId="0" applyBorder="1"/>
    <xf numFmtId="14" fontId="0" fillId="0" borderId="24" xfId="0" applyNumberFormat="1" applyBorder="1"/>
    <xf numFmtId="0" fontId="1" fillId="0" borderId="21" xfId="0" applyFont="1" applyBorder="1"/>
    <xf numFmtId="14" fontId="1" fillId="0" borderId="22" xfId="0" applyNumberFormat="1" applyFont="1" applyBorder="1"/>
    <xf numFmtId="0" fontId="1" fillId="0" borderId="1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" fillId="0" borderId="23" xfId="0" applyFont="1" applyFill="1" applyBorder="1" applyAlignment="1">
      <alignment horizontal="center" wrapText="1"/>
    </xf>
    <xf numFmtId="0" fontId="0" fillId="0" borderId="11" xfId="0" applyBorder="1" applyAlignment="1"/>
    <xf numFmtId="0" fontId="0" fillId="0" borderId="23" xfId="0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0" borderId="31" xfId="0" applyBorder="1"/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0" fillId="0" borderId="36" xfId="0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wrapText="1"/>
    </xf>
    <xf numFmtId="14" fontId="0" fillId="0" borderId="38" xfId="0" applyNumberFormat="1" applyBorder="1"/>
    <xf numFmtId="14" fontId="1" fillId="0" borderId="40" xfId="0" applyNumberFormat="1" applyFont="1" applyBorder="1"/>
    <xf numFmtId="0" fontId="1" fillId="0" borderId="28" xfId="0" applyFont="1" applyBorder="1" applyAlignment="1">
      <alignment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17" fontId="1" fillId="0" borderId="51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7" fontId="1" fillId="0" borderId="35" xfId="0" applyNumberFormat="1" applyFont="1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/>
    <xf numFmtId="0" fontId="0" fillId="2" borderId="0" xfId="0" applyFill="1" applyBorder="1"/>
    <xf numFmtId="0" fontId="0" fillId="4" borderId="4" xfId="0" applyFill="1" applyBorder="1"/>
    <xf numFmtId="0" fontId="0" fillId="4" borderId="0" xfId="0" applyFill="1" applyBorder="1"/>
    <xf numFmtId="0" fontId="0" fillId="5" borderId="10" xfId="0" applyFill="1" applyBorder="1" applyAlignment="1"/>
    <xf numFmtId="0" fontId="0" fillId="5" borderId="0" xfId="0" applyFill="1" applyBorder="1"/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0" fillId="0" borderId="57" xfId="0" applyBorder="1" applyAlignment="1">
      <alignment horizontal="center"/>
    </xf>
    <xf numFmtId="0" fontId="1" fillId="0" borderId="58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14" fontId="0" fillId="0" borderId="39" xfId="0" applyNumberFormat="1" applyBorder="1"/>
    <xf numFmtId="0" fontId="0" fillId="4" borderId="1" xfId="0" applyFill="1" applyBorder="1"/>
    <xf numFmtId="0" fontId="0" fillId="4" borderId="2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/>
    <xf numFmtId="17" fontId="6" fillId="0" borderId="19" xfId="0" applyNumberFormat="1" applyFont="1" applyBorder="1" applyAlignment="1">
      <alignment horizontal="center"/>
    </xf>
    <xf numFmtId="17" fontId="6" fillId="0" borderId="21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65" xfId="0" applyNumberFormat="1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62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3" xfId="0" applyBorder="1"/>
    <xf numFmtId="1" fontId="0" fillId="0" borderId="74" xfId="0" applyNumberFormat="1" applyBorder="1"/>
    <xf numFmtId="0" fontId="0" fillId="0" borderId="74" xfId="0" applyBorder="1"/>
    <xf numFmtId="0" fontId="0" fillId="0" borderId="25" xfId="0" applyBorder="1"/>
    <xf numFmtId="0" fontId="0" fillId="0" borderId="20" xfId="0" applyBorder="1"/>
    <xf numFmtId="0" fontId="0" fillId="0" borderId="35" xfId="0" applyBorder="1"/>
    <xf numFmtId="0" fontId="0" fillId="0" borderId="78" xfId="0" applyBorder="1"/>
    <xf numFmtId="0" fontId="0" fillId="0" borderId="27" xfId="0" applyBorder="1"/>
    <xf numFmtId="0" fontId="1" fillId="7" borderId="75" xfId="0" applyFont="1" applyFill="1" applyBorder="1"/>
    <xf numFmtId="1" fontId="1" fillId="7" borderId="76" xfId="0" applyNumberFormat="1" applyFont="1" applyFill="1" applyBorder="1" applyAlignment="1">
      <alignment horizontal="center"/>
    </xf>
    <xf numFmtId="1" fontId="1" fillId="7" borderId="50" xfId="0" applyNumberFormat="1" applyFont="1" applyFill="1" applyBorder="1" applyAlignment="1">
      <alignment horizontal="center"/>
    </xf>
    <xf numFmtId="1" fontId="1" fillId="7" borderId="72" xfId="0" applyNumberFormat="1" applyFont="1" applyFill="1" applyBorder="1" applyAlignment="1">
      <alignment horizontal="center"/>
    </xf>
    <xf numFmtId="1" fontId="1" fillId="7" borderId="77" xfId="0" applyNumberFormat="1" applyFont="1" applyFill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1" fillId="0" borderId="3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74" xfId="0" applyNumberFormat="1" applyBorder="1"/>
    <xf numFmtId="2" fontId="0" fillId="0" borderId="35" xfId="0" applyNumberFormat="1" applyBorder="1"/>
    <xf numFmtId="2" fontId="0" fillId="0" borderId="20" xfId="0" applyNumberFormat="1" applyBorder="1"/>
    <xf numFmtId="2" fontId="0" fillId="0" borderId="78" xfId="0" applyNumberFormat="1" applyBorder="1"/>
    <xf numFmtId="2" fontId="1" fillId="7" borderId="76" xfId="0" applyNumberFormat="1" applyFont="1" applyFill="1" applyBorder="1" applyAlignment="1">
      <alignment horizontal="center"/>
    </xf>
    <xf numFmtId="2" fontId="1" fillId="7" borderId="77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2" fontId="0" fillId="6" borderId="68" xfId="0" applyNumberFormat="1" applyFill="1" applyBorder="1" applyAlignment="1">
      <alignment horizontal="center"/>
    </xf>
    <xf numFmtId="2" fontId="0" fillId="6" borderId="69" xfId="0" applyNumberFormat="1" applyFill="1" applyBorder="1" applyAlignment="1">
      <alignment horizontal="center"/>
    </xf>
    <xf numFmtId="2" fontId="0" fillId="6" borderId="71" xfId="0" applyNumberForma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0" fillId="0" borderId="0" xfId="0" applyFill="1" applyBorder="1"/>
    <xf numFmtId="0" fontId="0" fillId="0" borderId="79" xfId="0" applyBorder="1"/>
    <xf numFmtId="0" fontId="0" fillId="0" borderId="6" xfId="0" applyBorder="1"/>
    <xf numFmtId="0" fontId="0" fillId="0" borderId="7" xfId="0" applyBorder="1"/>
    <xf numFmtId="0" fontId="1" fillId="0" borderId="4" xfId="0" applyFont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79" xfId="0" applyFill="1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4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85" xfId="0" applyBorder="1"/>
    <xf numFmtId="0" fontId="0" fillId="0" borderId="10" xfId="0" applyBorder="1"/>
    <xf numFmtId="0" fontId="0" fillId="0" borderId="86" xfId="0" applyBorder="1"/>
    <xf numFmtId="0" fontId="0" fillId="0" borderId="78" xfId="0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1" fillId="0" borderId="78" xfId="0" applyFont="1" applyBorder="1" applyAlignment="1">
      <alignment horizontal="center" wrapText="1"/>
    </xf>
    <xf numFmtId="1" fontId="0" fillId="0" borderId="78" xfId="0" applyNumberFormat="1" applyBorder="1" applyAlignment="1">
      <alignment horizontal="center"/>
    </xf>
    <xf numFmtId="1" fontId="1" fillId="0" borderId="78" xfId="0" applyNumberFormat="1" applyFont="1" applyBorder="1" applyAlignment="1">
      <alignment horizontal="center"/>
    </xf>
    <xf numFmtId="0" fontId="0" fillId="5" borderId="11" xfId="0" applyFill="1" applyBorder="1" applyAlignment="1"/>
    <xf numFmtId="1" fontId="0" fillId="0" borderId="5" xfId="0" applyNumberFormat="1" applyBorder="1" applyAlignment="1">
      <alignment horizontal="left" wrapText="1"/>
    </xf>
    <xf numFmtId="1" fontId="0" fillId="0" borderId="24" xfId="0" applyNumberFormat="1" applyFill="1" applyBorder="1" applyAlignment="1">
      <alignment horizontal="center"/>
    </xf>
    <xf numFmtId="14" fontId="11" fillId="8" borderId="0" xfId="1" applyNumberFormat="1"/>
    <xf numFmtId="0" fontId="1" fillId="3" borderId="80" xfId="0" applyFont="1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17" fontId="1" fillId="0" borderId="14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17" fontId="1" fillId="0" borderId="52" xfId="0" applyNumberFormat="1" applyFont="1" applyBorder="1" applyAlignment="1">
      <alignment horizontal="center" wrapText="1"/>
    </xf>
    <xf numFmtId="0" fontId="1" fillId="0" borderId="41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29" xfId="0" applyBorder="1" applyAlignment="1">
      <alignment wrapText="1"/>
    </xf>
    <xf numFmtId="0" fontId="5" fillId="0" borderId="7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17" fontId="1" fillId="0" borderId="44" xfId="0" applyNumberFormat="1" applyFont="1" applyBorder="1" applyAlignment="1">
      <alignment horizontal="center"/>
    </xf>
    <xf numFmtId="0" fontId="0" fillId="0" borderId="45" xfId="0" applyBorder="1" applyAlignment="1"/>
    <xf numFmtId="0" fontId="0" fillId="0" borderId="46" xfId="0" applyBorder="1" applyAlignment="1"/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Border="1" applyAlignment="1"/>
    <xf numFmtId="0" fontId="1" fillId="0" borderId="13" xfId="0" applyFont="1" applyFill="1" applyBorder="1" applyAlignment="1">
      <alignment horizontal="center"/>
    </xf>
    <xf numFmtId="0" fontId="0" fillId="0" borderId="16" xfId="0" applyBorder="1" applyAlignme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47" xfId="0" applyBorder="1" applyAlignment="1"/>
  </cellXfs>
  <cellStyles count="2">
    <cellStyle name="Bad" xfId="1" builtinId="27"/>
    <cellStyle name="Normal" xfId="0" builtinId="0"/>
  </cellStyles>
  <dxfs count="6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E/Public/Chantel/Monthly%20Reporting%20-%20Effluent%20SO2%20ETC/2011-2012%20New%20pH%20Monitoring%20Spreadsheet/Working%20Web%20site%20Monitoring%20data%20spreadsheet%20-%202011-12%20F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December"/>
      <sheetName val="November"/>
      <sheetName val="October "/>
      <sheetName val="Summary by Month"/>
      <sheetName val="Instructions"/>
    </sheetNames>
    <sheetDataSet>
      <sheetData sheetId="0">
        <row r="8">
          <cell r="C8">
            <v>0</v>
          </cell>
          <cell r="D8">
            <v>0</v>
          </cell>
          <cell r="E8">
            <v>0</v>
          </cell>
          <cell r="L8">
            <v>0.64400000000000002</v>
          </cell>
          <cell r="M8">
            <v>0</v>
          </cell>
          <cell r="N8">
            <v>0.13300000000000001</v>
          </cell>
          <cell r="R8">
            <v>8.18</v>
          </cell>
          <cell r="S8">
            <v>8.17</v>
          </cell>
          <cell r="T8">
            <v>8.1750000000000007</v>
          </cell>
          <cell r="U8">
            <v>4</v>
          </cell>
          <cell r="V8">
            <v>0</v>
          </cell>
          <cell r="W8">
            <v>2</v>
          </cell>
          <cell r="X8">
            <v>9.1969999999999992</v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1.8759999999999999</v>
          </cell>
          <cell r="M9">
            <v>0</v>
          </cell>
          <cell r="N9">
            <v>0.44450000000000006</v>
          </cell>
          <cell r="R9">
            <v>8.19</v>
          </cell>
          <cell r="S9">
            <v>8</v>
          </cell>
          <cell r="T9">
            <v>8.1233333333333331</v>
          </cell>
          <cell r="U9">
            <v>0</v>
          </cell>
          <cell r="V9">
            <v>0</v>
          </cell>
          <cell r="W9">
            <v>0</v>
          </cell>
          <cell r="X9">
            <v>11.188000000000001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4.5639999999999992</v>
          </cell>
          <cell r="M10">
            <v>0</v>
          </cell>
          <cell r="N10">
            <v>0.42</v>
          </cell>
          <cell r="R10">
            <v>7.96</v>
          </cell>
          <cell r="S10">
            <v>7.94</v>
          </cell>
          <cell r="T10">
            <v>7.95</v>
          </cell>
          <cell r="U10">
            <v>0</v>
          </cell>
          <cell r="V10">
            <v>0</v>
          </cell>
          <cell r="W10">
            <v>0</v>
          </cell>
          <cell r="X10">
            <v>7.59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0.84</v>
          </cell>
          <cell r="M11">
            <v>0</v>
          </cell>
          <cell r="N11">
            <v>0.13416666666666666</v>
          </cell>
          <cell r="R11">
            <v>8.14</v>
          </cell>
          <cell r="S11">
            <v>8.1</v>
          </cell>
          <cell r="T11">
            <v>8.120000000000001</v>
          </cell>
          <cell r="U11">
            <v>0</v>
          </cell>
          <cell r="V11">
            <v>0</v>
          </cell>
          <cell r="W11">
            <v>0</v>
          </cell>
          <cell r="X11">
            <v>8.8159999999999989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414.56799999999998</v>
          </cell>
          <cell r="M12">
            <v>0</v>
          </cell>
          <cell r="N12">
            <v>21.951999999999998</v>
          </cell>
          <cell r="R12">
            <v>8.14</v>
          </cell>
          <cell r="S12">
            <v>8.1300000000000008</v>
          </cell>
          <cell r="T12">
            <v>8.1350000000000016</v>
          </cell>
          <cell r="U12">
            <v>0</v>
          </cell>
          <cell r="V12">
            <v>0</v>
          </cell>
          <cell r="W12">
            <v>0</v>
          </cell>
          <cell r="X12">
            <v>6.6890000000000001</v>
          </cell>
          <cell r="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4.34</v>
          </cell>
          <cell r="M13">
            <v>1.7639999999999998</v>
          </cell>
          <cell r="N13">
            <v>2.8233333333333333</v>
          </cell>
          <cell r="R13">
            <v>8.2100000000000009</v>
          </cell>
          <cell r="S13">
            <v>8.1</v>
          </cell>
          <cell r="T13">
            <v>8.1533333333333342</v>
          </cell>
          <cell r="U13">
            <v>0</v>
          </cell>
          <cell r="V13">
            <v>0</v>
          </cell>
          <cell r="W13">
            <v>0</v>
          </cell>
          <cell r="X13">
            <v>14.845000000000001</v>
          </cell>
          <cell r="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3.36</v>
          </cell>
          <cell r="M14">
            <v>1.8479999999999999</v>
          </cell>
          <cell r="N14">
            <v>2.3321666666666663</v>
          </cell>
          <cell r="R14">
            <v>8.24</v>
          </cell>
          <cell r="S14">
            <v>8.14</v>
          </cell>
          <cell r="T14">
            <v>8.1920000000000002</v>
          </cell>
          <cell r="U14">
            <v>0</v>
          </cell>
          <cell r="V14">
            <v>0</v>
          </cell>
          <cell r="W14">
            <v>0</v>
          </cell>
          <cell r="X14">
            <v>24.275000000000002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13.608000000000001</v>
          </cell>
          <cell r="M15">
            <v>0.55999999999999994</v>
          </cell>
          <cell r="N15">
            <v>7.4620000000000024</v>
          </cell>
          <cell r="R15">
            <v>8.24</v>
          </cell>
          <cell r="S15">
            <v>7.74</v>
          </cell>
          <cell r="T15">
            <v>8.0012500000000006</v>
          </cell>
          <cell r="U15">
            <v>1</v>
          </cell>
          <cell r="V15">
            <v>0</v>
          </cell>
          <cell r="W15">
            <v>0.5</v>
          </cell>
          <cell r="X15">
            <v>38.545000000000002</v>
          </cell>
          <cell r="Y15">
            <v>0</v>
          </cell>
        </row>
        <row r="16">
          <cell r="C16">
            <v>42</v>
          </cell>
          <cell r="D16">
            <v>0</v>
          </cell>
          <cell r="E16">
            <v>8.3778333333333332</v>
          </cell>
          <cell r="L16">
            <v>1.008</v>
          </cell>
          <cell r="M16">
            <v>0.22399999999999998</v>
          </cell>
          <cell r="N16">
            <v>0.64633333333333332</v>
          </cell>
          <cell r="R16">
            <v>8.23</v>
          </cell>
          <cell r="S16">
            <v>8.11</v>
          </cell>
          <cell r="T16">
            <v>8.166999999999998</v>
          </cell>
          <cell r="U16">
            <v>0</v>
          </cell>
          <cell r="V16">
            <v>0</v>
          </cell>
          <cell r="W16">
            <v>0</v>
          </cell>
          <cell r="X16">
            <v>47.117999999999995</v>
          </cell>
          <cell r="Y16">
            <v>0</v>
          </cell>
        </row>
        <row r="17">
          <cell r="C17">
            <v>35.699999999999996</v>
          </cell>
          <cell r="D17">
            <v>0</v>
          </cell>
          <cell r="E17">
            <v>5.3923333333333332</v>
          </cell>
          <cell r="L17">
            <v>8.0640000000000001</v>
          </cell>
          <cell r="M17">
            <v>8.3999999999999991E-2</v>
          </cell>
          <cell r="N17">
            <v>4.7646666666666677</v>
          </cell>
          <cell r="R17">
            <v>8.24</v>
          </cell>
          <cell r="S17">
            <v>8.1199999999999992</v>
          </cell>
          <cell r="T17">
            <v>8.1837499999999999</v>
          </cell>
          <cell r="U17">
            <v>0</v>
          </cell>
          <cell r="V17">
            <v>0</v>
          </cell>
          <cell r="W17">
            <v>0</v>
          </cell>
          <cell r="X17">
            <v>38.633000000000003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7.9519999999999991</v>
          </cell>
          <cell r="M18">
            <v>0</v>
          </cell>
          <cell r="N18">
            <v>1.7196666666666662</v>
          </cell>
          <cell r="R18">
            <v>8.23</v>
          </cell>
          <cell r="S18">
            <v>7.96</v>
          </cell>
          <cell r="T18">
            <v>8.0816666666666688</v>
          </cell>
          <cell r="U18">
            <v>0</v>
          </cell>
          <cell r="V18">
            <v>0</v>
          </cell>
          <cell r="W18">
            <v>0</v>
          </cell>
          <cell r="X18">
            <v>27.8841</v>
          </cell>
          <cell r="Y18">
            <v>0</v>
          </cell>
        </row>
        <row r="19">
          <cell r="C19">
            <v>1223.2639999999999</v>
          </cell>
          <cell r="D19">
            <v>0</v>
          </cell>
          <cell r="E19">
            <v>154.34066666666666</v>
          </cell>
          <cell r="L19">
            <v>9.66</v>
          </cell>
          <cell r="M19">
            <v>0</v>
          </cell>
          <cell r="N19">
            <v>0.86799999999999999</v>
          </cell>
          <cell r="R19">
            <v>8.24</v>
          </cell>
          <cell r="S19">
            <v>7.68</v>
          </cell>
          <cell r="T19">
            <v>8.144285714285715</v>
          </cell>
          <cell r="U19">
            <v>2</v>
          </cell>
          <cell r="V19">
            <v>0</v>
          </cell>
          <cell r="W19">
            <v>0.2857142857142857</v>
          </cell>
          <cell r="X19">
            <v>26.905000000000001</v>
          </cell>
          <cell r="Y19">
            <v>0</v>
          </cell>
        </row>
        <row r="20">
          <cell r="C20">
            <v>1590.4839999999999</v>
          </cell>
          <cell r="D20">
            <v>250.684</v>
          </cell>
          <cell r="E20">
            <v>1012.669</v>
          </cell>
          <cell r="L20">
            <v>1.6519999999999999</v>
          </cell>
          <cell r="M20">
            <v>0.36399999999999999</v>
          </cell>
          <cell r="N20">
            <v>1.0348333333333333</v>
          </cell>
          <cell r="R20">
            <v>8.24</v>
          </cell>
          <cell r="S20">
            <v>7.78</v>
          </cell>
          <cell r="T20">
            <v>8.2049999999999983</v>
          </cell>
          <cell r="U20">
            <v>0</v>
          </cell>
          <cell r="V20">
            <v>0</v>
          </cell>
          <cell r="W20">
            <v>0</v>
          </cell>
          <cell r="X20">
            <v>107.35799999999998</v>
          </cell>
          <cell r="Y20">
            <v>5</v>
          </cell>
        </row>
        <row r="21">
          <cell r="C21">
            <v>1737.232</v>
          </cell>
          <cell r="D21">
            <v>921.36799999999994</v>
          </cell>
          <cell r="E21">
            <v>1380.685833333333</v>
          </cell>
          <cell r="L21">
            <v>2.492</v>
          </cell>
          <cell r="M21">
            <v>0.16799999999999998</v>
          </cell>
          <cell r="N21">
            <v>1.1888333333333332</v>
          </cell>
          <cell r="R21">
            <v>8.24</v>
          </cell>
          <cell r="S21">
            <v>8.1999999999999993</v>
          </cell>
          <cell r="T21">
            <v>8.2245454545454546</v>
          </cell>
          <cell r="U21">
            <v>0</v>
          </cell>
          <cell r="V21">
            <v>0</v>
          </cell>
          <cell r="W21">
            <v>0</v>
          </cell>
          <cell r="X21">
            <v>52.326999999999998</v>
          </cell>
          <cell r="Y21">
            <v>0</v>
          </cell>
        </row>
        <row r="22">
          <cell r="C22">
            <v>1762.432</v>
          </cell>
          <cell r="D22">
            <v>1150.8</v>
          </cell>
          <cell r="E22">
            <v>1579.3995000000002</v>
          </cell>
          <cell r="L22">
            <v>2.6319999999999997</v>
          </cell>
          <cell r="M22">
            <v>0.13999999999999999</v>
          </cell>
          <cell r="N22">
            <v>1.7861666666666669</v>
          </cell>
          <cell r="R22">
            <v>8.24</v>
          </cell>
          <cell r="S22">
            <v>8.16</v>
          </cell>
          <cell r="T22">
            <v>8.2255555555555535</v>
          </cell>
          <cell r="U22">
            <v>0</v>
          </cell>
          <cell r="V22">
            <v>0</v>
          </cell>
          <cell r="W22">
            <v>0</v>
          </cell>
          <cell r="X22">
            <v>41.207000000000001</v>
          </cell>
          <cell r="Y22">
            <v>0</v>
          </cell>
        </row>
        <row r="23">
          <cell r="C23">
            <v>1712.5639999999999</v>
          </cell>
          <cell r="D23">
            <v>0.61599999999999999</v>
          </cell>
          <cell r="E23">
            <v>1450.8841666666669</v>
          </cell>
          <cell r="L23">
            <v>2.7159999999999997</v>
          </cell>
          <cell r="M23">
            <v>0.47599999999999998</v>
          </cell>
          <cell r="N23">
            <v>1.5703333333333331</v>
          </cell>
          <cell r="R23">
            <v>8.25</v>
          </cell>
          <cell r="S23">
            <v>8.1999999999999993</v>
          </cell>
          <cell r="T23">
            <v>8.2319999999999993</v>
          </cell>
          <cell r="U23">
            <v>0</v>
          </cell>
          <cell r="V23">
            <v>0</v>
          </cell>
          <cell r="W23">
            <v>0</v>
          </cell>
          <cell r="X23">
            <v>21.797000000000001</v>
          </cell>
          <cell r="Y23">
            <v>0</v>
          </cell>
        </row>
        <row r="24">
          <cell r="C24">
            <v>1705.452</v>
          </cell>
          <cell r="D24">
            <v>1600.1999999999998</v>
          </cell>
          <cell r="E24">
            <v>1668.702</v>
          </cell>
          <cell r="L24">
            <v>1.9599999999999997</v>
          </cell>
          <cell r="M24">
            <v>0.95199999999999996</v>
          </cell>
          <cell r="N24">
            <v>1.5225000000000002</v>
          </cell>
          <cell r="R24">
            <v>8.25</v>
          </cell>
          <cell r="S24">
            <v>8.1999999999999993</v>
          </cell>
          <cell r="T24">
            <v>8.232222222222223</v>
          </cell>
          <cell r="U24">
            <v>0</v>
          </cell>
          <cell r="V24">
            <v>0</v>
          </cell>
          <cell r="W24">
            <v>0</v>
          </cell>
          <cell r="X24">
            <v>43.493999999999993</v>
          </cell>
          <cell r="Y24">
            <v>0</v>
          </cell>
        </row>
        <row r="25">
          <cell r="C25">
            <v>1853.7679999999998</v>
          </cell>
          <cell r="D25">
            <v>1533.7839999999999</v>
          </cell>
          <cell r="E25">
            <v>1691.0705</v>
          </cell>
          <cell r="L25">
            <v>1.7639999999999998</v>
          </cell>
          <cell r="M25">
            <v>0.39200000000000002</v>
          </cell>
          <cell r="N25">
            <v>1.0009999999999999</v>
          </cell>
          <cell r="R25">
            <v>8.24</v>
          </cell>
          <cell r="S25">
            <v>8.11</v>
          </cell>
          <cell r="T25">
            <v>8.181111111111111</v>
          </cell>
          <cell r="U25">
            <v>0</v>
          </cell>
          <cell r="V25">
            <v>0</v>
          </cell>
          <cell r="W25">
            <v>0</v>
          </cell>
          <cell r="X25">
            <v>42.716999999999999</v>
          </cell>
          <cell r="Y25">
            <v>0</v>
          </cell>
        </row>
        <row r="26">
          <cell r="C26">
            <v>1828.316</v>
          </cell>
          <cell r="D26">
            <v>891.46399999999994</v>
          </cell>
          <cell r="E26">
            <v>1697.164</v>
          </cell>
          <cell r="L26">
            <v>1.3159999999999998</v>
          </cell>
          <cell r="M26">
            <v>0.64400000000000002</v>
          </cell>
          <cell r="N26">
            <v>0.90300000000000014</v>
          </cell>
          <cell r="R26">
            <v>8.2100000000000009</v>
          </cell>
          <cell r="S26">
            <v>8.0299999999999994</v>
          </cell>
          <cell r="T26">
            <v>8.1277777777777782</v>
          </cell>
          <cell r="U26">
            <v>0</v>
          </cell>
          <cell r="V26">
            <v>0</v>
          </cell>
          <cell r="W26">
            <v>0</v>
          </cell>
          <cell r="X26">
            <v>43.356999999999999</v>
          </cell>
          <cell r="Y26">
            <v>0</v>
          </cell>
        </row>
        <row r="27">
          <cell r="C27">
            <v>1796.0319999999999</v>
          </cell>
          <cell r="D27">
            <v>1624.616</v>
          </cell>
          <cell r="E27">
            <v>1698.2664999999997</v>
          </cell>
          <cell r="L27">
            <v>3.1919999999999997</v>
          </cell>
          <cell r="M27">
            <v>0</v>
          </cell>
          <cell r="N27">
            <v>1.0873333333333333</v>
          </cell>
          <cell r="R27">
            <v>8.2200000000000006</v>
          </cell>
          <cell r="S27">
            <v>7.97</v>
          </cell>
          <cell r="T27">
            <v>8.0783333333333331</v>
          </cell>
          <cell r="U27">
            <v>0</v>
          </cell>
          <cell r="V27">
            <v>0</v>
          </cell>
          <cell r="W27">
            <v>0</v>
          </cell>
          <cell r="X27">
            <v>29.159999999999997</v>
          </cell>
          <cell r="Y27">
            <v>0</v>
          </cell>
        </row>
        <row r="28">
          <cell r="C28">
            <v>1882.1320000000001</v>
          </cell>
          <cell r="D28">
            <v>1768.1999999999998</v>
          </cell>
          <cell r="E28">
            <v>1824.9886666666671</v>
          </cell>
          <cell r="L28">
            <v>3.1639999999999997</v>
          </cell>
          <cell r="M28">
            <v>0.7</v>
          </cell>
          <cell r="N28">
            <v>1.4746666666666663</v>
          </cell>
          <cell r="R28">
            <v>8.23</v>
          </cell>
          <cell r="S28">
            <v>8</v>
          </cell>
          <cell r="T28">
            <v>8.1608333333333345</v>
          </cell>
          <cell r="U28">
            <v>1</v>
          </cell>
          <cell r="V28">
            <v>0</v>
          </cell>
          <cell r="W28">
            <v>0.25</v>
          </cell>
          <cell r="X28">
            <v>58.112000000000002</v>
          </cell>
          <cell r="Y28">
            <v>1</v>
          </cell>
        </row>
        <row r="29">
          <cell r="C29">
            <v>1892.1</v>
          </cell>
          <cell r="D29">
            <v>1741.6839999999997</v>
          </cell>
          <cell r="E29">
            <v>1818.8963333333334</v>
          </cell>
          <cell r="L29">
            <v>1.4</v>
          </cell>
          <cell r="M29">
            <v>0.308</v>
          </cell>
          <cell r="N29">
            <v>0.73966666666666681</v>
          </cell>
          <cell r="R29">
            <v>8.2200000000000006</v>
          </cell>
          <cell r="S29">
            <v>7.88</v>
          </cell>
          <cell r="T29">
            <v>8.14</v>
          </cell>
          <cell r="U29">
            <v>0</v>
          </cell>
          <cell r="V29">
            <v>0</v>
          </cell>
          <cell r="W29">
            <v>0</v>
          </cell>
          <cell r="X29">
            <v>68.296000000000006</v>
          </cell>
          <cell r="Y29">
            <v>0</v>
          </cell>
        </row>
        <row r="30">
          <cell r="C30">
            <v>1928.8639999999998</v>
          </cell>
          <cell r="D30">
            <v>1662.9479999999999</v>
          </cell>
          <cell r="E30">
            <v>1798.0596666666663</v>
          </cell>
          <cell r="L30">
            <v>1.708</v>
          </cell>
          <cell r="M30">
            <v>0.252</v>
          </cell>
          <cell r="N30">
            <v>0.91233333333333333</v>
          </cell>
          <cell r="R30">
            <v>7.92</v>
          </cell>
          <cell r="S30">
            <v>7.66</v>
          </cell>
          <cell r="T30">
            <v>7.8209090909090895</v>
          </cell>
          <cell r="U30">
            <v>0</v>
          </cell>
          <cell r="V30">
            <v>0</v>
          </cell>
          <cell r="W30">
            <v>0</v>
          </cell>
          <cell r="X30">
            <v>53.825000000000003</v>
          </cell>
          <cell r="Y30">
            <v>0</v>
          </cell>
        </row>
        <row r="31">
          <cell r="C31">
            <v>1788.4159999999999</v>
          </cell>
          <cell r="D31">
            <v>1461.8520000000001</v>
          </cell>
          <cell r="E31">
            <v>1669.2141666666662</v>
          </cell>
          <cell r="L31">
            <v>1.26</v>
          </cell>
          <cell r="M31">
            <v>0</v>
          </cell>
          <cell r="N31">
            <v>0.56699999999999995</v>
          </cell>
          <cell r="R31">
            <v>7.63</v>
          </cell>
          <cell r="S31">
            <v>7.32</v>
          </cell>
          <cell r="T31">
            <v>7.4681818181818178</v>
          </cell>
          <cell r="U31">
            <v>0</v>
          </cell>
          <cell r="V31">
            <v>0</v>
          </cell>
          <cell r="W31">
            <v>0</v>
          </cell>
          <cell r="X31">
            <v>53.928999999999995</v>
          </cell>
          <cell r="Y31">
            <v>0</v>
          </cell>
        </row>
        <row r="32">
          <cell r="C32">
            <v>1823.3320000000001</v>
          </cell>
          <cell r="D32">
            <v>1618.316</v>
          </cell>
          <cell r="E32">
            <v>1691.3866666666663</v>
          </cell>
          <cell r="L32">
            <v>0.55999999999999994</v>
          </cell>
          <cell r="M32">
            <v>0</v>
          </cell>
          <cell r="N32">
            <v>8.5166666666666682E-2</v>
          </cell>
          <cell r="R32">
            <v>7.5</v>
          </cell>
          <cell r="S32">
            <v>7.12</v>
          </cell>
          <cell r="T32">
            <v>7.2858333333333318</v>
          </cell>
          <cell r="U32">
            <v>0</v>
          </cell>
          <cell r="V32">
            <v>0</v>
          </cell>
          <cell r="W32">
            <v>0</v>
          </cell>
          <cell r="X32">
            <v>57.258999999999993</v>
          </cell>
          <cell r="Y32">
            <v>0</v>
          </cell>
        </row>
        <row r="33">
          <cell r="C33">
            <v>1978.452</v>
          </cell>
          <cell r="D33">
            <v>1530.116</v>
          </cell>
          <cell r="E33">
            <v>1702.1631666666665</v>
          </cell>
          <cell r="L33">
            <v>0.44799999999999995</v>
          </cell>
          <cell r="M33">
            <v>0</v>
          </cell>
          <cell r="N33">
            <v>7.116666666666667E-2</v>
          </cell>
          <cell r="R33">
            <v>7.59</v>
          </cell>
          <cell r="S33">
            <v>7.15</v>
          </cell>
          <cell r="T33">
            <v>7.373636363636364</v>
          </cell>
          <cell r="U33">
            <v>0</v>
          </cell>
          <cell r="V33">
            <v>0</v>
          </cell>
          <cell r="W33">
            <v>0</v>
          </cell>
          <cell r="X33">
            <v>53.970999999999989</v>
          </cell>
          <cell r="Y33">
            <v>0</v>
          </cell>
        </row>
        <row r="34">
          <cell r="C34">
            <v>2046.1839999999997</v>
          </cell>
          <cell r="D34">
            <v>1703.8839999999998</v>
          </cell>
          <cell r="E34">
            <v>1884.4793333333332</v>
          </cell>
          <cell r="L34">
            <v>1.3159999999999998</v>
          </cell>
          <cell r="M34">
            <v>0</v>
          </cell>
          <cell r="N34">
            <v>0.3698333333333334</v>
          </cell>
          <cell r="R34">
            <v>7.59</v>
          </cell>
          <cell r="S34">
            <v>7.15</v>
          </cell>
          <cell r="T34">
            <v>7.335454545454545</v>
          </cell>
          <cell r="U34">
            <v>0</v>
          </cell>
          <cell r="V34">
            <v>0</v>
          </cell>
          <cell r="W34">
            <v>0</v>
          </cell>
          <cell r="X34">
            <v>54.066999999999993</v>
          </cell>
          <cell r="Y34">
            <v>0</v>
          </cell>
        </row>
        <row r="35">
          <cell r="C35">
            <v>2075.5839999999998</v>
          </cell>
          <cell r="D35">
            <v>1719.8999999999999</v>
          </cell>
          <cell r="E35">
            <v>1836.6833333333329</v>
          </cell>
          <cell r="L35">
            <v>3.1080000000000001</v>
          </cell>
          <cell r="M35">
            <v>0.44799999999999995</v>
          </cell>
          <cell r="N35">
            <v>1.3451666666666666</v>
          </cell>
          <cell r="R35">
            <v>7.94</v>
          </cell>
          <cell r="S35">
            <v>7.05</v>
          </cell>
          <cell r="T35">
            <v>7.4107692307692297</v>
          </cell>
          <cell r="U35">
            <v>0</v>
          </cell>
          <cell r="V35">
            <v>0</v>
          </cell>
          <cell r="W35">
            <v>0</v>
          </cell>
          <cell r="X35">
            <v>61.346000000000011</v>
          </cell>
          <cell r="Y35">
            <v>3</v>
          </cell>
        </row>
        <row r="36">
          <cell r="C36">
            <v>1833.0479999999998</v>
          </cell>
          <cell r="D36">
            <v>1587.6</v>
          </cell>
          <cell r="E36">
            <v>1727.3865000000001</v>
          </cell>
          <cell r="L36">
            <v>14</v>
          </cell>
          <cell r="M36">
            <v>0</v>
          </cell>
          <cell r="N36">
            <v>1.2949999999999997</v>
          </cell>
          <cell r="R36">
            <v>8.0299999999999994</v>
          </cell>
          <cell r="S36">
            <v>7.14</v>
          </cell>
          <cell r="T36">
            <v>7.39</v>
          </cell>
          <cell r="U36">
            <v>1</v>
          </cell>
          <cell r="V36">
            <v>0</v>
          </cell>
          <cell r="W36">
            <v>9.0909090909090912E-2</v>
          </cell>
          <cell r="X36">
            <v>55.021000000000008</v>
          </cell>
          <cell r="Y36">
            <v>2</v>
          </cell>
        </row>
        <row r="37">
          <cell r="C37">
            <v>1782.3679999999997</v>
          </cell>
          <cell r="D37">
            <v>1642.8999999999999</v>
          </cell>
          <cell r="E37">
            <v>1703.2516666666666</v>
          </cell>
          <cell r="L37">
            <v>1.008</v>
          </cell>
          <cell r="M37">
            <v>0</v>
          </cell>
          <cell r="N37">
            <v>0.35</v>
          </cell>
          <cell r="R37">
            <v>7.86</v>
          </cell>
          <cell r="S37">
            <v>7.44</v>
          </cell>
          <cell r="T37">
            <v>7.71875</v>
          </cell>
          <cell r="U37">
            <v>0</v>
          </cell>
          <cell r="V37">
            <v>0</v>
          </cell>
          <cell r="W37">
            <v>0</v>
          </cell>
          <cell r="X37">
            <v>39.195999999999998</v>
          </cell>
          <cell r="Y37">
            <v>0</v>
          </cell>
        </row>
        <row r="39">
          <cell r="C39">
            <v>2075.5839999999998</v>
          </cell>
          <cell r="D39">
            <v>0</v>
          </cell>
          <cell r="E39">
            <v>1000.1153944444445</v>
          </cell>
          <cell r="F39" t="str">
            <v/>
          </cell>
          <cell r="L39">
            <v>414.56799999999998</v>
          </cell>
          <cell r="M39">
            <v>0</v>
          </cell>
          <cell r="N39">
            <v>2.0334611111111109</v>
          </cell>
          <cell r="R39">
            <v>8.25</v>
          </cell>
          <cell r="S39">
            <v>7.05</v>
          </cell>
          <cell r="T39">
            <v>7.9679177405927391</v>
          </cell>
          <cell r="U39">
            <v>4</v>
          </cell>
          <cell r="V39">
            <v>0</v>
          </cell>
          <cell r="W39">
            <v>0.10422077922077921</v>
          </cell>
          <cell r="X39">
            <v>1198.1240999999998</v>
          </cell>
          <cell r="Y39">
            <v>11</v>
          </cell>
        </row>
      </sheetData>
      <sheetData sheetId="1">
        <row r="8">
          <cell r="C8">
            <v>0</v>
          </cell>
          <cell r="D8">
            <v>0</v>
          </cell>
          <cell r="E8">
            <v>0</v>
          </cell>
          <cell r="L8">
            <v>0</v>
          </cell>
          <cell r="M8">
            <v>0</v>
          </cell>
          <cell r="N8">
            <v>0</v>
          </cell>
          <cell r="R8">
            <v>8.18</v>
          </cell>
          <cell r="S8">
            <v>7.97</v>
          </cell>
          <cell r="T8">
            <v>8.0749999999999993</v>
          </cell>
          <cell r="U8">
            <v>10</v>
          </cell>
          <cell r="V8">
            <v>8</v>
          </cell>
          <cell r="W8">
            <v>9</v>
          </cell>
          <cell r="X8">
            <v>9.6679999999999993</v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0</v>
          </cell>
          <cell r="M9">
            <v>0</v>
          </cell>
          <cell r="N9">
            <v>0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0</v>
          </cell>
          <cell r="M10">
            <v>0</v>
          </cell>
          <cell r="N10">
            <v>0</v>
          </cell>
          <cell r="R10">
            <v>8.18</v>
          </cell>
          <cell r="S10">
            <v>8.18</v>
          </cell>
          <cell r="T10">
            <v>8.18</v>
          </cell>
          <cell r="U10">
            <v>1</v>
          </cell>
          <cell r="V10">
            <v>1</v>
          </cell>
          <cell r="W10">
            <v>1</v>
          </cell>
          <cell r="X10">
            <v>2.71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0</v>
          </cell>
          <cell r="M11">
            <v>0</v>
          </cell>
          <cell r="N11">
            <v>0</v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0</v>
          </cell>
          <cell r="M12">
            <v>0</v>
          </cell>
          <cell r="N12">
            <v>0</v>
          </cell>
          <cell r="R12">
            <v>8.0500000000000007</v>
          </cell>
          <cell r="S12">
            <v>8</v>
          </cell>
          <cell r="T12">
            <v>8.0250000000000004</v>
          </cell>
          <cell r="U12">
            <v>0</v>
          </cell>
          <cell r="V12">
            <v>0</v>
          </cell>
          <cell r="W12">
            <v>0</v>
          </cell>
          <cell r="X12">
            <v>9.8149999999999995</v>
          </cell>
          <cell r="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0</v>
          </cell>
          <cell r="M13">
            <v>0</v>
          </cell>
          <cell r="N13">
            <v>0</v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82.767999999999986</v>
          </cell>
          <cell r="M14">
            <v>0</v>
          </cell>
          <cell r="N14">
            <v>10.349500000000001</v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126.252</v>
          </cell>
          <cell r="M15">
            <v>0</v>
          </cell>
          <cell r="N15">
            <v>14.564666666666668</v>
          </cell>
          <cell r="R15">
            <v>8.1</v>
          </cell>
          <cell r="S15">
            <v>7.92</v>
          </cell>
          <cell r="T15">
            <v>8.01</v>
          </cell>
          <cell r="U15">
            <v>0</v>
          </cell>
          <cell r="V15">
            <v>0</v>
          </cell>
          <cell r="W15">
            <v>0</v>
          </cell>
          <cell r="X15">
            <v>7.8309999999999995</v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4.0599999999999996</v>
          </cell>
          <cell r="M16">
            <v>0</v>
          </cell>
          <cell r="N16">
            <v>0.16916666666666666</v>
          </cell>
          <cell r="R16">
            <v>8.24</v>
          </cell>
          <cell r="S16">
            <v>8.0299999999999994</v>
          </cell>
          <cell r="T16">
            <v>8.1166666666666671</v>
          </cell>
          <cell r="U16">
            <v>5</v>
          </cell>
          <cell r="V16">
            <v>0</v>
          </cell>
          <cell r="W16">
            <v>2.3333333333333335</v>
          </cell>
          <cell r="X16">
            <v>14.583</v>
          </cell>
          <cell r="Y16">
            <v>0</v>
          </cell>
        </row>
        <row r="17">
          <cell r="C17">
            <v>70.867999999999995</v>
          </cell>
          <cell r="D17">
            <v>0</v>
          </cell>
          <cell r="E17">
            <v>9.822166666666666</v>
          </cell>
          <cell r="L17">
            <v>0.53199999999999992</v>
          </cell>
          <cell r="M17">
            <v>0</v>
          </cell>
          <cell r="N17">
            <v>5.7166666666666664E-2</v>
          </cell>
          <cell r="R17">
            <v>8.14</v>
          </cell>
          <cell r="S17">
            <v>7.86</v>
          </cell>
          <cell r="T17">
            <v>8.0350000000000001</v>
          </cell>
          <cell r="U17">
            <v>12</v>
          </cell>
          <cell r="V17">
            <v>0</v>
          </cell>
          <cell r="W17">
            <v>5.2</v>
          </cell>
          <cell r="X17">
            <v>48.47</v>
          </cell>
          <cell r="Y17">
            <v>0</v>
          </cell>
        </row>
        <row r="18">
          <cell r="C18">
            <v>1640.8839999999998</v>
          </cell>
          <cell r="D18">
            <v>0</v>
          </cell>
          <cell r="E18">
            <v>676.84749999999985</v>
          </cell>
          <cell r="L18">
            <v>1.008</v>
          </cell>
          <cell r="M18">
            <v>0</v>
          </cell>
          <cell r="N18">
            <v>0.48766666666666664</v>
          </cell>
          <cell r="R18">
            <v>8.1999999999999993</v>
          </cell>
          <cell r="S18">
            <v>7.63</v>
          </cell>
          <cell r="T18">
            <v>7.8762499999999998</v>
          </cell>
          <cell r="U18">
            <v>0</v>
          </cell>
          <cell r="V18">
            <v>0</v>
          </cell>
          <cell r="W18">
            <v>0</v>
          </cell>
          <cell r="X18">
            <v>39.091999999999999</v>
          </cell>
          <cell r="Y18">
            <v>0</v>
          </cell>
        </row>
        <row r="19">
          <cell r="C19">
            <v>2350.152</v>
          </cell>
          <cell r="D19">
            <v>0</v>
          </cell>
          <cell r="E19">
            <v>1662.2270000000001</v>
          </cell>
          <cell r="L19">
            <v>7.7559999999999993</v>
          </cell>
          <cell r="M19">
            <v>0</v>
          </cell>
          <cell r="N19">
            <v>0.71749999999999992</v>
          </cell>
          <cell r="R19">
            <v>8.24</v>
          </cell>
          <cell r="S19">
            <v>7.7</v>
          </cell>
          <cell r="T19">
            <v>8.1233333333333331</v>
          </cell>
          <cell r="U19">
            <v>0</v>
          </cell>
          <cell r="V19">
            <v>0</v>
          </cell>
          <cell r="W19">
            <v>0</v>
          </cell>
          <cell r="X19">
            <v>57.120999999999995</v>
          </cell>
          <cell r="Y19">
            <v>0</v>
          </cell>
        </row>
        <row r="20">
          <cell r="C20">
            <v>40.963999999999999</v>
          </cell>
          <cell r="D20">
            <v>0</v>
          </cell>
          <cell r="E20">
            <v>3.379833333333333</v>
          </cell>
          <cell r="L20">
            <v>0.86799999999999999</v>
          </cell>
          <cell r="M20">
            <v>0</v>
          </cell>
          <cell r="N20">
            <v>0.22633333333333333</v>
          </cell>
          <cell r="R20">
            <v>8.23</v>
          </cell>
          <cell r="S20">
            <v>8.2200000000000006</v>
          </cell>
          <cell r="T20">
            <v>8.2250000000000014</v>
          </cell>
          <cell r="U20">
            <v>0</v>
          </cell>
          <cell r="V20">
            <v>0</v>
          </cell>
          <cell r="W20">
            <v>0</v>
          </cell>
          <cell r="X20">
            <v>29.283000000000001</v>
          </cell>
          <cell r="Y20">
            <v>0</v>
          </cell>
        </row>
        <row r="21">
          <cell r="C21">
            <v>1179.4159999999999</v>
          </cell>
          <cell r="D21">
            <v>2.8839999999999999</v>
          </cell>
          <cell r="E21">
            <v>450.48150000000004</v>
          </cell>
          <cell r="L21">
            <v>0.39200000000000002</v>
          </cell>
          <cell r="M21">
            <v>0</v>
          </cell>
          <cell r="N21">
            <v>0.11199999999999999</v>
          </cell>
          <cell r="R21">
            <v>8.2200000000000006</v>
          </cell>
          <cell r="S21">
            <v>8.1</v>
          </cell>
          <cell r="T21">
            <v>8.1440000000000019</v>
          </cell>
          <cell r="U21">
            <v>0</v>
          </cell>
          <cell r="V21">
            <v>0</v>
          </cell>
          <cell r="W21">
            <v>0</v>
          </cell>
          <cell r="X21">
            <v>24.725999999999999</v>
          </cell>
          <cell r="Y21">
            <v>0</v>
          </cell>
        </row>
        <row r="22">
          <cell r="C22">
            <v>2296.8679999999995</v>
          </cell>
          <cell r="D22">
            <v>431.03199999999998</v>
          </cell>
          <cell r="E22">
            <v>1940.8293333333331</v>
          </cell>
          <cell r="L22">
            <v>0.36399999999999999</v>
          </cell>
          <cell r="M22">
            <v>0</v>
          </cell>
          <cell r="N22">
            <v>8.5166666666666654E-2</v>
          </cell>
          <cell r="R22">
            <v>8.23</v>
          </cell>
          <cell r="S22">
            <v>7.24</v>
          </cell>
          <cell r="T22">
            <v>8.093</v>
          </cell>
          <cell r="U22">
            <v>0</v>
          </cell>
          <cell r="V22">
            <v>0</v>
          </cell>
          <cell r="W22">
            <v>0</v>
          </cell>
          <cell r="X22">
            <v>48.874000000000002</v>
          </cell>
          <cell r="Y22">
            <v>0</v>
          </cell>
        </row>
        <row r="23">
          <cell r="C23">
            <v>2060.1</v>
          </cell>
          <cell r="D23">
            <v>0.78400000000000003</v>
          </cell>
          <cell r="E23">
            <v>844.14749999999992</v>
          </cell>
          <cell r="L23">
            <v>0.92399999999999993</v>
          </cell>
          <cell r="M23">
            <v>0</v>
          </cell>
          <cell r="N23">
            <v>0.33833333333333337</v>
          </cell>
          <cell r="R23">
            <v>8.24</v>
          </cell>
          <cell r="S23">
            <v>7.86</v>
          </cell>
          <cell r="T23">
            <v>8.1328571428571443</v>
          </cell>
          <cell r="U23">
            <v>0</v>
          </cell>
          <cell r="V23">
            <v>0</v>
          </cell>
          <cell r="W23">
            <v>0</v>
          </cell>
          <cell r="X23">
            <v>34.442</v>
          </cell>
          <cell r="Y23">
            <v>0</v>
          </cell>
        </row>
        <row r="24">
          <cell r="C24">
            <v>2310.5320000000002</v>
          </cell>
          <cell r="D24">
            <v>1913.1</v>
          </cell>
          <cell r="E24">
            <v>2158.868833333333</v>
          </cell>
          <cell r="L24">
            <v>1.3439999999999999</v>
          </cell>
          <cell r="M24">
            <v>0.16799999999999998</v>
          </cell>
          <cell r="N24">
            <v>0.59149999999999991</v>
          </cell>
          <cell r="R24">
            <v>8.23</v>
          </cell>
          <cell r="S24">
            <v>8.01</v>
          </cell>
          <cell r="T24">
            <v>8.1180000000000003</v>
          </cell>
          <cell r="U24">
            <v>0</v>
          </cell>
          <cell r="V24">
            <v>0</v>
          </cell>
          <cell r="W24">
            <v>0</v>
          </cell>
          <cell r="X24">
            <v>49.062000000000005</v>
          </cell>
          <cell r="Y24">
            <v>1</v>
          </cell>
        </row>
        <row r="25">
          <cell r="C25">
            <v>2262.4839999999999</v>
          </cell>
          <cell r="D25">
            <v>2077.4320000000002</v>
          </cell>
          <cell r="E25">
            <v>2202.2944999999995</v>
          </cell>
          <cell r="L25">
            <v>1.0639999999999998</v>
          </cell>
          <cell r="M25">
            <v>0.13999999999999999</v>
          </cell>
          <cell r="N25">
            <v>0.57633333333333325</v>
          </cell>
          <cell r="R25">
            <v>8.08</v>
          </cell>
          <cell r="S25">
            <v>7.01</v>
          </cell>
          <cell r="T25">
            <v>7.732222222222223</v>
          </cell>
          <cell r="U25">
            <v>0</v>
          </cell>
          <cell r="V25">
            <v>0</v>
          </cell>
          <cell r="W25">
            <v>0</v>
          </cell>
          <cell r="X25">
            <v>41.896999999999998</v>
          </cell>
          <cell r="Y25">
            <v>0</v>
          </cell>
        </row>
        <row r="26">
          <cell r="C26">
            <v>2361.4639999999999</v>
          </cell>
          <cell r="D26">
            <v>2095.2679999999996</v>
          </cell>
          <cell r="E26">
            <v>2209.440333333333</v>
          </cell>
          <cell r="L26">
            <v>0.95199999999999996</v>
          </cell>
          <cell r="M26">
            <v>0</v>
          </cell>
          <cell r="N26">
            <v>0.22399999999999998</v>
          </cell>
          <cell r="R26">
            <v>7.77</v>
          </cell>
          <cell r="S26">
            <v>6.92</v>
          </cell>
          <cell r="T26">
            <v>7.1614285714285728</v>
          </cell>
          <cell r="U26">
            <v>0</v>
          </cell>
          <cell r="V26">
            <v>0</v>
          </cell>
          <cell r="W26">
            <v>0</v>
          </cell>
          <cell r="X26">
            <v>44.939000000000007</v>
          </cell>
          <cell r="Y26">
            <v>0</v>
          </cell>
        </row>
        <row r="27">
          <cell r="C27">
            <v>693.53199999999993</v>
          </cell>
          <cell r="D27">
            <v>0</v>
          </cell>
          <cell r="E27">
            <v>29.18183333333333</v>
          </cell>
          <cell r="L27">
            <v>4.1999999999999993</v>
          </cell>
          <cell r="M27">
            <v>0</v>
          </cell>
          <cell r="N27">
            <v>0.22049999999999997</v>
          </cell>
          <cell r="R27">
            <v>7.99</v>
          </cell>
          <cell r="S27">
            <v>6.83</v>
          </cell>
          <cell r="T27">
            <v>7.1241666666666674</v>
          </cell>
          <cell r="U27">
            <v>0</v>
          </cell>
          <cell r="V27">
            <v>0</v>
          </cell>
          <cell r="W27">
            <v>0</v>
          </cell>
          <cell r="X27">
            <v>32.938000000000002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1.0639999999999998</v>
          </cell>
          <cell r="M28">
            <v>0</v>
          </cell>
          <cell r="N28">
            <v>0.32900000000000001</v>
          </cell>
          <cell r="R28">
            <v>8.18</v>
          </cell>
          <cell r="S28">
            <v>8.11</v>
          </cell>
          <cell r="T28">
            <v>8.1433333333333326</v>
          </cell>
          <cell r="U28">
            <v>0</v>
          </cell>
          <cell r="V28">
            <v>0</v>
          </cell>
          <cell r="W28">
            <v>0</v>
          </cell>
          <cell r="X28">
            <v>14.728999999999999</v>
          </cell>
          <cell r="Y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105.952</v>
          </cell>
          <cell r="M29">
            <v>0</v>
          </cell>
          <cell r="N29">
            <v>8.4081666666666681</v>
          </cell>
          <cell r="R29">
            <v>8.1300000000000008</v>
          </cell>
          <cell r="S29">
            <v>8.11</v>
          </cell>
          <cell r="T29">
            <v>8.120000000000001</v>
          </cell>
          <cell r="U29">
            <v>0</v>
          </cell>
          <cell r="V29">
            <v>0</v>
          </cell>
          <cell r="W29">
            <v>0</v>
          </cell>
          <cell r="X29">
            <v>8.9779999999999998</v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0.47599999999999998</v>
          </cell>
          <cell r="M30">
            <v>0</v>
          </cell>
          <cell r="N30">
            <v>9.2166666666666675E-2</v>
          </cell>
          <cell r="R30">
            <v>8.2200000000000006</v>
          </cell>
          <cell r="S30">
            <v>8</v>
          </cell>
          <cell r="T30">
            <v>8.16</v>
          </cell>
          <cell r="U30">
            <v>1</v>
          </cell>
          <cell r="V30">
            <v>0</v>
          </cell>
          <cell r="W30">
            <v>0.2</v>
          </cell>
          <cell r="X30">
            <v>23.513000000000002</v>
          </cell>
          <cell r="Y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1.4</v>
          </cell>
          <cell r="M31">
            <v>5.5999999999999994E-2</v>
          </cell>
          <cell r="N31">
            <v>0.54016666666666657</v>
          </cell>
          <cell r="R31">
            <v>8.24</v>
          </cell>
          <cell r="S31">
            <v>7.31</v>
          </cell>
          <cell r="T31">
            <v>8.0460000000000012</v>
          </cell>
          <cell r="U31">
            <v>11</v>
          </cell>
          <cell r="V31">
            <v>0</v>
          </cell>
          <cell r="W31">
            <v>4.4000000000000004</v>
          </cell>
          <cell r="X31">
            <v>20.812000000000001</v>
          </cell>
          <cell r="Y31">
            <v>2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4.2839999999999998</v>
          </cell>
          <cell r="M32">
            <v>0</v>
          </cell>
          <cell r="N32">
            <v>0.72099999999999997</v>
          </cell>
          <cell r="R32">
            <v>8.25</v>
          </cell>
          <cell r="S32">
            <v>8.24</v>
          </cell>
          <cell r="T32">
            <v>8.245000000000001</v>
          </cell>
          <cell r="U32">
            <v>0</v>
          </cell>
          <cell r="V32">
            <v>0</v>
          </cell>
          <cell r="W32">
            <v>0</v>
          </cell>
          <cell r="X32">
            <v>8.1159999999999997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0.92399999999999993</v>
          </cell>
          <cell r="M33">
            <v>0</v>
          </cell>
          <cell r="N33">
            <v>0.31383333333333324</v>
          </cell>
          <cell r="R33">
            <v>8.25</v>
          </cell>
          <cell r="S33">
            <v>8.24</v>
          </cell>
          <cell r="T33">
            <v>8.2475000000000005</v>
          </cell>
          <cell r="U33">
            <v>0</v>
          </cell>
          <cell r="V33">
            <v>0</v>
          </cell>
          <cell r="W33">
            <v>0</v>
          </cell>
          <cell r="X33">
            <v>19.372</v>
          </cell>
          <cell r="Y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0.92399999999999993</v>
          </cell>
          <cell r="M34">
            <v>5.5999999999999994E-2</v>
          </cell>
          <cell r="N34">
            <v>0.46433333333333332</v>
          </cell>
          <cell r="R34">
            <v>8.24</v>
          </cell>
          <cell r="S34">
            <v>8.24</v>
          </cell>
          <cell r="T34">
            <v>8.24</v>
          </cell>
          <cell r="U34">
            <v>0</v>
          </cell>
          <cell r="V34">
            <v>0</v>
          </cell>
          <cell r="W34">
            <v>0</v>
          </cell>
          <cell r="X34">
            <v>9.7710000000000008</v>
          </cell>
          <cell r="Y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0.55999999999999994</v>
          </cell>
          <cell r="M35">
            <v>0</v>
          </cell>
          <cell r="N35">
            <v>0.28933333333333328</v>
          </cell>
          <cell r="R35">
            <v>8.25</v>
          </cell>
          <cell r="S35">
            <v>8.25</v>
          </cell>
          <cell r="T35">
            <v>8.25</v>
          </cell>
          <cell r="U35">
            <v>0</v>
          </cell>
          <cell r="V35">
            <v>0</v>
          </cell>
          <cell r="W35">
            <v>0</v>
          </cell>
          <cell r="X35">
            <v>9.798</v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1.0639999999999998</v>
          </cell>
          <cell r="M36">
            <v>0</v>
          </cell>
          <cell r="N36">
            <v>0.34299999999999997</v>
          </cell>
          <cell r="R36">
            <v>8.24</v>
          </cell>
          <cell r="S36">
            <v>8.24</v>
          </cell>
          <cell r="T36">
            <v>8.24</v>
          </cell>
          <cell r="U36">
            <v>0</v>
          </cell>
          <cell r="V36">
            <v>0</v>
          </cell>
          <cell r="W36">
            <v>0</v>
          </cell>
          <cell r="X36">
            <v>8.9909999999999997</v>
          </cell>
          <cell r="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0.55999999999999994</v>
          </cell>
          <cell r="M37">
            <v>0</v>
          </cell>
          <cell r="N37">
            <v>0.17733333333333334</v>
          </cell>
          <cell r="R37">
            <v>8.24</v>
          </cell>
          <cell r="S37">
            <v>8.23</v>
          </cell>
          <cell r="T37">
            <v>8.2366666666666664</v>
          </cell>
          <cell r="U37">
            <v>0</v>
          </cell>
          <cell r="V37">
            <v>0</v>
          </cell>
          <cell r="W37">
            <v>0</v>
          </cell>
          <cell r="X37">
            <v>14.686999999999999</v>
          </cell>
          <cell r="Y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L38">
            <v>0.95199999999999996</v>
          </cell>
          <cell r="M38">
            <v>0</v>
          </cell>
          <cell r="N38">
            <v>0.12716666666666665</v>
          </cell>
          <cell r="R38">
            <v>8.2100000000000009</v>
          </cell>
          <cell r="S38">
            <v>8.2100000000000009</v>
          </cell>
          <cell r="T38">
            <v>8.2100000000000009</v>
          </cell>
          <cell r="U38">
            <v>0</v>
          </cell>
          <cell r="V38">
            <v>0</v>
          </cell>
          <cell r="W38">
            <v>0</v>
          </cell>
          <cell r="X38">
            <v>4.8899999999999997</v>
          </cell>
        </row>
        <row r="39">
          <cell r="C39">
            <v>2361.4639999999999</v>
          </cell>
          <cell r="D39">
            <v>0</v>
          </cell>
          <cell r="E39">
            <v>393.14581720430101</v>
          </cell>
          <cell r="F39" t="str">
            <v/>
          </cell>
          <cell r="L39">
            <v>126.252</v>
          </cell>
          <cell r="M39">
            <v>0</v>
          </cell>
          <cell r="N39">
            <v>1.3072688172043012</v>
          </cell>
          <cell r="R39">
            <v>8.25</v>
          </cell>
          <cell r="S39">
            <v>6.83</v>
          </cell>
          <cell r="T39">
            <v>8.048534244562024</v>
          </cell>
          <cell r="U39">
            <v>12</v>
          </cell>
          <cell r="V39">
            <v>0</v>
          </cell>
          <cell r="W39">
            <v>0.81975308641975309</v>
          </cell>
          <cell r="X39">
            <v>639.10799999999995</v>
          </cell>
          <cell r="Y39">
            <v>5</v>
          </cell>
        </row>
      </sheetData>
      <sheetData sheetId="2">
        <row r="8">
          <cell r="C8">
            <v>1774.5</v>
          </cell>
          <cell r="D8">
            <v>1431.6679999999999</v>
          </cell>
          <cell r="E8">
            <v>1601.3713333333328</v>
          </cell>
          <cell r="L8">
            <v>9.4919999999999991</v>
          </cell>
          <cell r="M8">
            <v>5.1239999999999997</v>
          </cell>
          <cell r="N8">
            <v>6.9288333333333316</v>
          </cell>
          <cell r="R8">
            <v>7.97</v>
          </cell>
          <cell r="S8">
            <v>7.81</v>
          </cell>
          <cell r="T8">
            <v>7.8822222222222216</v>
          </cell>
          <cell r="U8">
            <v>0</v>
          </cell>
          <cell r="V8">
            <v>0</v>
          </cell>
          <cell r="W8">
            <v>0</v>
          </cell>
          <cell r="X8">
            <v>86.576000000000008</v>
          </cell>
          <cell r="Y8">
            <v>0</v>
          </cell>
        </row>
        <row r="9">
          <cell r="C9">
            <v>1753.2479999999998</v>
          </cell>
          <cell r="D9">
            <v>1487.5839999999998</v>
          </cell>
          <cell r="E9">
            <v>1645.6125</v>
          </cell>
          <cell r="L9">
            <v>6.468</v>
          </cell>
          <cell r="M9">
            <v>5.0679999999999996</v>
          </cell>
          <cell r="N9">
            <v>5.7738333333333332</v>
          </cell>
          <cell r="R9">
            <v>7.83</v>
          </cell>
          <cell r="S9">
            <v>7.78</v>
          </cell>
          <cell r="T9">
            <v>7.8144444444444439</v>
          </cell>
          <cell r="U9">
            <v>0</v>
          </cell>
          <cell r="V9">
            <v>0</v>
          </cell>
          <cell r="W9">
            <v>0</v>
          </cell>
          <cell r="X9">
            <v>43.612000000000002</v>
          </cell>
          <cell r="Y9">
            <v>0</v>
          </cell>
        </row>
        <row r="10">
          <cell r="C10">
            <v>1768.1999999999998</v>
          </cell>
          <cell r="D10">
            <v>1550.3320000000001</v>
          </cell>
          <cell r="E10">
            <v>1669.2374999999995</v>
          </cell>
          <cell r="L10">
            <v>7.3079999999999989</v>
          </cell>
          <cell r="M10">
            <v>5.1520000000000001</v>
          </cell>
          <cell r="N10">
            <v>6.0713333333333335</v>
          </cell>
          <cell r="R10">
            <v>7.83</v>
          </cell>
          <cell r="S10">
            <v>7.56</v>
          </cell>
          <cell r="T10">
            <v>7.7193750000000021</v>
          </cell>
          <cell r="U10">
            <v>0</v>
          </cell>
          <cell r="V10">
            <v>0</v>
          </cell>
          <cell r="W10">
            <v>0</v>
          </cell>
          <cell r="X10">
            <v>77.86</v>
          </cell>
          <cell r="Y10">
            <v>0</v>
          </cell>
        </row>
        <row r="11">
          <cell r="C11">
            <v>1775.5639999999999</v>
          </cell>
          <cell r="D11">
            <v>1615.152</v>
          </cell>
          <cell r="E11">
            <v>1716.2588333333329</v>
          </cell>
          <cell r="L11">
            <v>7.8679999999999994</v>
          </cell>
          <cell r="M11">
            <v>4.8439999999999994</v>
          </cell>
          <cell r="N11">
            <v>6.5333333333333359</v>
          </cell>
          <cell r="R11">
            <v>7.65</v>
          </cell>
          <cell r="S11">
            <v>7.52</v>
          </cell>
          <cell r="T11">
            <v>7.59</v>
          </cell>
          <cell r="U11">
            <v>0</v>
          </cell>
          <cell r="V11">
            <v>0</v>
          </cell>
          <cell r="W11">
            <v>0</v>
          </cell>
          <cell r="X11">
            <v>81.027000000000001</v>
          </cell>
          <cell r="Y11">
            <v>0</v>
          </cell>
        </row>
        <row r="12">
          <cell r="C12">
            <v>1811.7679999999998</v>
          </cell>
          <cell r="D12">
            <v>1568.6999999999998</v>
          </cell>
          <cell r="E12">
            <v>1695.118833333333</v>
          </cell>
          <cell r="L12">
            <v>10.276</v>
          </cell>
          <cell r="M12">
            <v>7.1399999999999988</v>
          </cell>
          <cell r="N12">
            <v>8.8141666666666669</v>
          </cell>
          <cell r="R12">
            <v>7.58</v>
          </cell>
          <cell r="S12">
            <v>7.27</v>
          </cell>
          <cell r="T12">
            <v>7.4388235294117644</v>
          </cell>
          <cell r="U12">
            <v>15</v>
          </cell>
          <cell r="V12">
            <v>0</v>
          </cell>
          <cell r="W12">
            <v>3.5294117647058822</v>
          </cell>
          <cell r="X12">
            <v>106.131</v>
          </cell>
          <cell r="Y12">
            <v>17</v>
          </cell>
        </row>
        <row r="13">
          <cell r="C13">
            <v>1952.7479999999998</v>
          </cell>
          <cell r="D13">
            <v>1642.1999999999998</v>
          </cell>
          <cell r="E13">
            <v>1762.8169999999998</v>
          </cell>
          <cell r="L13">
            <v>11.032</v>
          </cell>
          <cell r="M13">
            <v>5.7679999999999998</v>
          </cell>
          <cell r="N13">
            <v>8.4023333333333312</v>
          </cell>
          <cell r="R13">
            <v>7.65</v>
          </cell>
          <cell r="S13">
            <v>6.94</v>
          </cell>
          <cell r="T13">
            <v>7.2541176470588251</v>
          </cell>
          <cell r="U13">
            <v>19</v>
          </cell>
          <cell r="V13">
            <v>0</v>
          </cell>
          <cell r="W13">
            <v>3.9411764705882355</v>
          </cell>
          <cell r="X13">
            <v>119.815</v>
          </cell>
          <cell r="Y13">
            <v>7</v>
          </cell>
        </row>
        <row r="14">
          <cell r="C14">
            <v>1819.9159999999999</v>
          </cell>
          <cell r="D14">
            <v>1592.8639999999998</v>
          </cell>
          <cell r="E14">
            <v>1729.8259999999998</v>
          </cell>
          <cell r="L14">
            <v>9.4919999999999991</v>
          </cell>
          <cell r="M14">
            <v>6.6920000000000002</v>
          </cell>
          <cell r="N14">
            <v>7.9496666666666664</v>
          </cell>
          <cell r="R14">
            <v>8.1999999999999993</v>
          </cell>
          <cell r="S14">
            <v>6.88</v>
          </cell>
          <cell r="T14">
            <v>7.5647368421052628</v>
          </cell>
          <cell r="U14">
            <v>0</v>
          </cell>
          <cell r="V14">
            <v>0</v>
          </cell>
          <cell r="W14">
            <v>0</v>
          </cell>
          <cell r="X14">
            <v>89.117999999999995</v>
          </cell>
          <cell r="Y14">
            <v>0</v>
          </cell>
        </row>
        <row r="15">
          <cell r="C15">
            <v>1892.3519999999999</v>
          </cell>
          <cell r="D15">
            <v>1574.4679999999998</v>
          </cell>
          <cell r="E15">
            <v>1781.08</v>
          </cell>
          <cell r="L15">
            <v>9.4919999999999991</v>
          </cell>
          <cell r="M15">
            <v>6.6639999999999997</v>
          </cell>
          <cell r="N15">
            <v>7.4608333333333343</v>
          </cell>
          <cell r="R15">
            <v>7.75</v>
          </cell>
          <cell r="S15">
            <v>7.36</v>
          </cell>
          <cell r="T15">
            <v>7.4527777777777784</v>
          </cell>
          <cell r="U15">
            <v>0</v>
          </cell>
          <cell r="V15">
            <v>0</v>
          </cell>
          <cell r="W15">
            <v>0</v>
          </cell>
          <cell r="X15">
            <v>83.603000000000023</v>
          </cell>
          <cell r="Y15">
            <v>0</v>
          </cell>
        </row>
        <row r="16">
          <cell r="C16">
            <v>1878.1839999999997</v>
          </cell>
          <cell r="D16">
            <v>1725.4159999999999</v>
          </cell>
          <cell r="E16">
            <v>1800.2156666666663</v>
          </cell>
          <cell r="L16">
            <v>8.6239999999999988</v>
          </cell>
          <cell r="M16">
            <v>6.9160000000000004</v>
          </cell>
          <cell r="N16">
            <v>7.5553333333333335</v>
          </cell>
          <cell r="R16">
            <v>7.58</v>
          </cell>
          <cell r="S16">
            <v>7.36</v>
          </cell>
          <cell r="T16">
            <v>7.4717647058823529</v>
          </cell>
          <cell r="U16">
            <v>0</v>
          </cell>
          <cell r="V16">
            <v>0</v>
          </cell>
          <cell r="W16">
            <v>0</v>
          </cell>
          <cell r="X16">
            <v>81.524000000000015</v>
          </cell>
          <cell r="Y16">
            <v>0</v>
          </cell>
        </row>
        <row r="17">
          <cell r="C17">
            <v>1914.6679999999997</v>
          </cell>
          <cell r="D17">
            <v>1826.7479999999998</v>
          </cell>
          <cell r="E17">
            <v>1868.7620000000002</v>
          </cell>
          <cell r="L17">
            <v>9.016</v>
          </cell>
          <cell r="M17">
            <v>7.2519999999999989</v>
          </cell>
          <cell r="N17">
            <v>8.1001666666666665</v>
          </cell>
          <cell r="R17">
            <v>7.7</v>
          </cell>
          <cell r="S17">
            <v>7.42</v>
          </cell>
          <cell r="T17">
            <v>7.597999999999999</v>
          </cell>
          <cell r="U17">
            <v>1</v>
          </cell>
          <cell r="V17">
            <v>0</v>
          </cell>
          <cell r="W17">
            <v>0.1</v>
          </cell>
          <cell r="X17">
            <v>48.743999999999993</v>
          </cell>
          <cell r="Y17">
            <v>5</v>
          </cell>
        </row>
        <row r="18">
          <cell r="C18">
            <v>1944.0679999999998</v>
          </cell>
          <cell r="D18">
            <v>1267.3639999999998</v>
          </cell>
          <cell r="E18">
            <v>1635.3329999999996</v>
          </cell>
          <cell r="L18">
            <v>14.251999999999999</v>
          </cell>
          <cell r="M18">
            <v>1.5680000000000001</v>
          </cell>
          <cell r="N18">
            <v>5.7808333333333337</v>
          </cell>
          <cell r="R18">
            <v>7.94</v>
          </cell>
          <cell r="S18">
            <v>7.4</v>
          </cell>
          <cell r="T18">
            <v>7.7621428571428579</v>
          </cell>
          <cell r="U18">
            <v>27</v>
          </cell>
          <cell r="V18">
            <v>0</v>
          </cell>
          <cell r="W18">
            <v>8.1428571428571423</v>
          </cell>
          <cell r="X18">
            <v>63.703000000000003</v>
          </cell>
          <cell r="Y18">
            <v>4</v>
          </cell>
        </row>
        <row r="19">
          <cell r="C19">
            <v>1941.4639999999999</v>
          </cell>
          <cell r="D19">
            <v>1178.6319999999998</v>
          </cell>
          <cell r="E19">
            <v>1656.1638333333333</v>
          </cell>
          <cell r="L19">
            <v>23.240000000000002</v>
          </cell>
          <cell r="M19">
            <v>2.044</v>
          </cell>
          <cell r="N19">
            <v>4.0483333333333338</v>
          </cell>
          <cell r="R19">
            <v>8.25</v>
          </cell>
          <cell r="S19">
            <v>7.93</v>
          </cell>
          <cell r="T19">
            <v>8.2080000000000002</v>
          </cell>
          <cell r="U19">
            <v>5</v>
          </cell>
          <cell r="V19">
            <v>0</v>
          </cell>
          <cell r="W19">
            <v>1.1000000000000001</v>
          </cell>
          <cell r="X19">
            <v>46.811999999999998</v>
          </cell>
          <cell r="Y19">
            <v>1</v>
          </cell>
        </row>
        <row r="20">
          <cell r="C20">
            <v>1912.0639999999999</v>
          </cell>
          <cell r="D20">
            <v>1324.316</v>
          </cell>
          <cell r="E20">
            <v>1834.0256666666667</v>
          </cell>
          <cell r="L20">
            <v>5.4319999999999995</v>
          </cell>
          <cell r="M20">
            <v>1.708</v>
          </cell>
          <cell r="N20">
            <v>3.950333333333333</v>
          </cell>
          <cell r="R20">
            <v>8.25</v>
          </cell>
          <cell r="S20">
            <v>8.24</v>
          </cell>
          <cell r="T20">
            <v>8.2463636363636361</v>
          </cell>
          <cell r="U20">
            <v>1</v>
          </cell>
          <cell r="V20">
            <v>0</v>
          </cell>
          <cell r="W20">
            <v>9.0909090909090912E-2</v>
          </cell>
          <cell r="X20">
            <v>50.768999999999998</v>
          </cell>
          <cell r="Y20">
            <v>0.2</v>
          </cell>
        </row>
        <row r="21">
          <cell r="C21">
            <v>2084.2639999999997</v>
          </cell>
          <cell r="D21">
            <v>1798.1320000000001</v>
          </cell>
          <cell r="E21">
            <v>1935.6003333333333</v>
          </cell>
          <cell r="L21">
            <v>2.6599999999999997</v>
          </cell>
          <cell r="M21">
            <v>8.3999999999999991E-2</v>
          </cell>
          <cell r="N21">
            <v>1.4559999999999997</v>
          </cell>
          <cell r="R21">
            <v>8.24</v>
          </cell>
          <cell r="S21">
            <v>8.1</v>
          </cell>
          <cell r="T21">
            <v>8.1900000000000013</v>
          </cell>
          <cell r="U21">
            <v>17</v>
          </cell>
          <cell r="V21">
            <v>1</v>
          </cell>
          <cell r="W21">
            <v>6.1538461538461542</v>
          </cell>
          <cell r="X21">
            <v>61.411999999999992</v>
          </cell>
          <cell r="Y21">
            <v>0</v>
          </cell>
        </row>
        <row r="22">
          <cell r="C22">
            <v>1920.1839999999997</v>
          </cell>
          <cell r="D22">
            <v>1713.6</v>
          </cell>
          <cell r="E22">
            <v>1832.731833333333</v>
          </cell>
          <cell r="L22">
            <v>0.86799999999999999</v>
          </cell>
          <cell r="M22">
            <v>0</v>
          </cell>
          <cell r="N22">
            <v>0.27066666666666667</v>
          </cell>
          <cell r="R22">
            <v>8.2100000000000009</v>
          </cell>
          <cell r="S22">
            <v>8.09</v>
          </cell>
          <cell r="T22">
            <v>8.1458333333333339</v>
          </cell>
          <cell r="U22">
            <v>26</v>
          </cell>
          <cell r="V22">
            <v>11</v>
          </cell>
          <cell r="W22">
            <v>19.75</v>
          </cell>
          <cell r="X22">
            <v>53.777000000000008</v>
          </cell>
          <cell r="Y22">
            <v>0</v>
          </cell>
        </row>
        <row r="23">
          <cell r="C23">
            <v>2023.0839999999998</v>
          </cell>
          <cell r="D23">
            <v>1723.8479999999997</v>
          </cell>
          <cell r="E23">
            <v>1893.6528333333331</v>
          </cell>
          <cell r="L23">
            <v>1.9319999999999997</v>
          </cell>
          <cell r="M23">
            <v>0</v>
          </cell>
          <cell r="N23">
            <v>0.78983333333333317</v>
          </cell>
          <cell r="R23">
            <v>8.25</v>
          </cell>
          <cell r="S23">
            <v>8.23</v>
          </cell>
          <cell r="T23">
            <v>8.2416666666666671</v>
          </cell>
          <cell r="U23">
            <v>26</v>
          </cell>
          <cell r="V23">
            <v>22</v>
          </cell>
          <cell r="W23">
            <v>23.666666666666668</v>
          </cell>
          <cell r="X23">
            <v>26.969000000000001</v>
          </cell>
          <cell r="Y23">
            <v>0</v>
          </cell>
        </row>
        <row r="24">
          <cell r="C24">
            <v>2017.5679999999998</v>
          </cell>
          <cell r="D24">
            <v>1625.932</v>
          </cell>
          <cell r="E24">
            <v>1880.5418333333328</v>
          </cell>
          <cell r="L24">
            <v>1.9599999999999997</v>
          </cell>
          <cell r="M24">
            <v>0.53199999999999992</v>
          </cell>
          <cell r="N24">
            <v>1.0838333333333336</v>
          </cell>
          <cell r="R24">
            <v>8.25</v>
          </cell>
          <cell r="S24">
            <v>8.23</v>
          </cell>
          <cell r="T24">
            <v>8.2456250000000004</v>
          </cell>
          <cell r="U24">
            <v>0</v>
          </cell>
          <cell r="V24">
            <v>0</v>
          </cell>
          <cell r="W24">
            <v>0</v>
          </cell>
          <cell r="X24">
            <v>81.546999999999997</v>
          </cell>
          <cell r="Y24">
            <v>0</v>
          </cell>
        </row>
        <row r="25">
          <cell r="C25">
            <v>1885.5479999999998</v>
          </cell>
          <cell r="D25">
            <v>1229.0319999999999</v>
          </cell>
          <cell r="E25">
            <v>1653.6508333333331</v>
          </cell>
          <cell r="L25">
            <v>1.0639999999999998</v>
          </cell>
          <cell r="M25">
            <v>0</v>
          </cell>
          <cell r="N25">
            <v>0.39083333333333331</v>
          </cell>
          <cell r="R25">
            <v>8.25</v>
          </cell>
          <cell r="S25">
            <v>8.1199999999999992</v>
          </cell>
          <cell r="T25">
            <v>8.1908333333333356</v>
          </cell>
          <cell r="U25">
            <v>0</v>
          </cell>
          <cell r="V25">
            <v>0</v>
          </cell>
          <cell r="W25">
            <v>0</v>
          </cell>
          <cell r="X25">
            <v>57.368000000000002</v>
          </cell>
          <cell r="Y25">
            <v>0</v>
          </cell>
        </row>
        <row r="26">
          <cell r="C26">
            <v>1864.2679999999998</v>
          </cell>
          <cell r="D26">
            <v>0</v>
          </cell>
          <cell r="E26">
            <v>507.45800000000003</v>
          </cell>
          <cell r="L26">
            <v>10.192</v>
          </cell>
          <cell r="M26">
            <v>0</v>
          </cell>
          <cell r="N26">
            <v>3.9678333333333327</v>
          </cell>
          <cell r="R26">
            <v>8.25</v>
          </cell>
          <cell r="S26">
            <v>8.1999999999999993</v>
          </cell>
          <cell r="T26">
            <v>8.2387499999999996</v>
          </cell>
          <cell r="U26">
            <v>0</v>
          </cell>
          <cell r="V26">
            <v>0</v>
          </cell>
          <cell r="W26">
            <v>0</v>
          </cell>
          <cell r="X26">
            <v>38.562000000000005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2.3519999999999999</v>
          </cell>
          <cell r="M27">
            <v>0</v>
          </cell>
          <cell r="N27">
            <v>0.4514999999999999</v>
          </cell>
          <cell r="R27">
            <v>8.26</v>
          </cell>
          <cell r="S27">
            <v>8.25</v>
          </cell>
          <cell r="T27">
            <v>8.2524999999999995</v>
          </cell>
          <cell r="U27">
            <v>0</v>
          </cell>
          <cell r="V27">
            <v>0</v>
          </cell>
          <cell r="W27">
            <v>0</v>
          </cell>
          <cell r="X27">
            <v>19.335000000000001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1.708</v>
          </cell>
          <cell r="M28">
            <v>0</v>
          </cell>
          <cell r="N28">
            <v>0.94616666666666649</v>
          </cell>
          <cell r="R28">
            <v>8.25</v>
          </cell>
          <cell r="S28">
            <v>8.24</v>
          </cell>
          <cell r="T28">
            <v>8.2466666666666679</v>
          </cell>
          <cell r="U28">
            <v>23</v>
          </cell>
          <cell r="V28">
            <v>8</v>
          </cell>
          <cell r="W28">
            <v>17.333333333333332</v>
          </cell>
          <cell r="X28">
            <v>14.571999999999999</v>
          </cell>
          <cell r="Y28">
            <v>1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2.7159999999999997</v>
          </cell>
          <cell r="M29">
            <v>1.3159999999999998</v>
          </cell>
          <cell r="N29">
            <v>1.9518333333333333</v>
          </cell>
          <cell r="R29">
            <v>8.26</v>
          </cell>
          <cell r="S29">
            <v>8.19</v>
          </cell>
          <cell r="T29">
            <v>8.2199999999999989</v>
          </cell>
          <cell r="U29">
            <v>43</v>
          </cell>
          <cell r="V29">
            <v>20</v>
          </cell>
          <cell r="W29">
            <v>32.333333333333336</v>
          </cell>
          <cell r="X29">
            <v>10.411999999999999</v>
          </cell>
          <cell r="Y29">
            <v>2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15.847999999999999</v>
          </cell>
          <cell r="M30">
            <v>0.78400000000000003</v>
          </cell>
          <cell r="N30">
            <v>1.9763333333333328</v>
          </cell>
          <cell r="R30">
            <v>8.2200000000000006</v>
          </cell>
          <cell r="S30">
            <v>8.18</v>
          </cell>
          <cell r="T30">
            <v>8.1999999999999993</v>
          </cell>
          <cell r="U30">
            <v>18</v>
          </cell>
          <cell r="V30">
            <v>8</v>
          </cell>
          <cell r="W30">
            <v>11.8</v>
          </cell>
          <cell r="X30">
            <v>22.669</v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1.708</v>
          </cell>
          <cell r="M31">
            <v>0.61599999999999999</v>
          </cell>
          <cell r="N31">
            <v>1.1409999999999998</v>
          </cell>
          <cell r="R31">
            <v>8.23</v>
          </cell>
          <cell r="S31">
            <v>8.14</v>
          </cell>
          <cell r="T31">
            <v>8.17</v>
          </cell>
          <cell r="U31">
            <v>29</v>
          </cell>
          <cell r="V31">
            <v>6</v>
          </cell>
          <cell r="W31">
            <v>15.428571428571429</v>
          </cell>
          <cell r="X31">
            <v>26.422000000000004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1.54</v>
          </cell>
          <cell r="M32">
            <v>0.53199999999999992</v>
          </cell>
          <cell r="N32">
            <v>1.0383333333333331</v>
          </cell>
          <cell r="R32">
            <v>8.2100000000000009</v>
          </cell>
          <cell r="S32">
            <v>8.0299999999999994</v>
          </cell>
          <cell r="T32">
            <v>8.1466666666666665</v>
          </cell>
          <cell r="U32">
            <v>6</v>
          </cell>
          <cell r="V32">
            <v>1</v>
          </cell>
          <cell r="W32">
            <v>3.6666666666666665</v>
          </cell>
          <cell r="X32">
            <v>11.234999999999999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1.7639999999999998</v>
          </cell>
          <cell r="M33">
            <v>0.44799999999999995</v>
          </cell>
          <cell r="N33">
            <v>1.0931666666666666</v>
          </cell>
          <cell r="R33">
            <v>8.1</v>
          </cell>
          <cell r="S33">
            <v>7.73</v>
          </cell>
          <cell r="T33">
            <v>7.9560000000000004</v>
          </cell>
          <cell r="U33">
            <v>22</v>
          </cell>
          <cell r="V33">
            <v>0</v>
          </cell>
          <cell r="W33">
            <v>9.4</v>
          </cell>
          <cell r="X33">
            <v>21.106999999999999</v>
          </cell>
          <cell r="Y33">
            <v>4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1.0919999999999999</v>
          </cell>
          <cell r="M34">
            <v>0</v>
          </cell>
          <cell r="N34">
            <v>0.12016666666666666</v>
          </cell>
          <cell r="R34">
            <v>8.25</v>
          </cell>
          <cell r="S34">
            <v>8.01</v>
          </cell>
          <cell r="T34">
            <v>8.129999999999999</v>
          </cell>
          <cell r="U34">
            <v>20</v>
          </cell>
          <cell r="V34">
            <v>8</v>
          </cell>
          <cell r="W34">
            <v>14</v>
          </cell>
          <cell r="X34">
            <v>9.4190000000000005</v>
          </cell>
          <cell r="Y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6.2439999999999998</v>
          </cell>
          <cell r="M35">
            <v>0</v>
          </cell>
          <cell r="N35">
            <v>0.33366666666666656</v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80.051999999999992</v>
          </cell>
          <cell r="M36">
            <v>0</v>
          </cell>
          <cell r="N36">
            <v>6.7748333333333335</v>
          </cell>
          <cell r="R36">
            <v>8.1</v>
          </cell>
          <cell r="S36">
            <v>7.89</v>
          </cell>
          <cell r="T36">
            <v>7.9700000000000006</v>
          </cell>
          <cell r="U36">
            <v>8</v>
          </cell>
          <cell r="V36">
            <v>0</v>
          </cell>
          <cell r="W36">
            <v>3.25</v>
          </cell>
          <cell r="X36">
            <v>19.606999999999999</v>
          </cell>
          <cell r="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0</v>
          </cell>
          <cell r="M37">
            <v>0</v>
          </cell>
          <cell r="N37">
            <v>0</v>
          </cell>
          <cell r="R37">
            <v>8.24</v>
          </cell>
          <cell r="S37">
            <v>7.89</v>
          </cell>
          <cell r="T37">
            <v>8.0233333333333334</v>
          </cell>
          <cell r="U37">
            <v>7</v>
          </cell>
          <cell r="V37">
            <v>3</v>
          </cell>
          <cell r="W37">
            <v>5.333333333333333</v>
          </cell>
          <cell r="X37">
            <v>14.699000000000002</v>
          </cell>
          <cell r="Y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L38">
            <v>0</v>
          </cell>
          <cell r="M38">
            <v>0</v>
          </cell>
          <cell r="N38">
            <v>0</v>
          </cell>
          <cell r="R38">
            <v>7.98</v>
          </cell>
          <cell r="S38">
            <v>7.98</v>
          </cell>
          <cell r="T38">
            <v>7.98</v>
          </cell>
          <cell r="U38">
            <v>4</v>
          </cell>
          <cell r="V38">
            <v>4</v>
          </cell>
          <cell r="W38">
            <v>4</v>
          </cell>
          <cell r="X38">
            <v>4.8899999999999997</v>
          </cell>
          <cell r="Y38">
            <v>0</v>
          </cell>
        </row>
        <row r="39">
          <cell r="C39">
            <v>2084.2639999999997</v>
          </cell>
          <cell r="D39">
            <v>0</v>
          </cell>
          <cell r="E39">
            <v>1035.4663817204298</v>
          </cell>
          <cell r="F39" t="str">
            <v/>
          </cell>
          <cell r="L39">
            <v>80.051999999999992</v>
          </cell>
          <cell r="M39">
            <v>0</v>
          </cell>
          <cell r="N39">
            <v>3.5856559139784947</v>
          </cell>
          <cell r="R39">
            <v>8.26</v>
          </cell>
          <cell r="S39">
            <v>6.88</v>
          </cell>
          <cell r="T39">
            <v>7.9516881220803031</v>
          </cell>
          <cell r="U39">
            <v>43</v>
          </cell>
          <cell r="V39">
            <v>0</v>
          </cell>
          <cell r="W39">
            <v>6.1006701794937088</v>
          </cell>
          <cell r="X39">
            <v>1473.296</v>
          </cell>
          <cell r="Y39">
            <v>41.2</v>
          </cell>
        </row>
      </sheetData>
      <sheetData sheetId="3">
        <row r="8">
          <cell r="C8">
            <v>1734.3479999999997</v>
          </cell>
          <cell r="D8">
            <v>1171.0160000000001</v>
          </cell>
          <cell r="E8">
            <v>1488.6316666666667</v>
          </cell>
          <cell r="L8">
            <v>10.164</v>
          </cell>
          <cell r="M8">
            <v>0</v>
          </cell>
          <cell r="N8">
            <v>5.4145000000000003</v>
          </cell>
          <cell r="R8">
            <v>8.18</v>
          </cell>
          <cell r="S8">
            <v>7.55</v>
          </cell>
          <cell r="T8">
            <v>7.8954545454545446</v>
          </cell>
          <cell r="U8">
            <v>0</v>
          </cell>
          <cell r="V8">
            <v>0</v>
          </cell>
          <cell r="W8">
            <v>0</v>
          </cell>
          <cell r="X8">
            <v>52.805</v>
          </cell>
          <cell r="Y8">
            <v>0</v>
          </cell>
        </row>
        <row r="9">
          <cell r="C9">
            <v>2098.4320000000002</v>
          </cell>
          <cell r="D9">
            <v>1513.316</v>
          </cell>
          <cell r="E9">
            <v>1834.831833333333</v>
          </cell>
          <cell r="L9">
            <v>8.4839999999999982</v>
          </cell>
          <cell r="M9">
            <v>0</v>
          </cell>
          <cell r="N9">
            <v>5.7645000000000008</v>
          </cell>
          <cell r="R9">
            <v>8.0500000000000007</v>
          </cell>
          <cell r="S9">
            <v>7.4</v>
          </cell>
          <cell r="T9">
            <v>7.8743750000000015</v>
          </cell>
          <cell r="U9">
            <v>0</v>
          </cell>
          <cell r="V9">
            <v>0</v>
          </cell>
          <cell r="W9">
            <v>0</v>
          </cell>
          <cell r="X9">
            <v>97.472999999999999</v>
          </cell>
          <cell r="Y9">
            <v>5.7</v>
          </cell>
        </row>
        <row r="10">
          <cell r="C10">
            <v>1724.3520000000001</v>
          </cell>
          <cell r="D10">
            <v>0</v>
          </cell>
          <cell r="E10">
            <v>666.44550000000038</v>
          </cell>
          <cell r="L10">
            <v>13.776</v>
          </cell>
          <cell r="M10">
            <v>0</v>
          </cell>
          <cell r="N10">
            <v>5.6863333333333328</v>
          </cell>
          <cell r="R10">
            <v>7.7</v>
          </cell>
          <cell r="S10">
            <v>7.03</v>
          </cell>
          <cell r="T10">
            <v>7.4619999999999989</v>
          </cell>
          <cell r="U10">
            <v>0</v>
          </cell>
          <cell r="V10">
            <v>0</v>
          </cell>
          <cell r="W10">
            <v>0</v>
          </cell>
          <cell r="X10">
            <v>55.602000000000004</v>
          </cell>
          <cell r="Y10">
            <v>0.6</v>
          </cell>
        </row>
        <row r="11">
          <cell r="C11">
            <v>1477.3639999999998</v>
          </cell>
          <cell r="D11">
            <v>312.64799999999997</v>
          </cell>
          <cell r="E11">
            <v>559.62900000000002</v>
          </cell>
          <cell r="L11">
            <v>152.852</v>
          </cell>
          <cell r="M11">
            <v>0</v>
          </cell>
          <cell r="N11">
            <v>9.8466666666666676</v>
          </cell>
          <cell r="R11">
            <v>8.23</v>
          </cell>
          <cell r="S11">
            <v>7.13</v>
          </cell>
          <cell r="T11">
            <v>7.8890909090909105</v>
          </cell>
          <cell r="U11">
            <v>0</v>
          </cell>
          <cell r="V11">
            <v>0</v>
          </cell>
          <cell r="W11">
            <v>0</v>
          </cell>
          <cell r="X11">
            <v>54.186999999999998</v>
          </cell>
          <cell r="Y11">
            <v>0</v>
          </cell>
        </row>
        <row r="12">
          <cell r="C12">
            <v>429.46399999999994</v>
          </cell>
          <cell r="D12">
            <v>321.29999999999995</v>
          </cell>
          <cell r="E12">
            <v>377.7503333333334</v>
          </cell>
          <cell r="L12">
            <v>8.6519999999999992</v>
          </cell>
          <cell r="M12">
            <v>0</v>
          </cell>
          <cell r="N12">
            <v>4.4018333333333333</v>
          </cell>
          <cell r="R12">
            <v>8.26</v>
          </cell>
          <cell r="S12">
            <v>6.9</v>
          </cell>
          <cell r="T12">
            <v>7.58</v>
          </cell>
          <cell r="U12">
            <v>16.239999999999998</v>
          </cell>
          <cell r="V12">
            <v>0</v>
          </cell>
          <cell r="W12">
            <v>2.04</v>
          </cell>
          <cell r="X12">
            <v>63.855999999999987</v>
          </cell>
          <cell r="Y12">
            <v>15.9</v>
          </cell>
        </row>
        <row r="13">
          <cell r="C13">
            <v>4.7319999999999993</v>
          </cell>
          <cell r="D13">
            <v>0</v>
          </cell>
          <cell r="E13">
            <v>0.78866666666666685</v>
          </cell>
          <cell r="L13">
            <v>8.3439999999999994</v>
          </cell>
          <cell r="M13">
            <v>0</v>
          </cell>
          <cell r="N13">
            <v>4.9595000000000002</v>
          </cell>
          <cell r="R13">
            <v>8.2200000000000006</v>
          </cell>
          <cell r="S13">
            <v>8.15</v>
          </cell>
          <cell r="T13">
            <v>8.179000000000002</v>
          </cell>
          <cell r="U13">
            <v>22</v>
          </cell>
          <cell r="V13">
            <v>4</v>
          </cell>
          <cell r="W13">
            <v>13.714285714285714</v>
          </cell>
          <cell r="X13">
            <v>31.276</v>
          </cell>
          <cell r="Y13">
            <v>2.4</v>
          </cell>
        </row>
        <row r="14">
          <cell r="C14">
            <v>1.5680000000000001</v>
          </cell>
          <cell r="D14">
            <v>0</v>
          </cell>
          <cell r="E14">
            <v>0.78633333333333344</v>
          </cell>
          <cell r="L14">
            <v>4.1999999999999993</v>
          </cell>
          <cell r="M14">
            <v>0</v>
          </cell>
          <cell r="N14">
            <v>2.6471666666666662</v>
          </cell>
          <cell r="R14">
            <v>8.19</v>
          </cell>
          <cell r="S14">
            <v>8.15</v>
          </cell>
          <cell r="T14">
            <v>8.1674999999999986</v>
          </cell>
          <cell r="U14">
            <v>18</v>
          </cell>
          <cell r="V14">
            <v>5</v>
          </cell>
          <cell r="W14">
            <v>11.25</v>
          </cell>
          <cell r="X14">
            <v>19.456000000000003</v>
          </cell>
          <cell r="Y14">
            <v>0</v>
          </cell>
        </row>
        <row r="15">
          <cell r="C15">
            <v>3.9479999999999995</v>
          </cell>
          <cell r="D15">
            <v>0.53199999999999992</v>
          </cell>
          <cell r="E15">
            <v>1.6321666666666668</v>
          </cell>
          <cell r="L15">
            <v>8.4839999999999982</v>
          </cell>
          <cell r="M15">
            <v>0</v>
          </cell>
          <cell r="N15">
            <v>2.1256666666666666</v>
          </cell>
          <cell r="R15">
            <v>8.25</v>
          </cell>
          <cell r="S15">
            <v>8.2200000000000006</v>
          </cell>
          <cell r="T15">
            <v>8.2420000000000009</v>
          </cell>
          <cell r="U15">
            <v>11</v>
          </cell>
          <cell r="V15">
            <v>2</v>
          </cell>
          <cell r="W15">
            <v>5</v>
          </cell>
          <cell r="X15">
            <v>23.33</v>
          </cell>
          <cell r="Y15">
            <v>0</v>
          </cell>
        </row>
        <row r="16">
          <cell r="C16">
            <v>1682.6320000000001</v>
          </cell>
          <cell r="D16">
            <v>3.6679999999999997</v>
          </cell>
          <cell r="E16">
            <v>735.72333333333347</v>
          </cell>
          <cell r="L16">
            <v>3.5559999999999996</v>
          </cell>
          <cell r="M16">
            <v>0</v>
          </cell>
          <cell r="N16">
            <v>2.2026666666666666</v>
          </cell>
          <cell r="R16">
            <v>7.57</v>
          </cell>
          <cell r="S16">
            <v>7.01</v>
          </cell>
          <cell r="T16">
            <v>7.2337499999999997</v>
          </cell>
          <cell r="U16">
            <v>0</v>
          </cell>
          <cell r="V16">
            <v>0</v>
          </cell>
          <cell r="W16">
            <v>0</v>
          </cell>
          <cell r="X16">
            <v>36.837000000000003</v>
          </cell>
          <cell r="Y16">
            <v>0</v>
          </cell>
        </row>
        <row r="17">
          <cell r="C17">
            <v>1658.4679999999998</v>
          </cell>
          <cell r="D17">
            <v>1268.3999999999999</v>
          </cell>
          <cell r="E17">
            <v>1516.1603333333328</v>
          </cell>
          <cell r="L17">
            <v>23.94</v>
          </cell>
          <cell r="M17">
            <v>0</v>
          </cell>
          <cell r="N17">
            <v>4.4403333333333332</v>
          </cell>
          <cell r="R17">
            <v>8.31</v>
          </cell>
          <cell r="S17">
            <v>6.77</v>
          </cell>
          <cell r="T17">
            <v>7.2</v>
          </cell>
          <cell r="U17">
            <v>2</v>
          </cell>
          <cell r="V17">
            <v>1</v>
          </cell>
          <cell r="W17">
            <v>1.5</v>
          </cell>
          <cell r="X17">
            <v>39.046999999999997</v>
          </cell>
          <cell r="Y17">
            <v>3.6</v>
          </cell>
        </row>
        <row r="18">
          <cell r="C18">
            <v>1630.1320000000001</v>
          </cell>
          <cell r="D18">
            <v>1420.3839999999998</v>
          </cell>
          <cell r="E18">
            <v>1517.7983333333332</v>
          </cell>
          <cell r="L18">
            <v>6.7480000000000002</v>
          </cell>
          <cell r="M18">
            <v>0</v>
          </cell>
          <cell r="N18">
            <v>4.4718333333333327</v>
          </cell>
          <cell r="R18">
            <v>7.72</v>
          </cell>
          <cell r="S18">
            <v>6.79</v>
          </cell>
          <cell r="T18">
            <v>7.1861111111111109</v>
          </cell>
          <cell r="U18">
            <v>11</v>
          </cell>
          <cell r="V18">
            <v>1</v>
          </cell>
          <cell r="W18">
            <v>6.4</v>
          </cell>
          <cell r="X18">
            <v>117.06300000000002</v>
          </cell>
          <cell r="Y18">
            <v>8.4</v>
          </cell>
        </row>
        <row r="19">
          <cell r="C19">
            <v>1848.252</v>
          </cell>
          <cell r="D19">
            <v>1327.9839999999999</v>
          </cell>
          <cell r="E19">
            <v>1582.1003333333333</v>
          </cell>
          <cell r="L19">
            <v>7.839999999999999</v>
          </cell>
          <cell r="M19">
            <v>0</v>
          </cell>
          <cell r="N19">
            <v>5.1100000000000003</v>
          </cell>
          <cell r="R19">
            <v>7.84</v>
          </cell>
          <cell r="S19">
            <v>6.52</v>
          </cell>
          <cell r="T19">
            <v>7.1915384615384612</v>
          </cell>
          <cell r="U19">
            <v>18</v>
          </cell>
          <cell r="V19">
            <v>9</v>
          </cell>
          <cell r="W19">
            <v>14.166666666666666</v>
          </cell>
          <cell r="X19">
            <v>34.194000000000003</v>
          </cell>
          <cell r="Y19">
            <v>2.7</v>
          </cell>
        </row>
        <row r="20">
          <cell r="C20">
            <v>1679.4679999999998</v>
          </cell>
          <cell r="D20">
            <v>1488.8999999999999</v>
          </cell>
          <cell r="E20">
            <v>1564.3074999999999</v>
          </cell>
          <cell r="L20">
            <v>8.0640000000000001</v>
          </cell>
          <cell r="M20">
            <v>0</v>
          </cell>
          <cell r="N20">
            <v>5.5533333333333328</v>
          </cell>
          <cell r="R20">
            <v>7.36</v>
          </cell>
          <cell r="S20">
            <v>6.97</v>
          </cell>
          <cell r="T20">
            <v>7.1581818181818173</v>
          </cell>
          <cell r="U20">
            <v>2</v>
          </cell>
          <cell r="V20">
            <v>2</v>
          </cell>
          <cell r="W20">
            <v>2</v>
          </cell>
          <cell r="X20">
            <v>86.548000000000002</v>
          </cell>
          <cell r="Y20">
            <v>3.3</v>
          </cell>
        </row>
        <row r="21">
          <cell r="C21">
            <v>1824.6479999999997</v>
          </cell>
          <cell r="D21">
            <v>1456.8679999999997</v>
          </cell>
          <cell r="E21">
            <v>1617.5705</v>
          </cell>
          <cell r="L21">
            <v>7.1399999999999988</v>
          </cell>
          <cell r="M21">
            <v>0</v>
          </cell>
          <cell r="N21">
            <v>5.0096666666666669</v>
          </cell>
          <cell r="R21">
            <v>7.96</v>
          </cell>
          <cell r="S21">
            <v>7.14</v>
          </cell>
          <cell r="T21">
            <v>7.5269999999999992</v>
          </cell>
          <cell r="U21">
            <v>0</v>
          </cell>
          <cell r="V21">
            <v>0</v>
          </cell>
          <cell r="W21">
            <v>0</v>
          </cell>
          <cell r="X21">
            <v>86.067399999999992</v>
          </cell>
          <cell r="Y21">
            <v>0.9</v>
          </cell>
        </row>
        <row r="22">
          <cell r="C22">
            <v>1790.5160000000001</v>
          </cell>
          <cell r="D22">
            <v>1356.068</v>
          </cell>
          <cell r="E22">
            <v>1601.8741666666665</v>
          </cell>
          <cell r="L22">
            <v>8.0920000000000005</v>
          </cell>
          <cell r="M22">
            <v>0</v>
          </cell>
          <cell r="N22">
            <v>5.1963333333333326</v>
          </cell>
          <cell r="R22">
            <v>7.7</v>
          </cell>
          <cell r="S22">
            <v>7.36</v>
          </cell>
          <cell r="T22">
            <v>7.5550000000000015</v>
          </cell>
          <cell r="U22">
            <v>0</v>
          </cell>
          <cell r="V22">
            <v>0</v>
          </cell>
          <cell r="W22">
            <v>0</v>
          </cell>
          <cell r="X22">
            <v>66.051999999999992</v>
          </cell>
          <cell r="Y22">
            <v>0</v>
          </cell>
        </row>
        <row r="23">
          <cell r="C23">
            <v>1764.5320000000002</v>
          </cell>
          <cell r="D23">
            <v>1571.5839999999998</v>
          </cell>
          <cell r="E23">
            <v>1666.1003333333333</v>
          </cell>
          <cell r="L23">
            <v>7</v>
          </cell>
          <cell r="M23">
            <v>0</v>
          </cell>
          <cell r="N23">
            <v>4.9361666666666668</v>
          </cell>
          <cell r="R23">
            <v>8.06</v>
          </cell>
          <cell r="S23">
            <v>7.2</v>
          </cell>
          <cell r="T23">
            <v>7.7684615384615388</v>
          </cell>
          <cell r="U23">
            <v>12</v>
          </cell>
          <cell r="V23">
            <v>2</v>
          </cell>
          <cell r="W23">
            <v>5.6</v>
          </cell>
          <cell r="X23">
            <v>65.064000000000007</v>
          </cell>
          <cell r="Y23">
            <v>2.4</v>
          </cell>
        </row>
        <row r="24">
          <cell r="C24">
            <v>1700.2159999999999</v>
          </cell>
          <cell r="D24">
            <v>1347.6679999999999</v>
          </cell>
          <cell r="E24">
            <v>1599.6166666666666</v>
          </cell>
          <cell r="L24">
            <v>4.8159999999999998</v>
          </cell>
          <cell r="M24">
            <v>0</v>
          </cell>
          <cell r="N24">
            <v>3.3145000000000002</v>
          </cell>
          <cell r="R24">
            <v>7.95</v>
          </cell>
          <cell r="S24">
            <v>7.8</v>
          </cell>
          <cell r="T24">
            <v>7.8744444444444452</v>
          </cell>
          <cell r="U24">
            <v>0</v>
          </cell>
          <cell r="V24">
            <v>0</v>
          </cell>
          <cell r="W24">
            <v>0</v>
          </cell>
          <cell r="X24">
            <v>43.805</v>
          </cell>
          <cell r="Y24">
            <v>0</v>
          </cell>
        </row>
        <row r="25">
          <cell r="C25">
            <v>1722.5320000000002</v>
          </cell>
          <cell r="D25">
            <v>1494.164</v>
          </cell>
          <cell r="E25">
            <v>1638.8644999999999</v>
          </cell>
          <cell r="L25">
            <v>5.2639999999999993</v>
          </cell>
          <cell r="M25">
            <v>0</v>
          </cell>
          <cell r="N25">
            <v>3.3331666666666671</v>
          </cell>
          <cell r="R25">
            <v>7.99</v>
          </cell>
          <cell r="S25">
            <v>7.78</v>
          </cell>
          <cell r="T25">
            <v>7.8800000000000008</v>
          </cell>
          <cell r="U25">
            <v>0</v>
          </cell>
          <cell r="V25">
            <v>0</v>
          </cell>
          <cell r="W25">
            <v>0</v>
          </cell>
          <cell r="X25">
            <v>33.985999999999997</v>
          </cell>
          <cell r="Y25">
            <v>0</v>
          </cell>
        </row>
        <row r="26">
          <cell r="C26">
            <v>1765.8479999999997</v>
          </cell>
          <cell r="D26">
            <v>1537.9839999999999</v>
          </cell>
          <cell r="E26">
            <v>1654.6179999999997</v>
          </cell>
          <cell r="L26">
            <v>5.3759999999999994</v>
          </cell>
          <cell r="M26">
            <v>0</v>
          </cell>
          <cell r="N26">
            <v>3.7275</v>
          </cell>
          <cell r="R26">
            <v>8.02</v>
          </cell>
          <cell r="S26">
            <v>7.74</v>
          </cell>
          <cell r="T26">
            <v>7.8722222222222218</v>
          </cell>
          <cell r="U26">
            <v>0</v>
          </cell>
          <cell r="V26">
            <v>0</v>
          </cell>
          <cell r="W26">
            <v>0</v>
          </cell>
          <cell r="X26">
            <v>43.653999999999996</v>
          </cell>
          <cell r="Y26">
            <v>0</v>
          </cell>
        </row>
        <row r="27">
          <cell r="C27">
            <v>1859.5639999999999</v>
          </cell>
          <cell r="D27">
            <v>1443.232</v>
          </cell>
          <cell r="E27">
            <v>1693.2766666666666</v>
          </cell>
          <cell r="L27">
            <v>5.5439999999999996</v>
          </cell>
          <cell r="M27">
            <v>0</v>
          </cell>
          <cell r="N27">
            <v>3.5700000000000003</v>
          </cell>
          <cell r="R27">
            <v>8.1300000000000008</v>
          </cell>
          <cell r="S27">
            <v>7.1</v>
          </cell>
          <cell r="T27">
            <v>7.8422222222222224</v>
          </cell>
          <cell r="U27">
            <v>0</v>
          </cell>
          <cell r="V27">
            <v>0</v>
          </cell>
          <cell r="W27">
            <v>0</v>
          </cell>
          <cell r="X27">
            <v>41.713999999999999</v>
          </cell>
          <cell r="Y27">
            <v>0</v>
          </cell>
        </row>
        <row r="28">
          <cell r="C28">
            <v>444.416</v>
          </cell>
          <cell r="D28">
            <v>0.78400000000000003</v>
          </cell>
          <cell r="E28">
            <v>22.166666666666657</v>
          </cell>
          <cell r="L28">
            <v>5.3479999999999999</v>
          </cell>
          <cell r="M28">
            <v>0</v>
          </cell>
          <cell r="N28">
            <v>3.5105</v>
          </cell>
          <cell r="R28">
            <v>7.96</v>
          </cell>
          <cell r="S28">
            <v>7.05</v>
          </cell>
          <cell r="T28">
            <v>7.5162500000000003</v>
          </cell>
          <cell r="U28">
            <v>0</v>
          </cell>
          <cell r="V28">
            <v>0</v>
          </cell>
          <cell r="W28">
            <v>0</v>
          </cell>
          <cell r="X28">
            <v>38.880000000000003</v>
          </cell>
          <cell r="Y28">
            <v>0</v>
          </cell>
        </row>
        <row r="29">
          <cell r="C29">
            <v>1315.3839999999998</v>
          </cell>
          <cell r="D29">
            <v>1.3159999999999998</v>
          </cell>
          <cell r="E29">
            <v>510.03983333333338</v>
          </cell>
          <cell r="L29">
            <v>9.6319999999999997</v>
          </cell>
          <cell r="M29">
            <v>0</v>
          </cell>
          <cell r="N29">
            <v>3.6096666666666661</v>
          </cell>
          <cell r="R29">
            <v>7.88</v>
          </cell>
          <cell r="S29">
            <v>7.5</v>
          </cell>
          <cell r="T29">
            <v>7.7214285714285724</v>
          </cell>
          <cell r="U29">
            <v>27</v>
          </cell>
          <cell r="V29">
            <v>0</v>
          </cell>
          <cell r="W29">
            <v>7.4285714285714288</v>
          </cell>
          <cell r="X29">
            <v>34.42</v>
          </cell>
          <cell r="Y29">
            <v>5.7</v>
          </cell>
        </row>
        <row r="30">
          <cell r="C30">
            <v>1321.1519999999998</v>
          </cell>
          <cell r="D30">
            <v>0.53199999999999992</v>
          </cell>
          <cell r="E30">
            <v>483.77466666666663</v>
          </cell>
          <cell r="L30">
            <v>4.4239999999999995</v>
          </cell>
          <cell r="M30">
            <v>0</v>
          </cell>
          <cell r="N30">
            <v>2.8746666666666671</v>
          </cell>
          <cell r="R30">
            <v>8.2100000000000009</v>
          </cell>
          <cell r="S30">
            <v>6.76</v>
          </cell>
          <cell r="T30">
            <v>7.6177777777777784</v>
          </cell>
          <cell r="U30">
            <v>35</v>
          </cell>
          <cell r="V30">
            <v>0</v>
          </cell>
          <cell r="W30">
            <v>6.666666666666667</v>
          </cell>
          <cell r="X30">
            <v>44.32</v>
          </cell>
          <cell r="Y30">
            <v>0</v>
          </cell>
        </row>
        <row r="31">
          <cell r="C31">
            <v>1652.952</v>
          </cell>
          <cell r="D31">
            <v>0</v>
          </cell>
          <cell r="E31">
            <v>930.7363333333335</v>
          </cell>
          <cell r="L31">
            <v>5.3479999999999999</v>
          </cell>
          <cell r="M31">
            <v>0</v>
          </cell>
          <cell r="N31">
            <v>3.5034999999999998</v>
          </cell>
          <cell r="R31">
            <v>8.24</v>
          </cell>
          <cell r="S31">
            <v>7.18</v>
          </cell>
          <cell r="T31">
            <v>7.9224999999999994</v>
          </cell>
          <cell r="U31">
            <v>0</v>
          </cell>
          <cell r="V31">
            <v>0</v>
          </cell>
          <cell r="W31">
            <v>0</v>
          </cell>
          <cell r="X31">
            <v>60.751999999999995</v>
          </cell>
          <cell r="Y31">
            <v>0</v>
          </cell>
        </row>
        <row r="32">
          <cell r="C32">
            <v>1773.7159999999999</v>
          </cell>
          <cell r="D32">
            <v>1601.5160000000001</v>
          </cell>
          <cell r="E32">
            <v>1673.2204999999997</v>
          </cell>
          <cell r="L32">
            <v>5.5439999999999996</v>
          </cell>
          <cell r="M32">
            <v>4.0599999999999996</v>
          </cell>
          <cell r="N32">
            <v>4.5826666666666656</v>
          </cell>
          <cell r="R32">
            <v>8.24</v>
          </cell>
          <cell r="S32">
            <v>8.16</v>
          </cell>
          <cell r="T32">
            <v>8.2028571428571428</v>
          </cell>
          <cell r="U32">
            <v>0</v>
          </cell>
          <cell r="V32">
            <v>0</v>
          </cell>
          <cell r="W32">
            <v>0</v>
          </cell>
          <cell r="X32">
            <v>66.616</v>
          </cell>
          <cell r="Y32">
            <v>0</v>
          </cell>
        </row>
        <row r="33">
          <cell r="C33">
            <v>1817.5639999999999</v>
          </cell>
          <cell r="D33">
            <v>1618.8479999999997</v>
          </cell>
          <cell r="E33">
            <v>1698.2781666666663</v>
          </cell>
          <cell r="L33">
            <v>6.6920000000000002</v>
          </cell>
          <cell r="M33">
            <v>4.9559999999999995</v>
          </cell>
          <cell r="N33">
            <v>6.0118333333333336</v>
          </cell>
          <cell r="R33">
            <v>8.2200000000000006</v>
          </cell>
          <cell r="S33">
            <v>7.85</v>
          </cell>
          <cell r="T33">
            <v>8.1059999999999999</v>
          </cell>
          <cell r="U33">
            <v>1</v>
          </cell>
          <cell r="V33">
            <v>0</v>
          </cell>
          <cell r="W33">
            <v>6.6666666666666666E-2</v>
          </cell>
          <cell r="X33">
            <v>72.484999999999999</v>
          </cell>
          <cell r="Y33">
            <v>1.2</v>
          </cell>
        </row>
        <row r="34">
          <cell r="C34">
            <v>1741.432</v>
          </cell>
          <cell r="D34">
            <v>1631.1679999999997</v>
          </cell>
          <cell r="E34">
            <v>1694.450333333333</v>
          </cell>
          <cell r="L34">
            <v>8.2319999999999993</v>
          </cell>
          <cell r="M34">
            <v>6.1319999999999997</v>
          </cell>
          <cell r="N34">
            <v>6.7479999999999984</v>
          </cell>
          <cell r="R34">
            <v>8.15</v>
          </cell>
          <cell r="S34">
            <v>7.08</v>
          </cell>
          <cell r="T34">
            <v>7.6094736842105268</v>
          </cell>
          <cell r="U34">
            <v>24</v>
          </cell>
          <cell r="V34">
            <v>0</v>
          </cell>
          <cell r="W34">
            <v>2.3684210526315788</v>
          </cell>
          <cell r="X34">
            <v>104.37299999999999</v>
          </cell>
          <cell r="Y34">
            <v>0.3</v>
          </cell>
        </row>
        <row r="35">
          <cell r="C35">
            <v>1905.232</v>
          </cell>
          <cell r="D35">
            <v>1514.8839999999998</v>
          </cell>
          <cell r="E35">
            <v>1704.0741666666668</v>
          </cell>
          <cell r="L35">
            <v>9.5759999999999987</v>
          </cell>
          <cell r="M35">
            <v>5.0679999999999996</v>
          </cell>
          <cell r="N35">
            <v>6.8296666666666654</v>
          </cell>
          <cell r="R35">
            <v>8.24</v>
          </cell>
          <cell r="S35">
            <v>8.14</v>
          </cell>
          <cell r="T35">
            <v>8.1830000000000016</v>
          </cell>
          <cell r="U35">
            <v>2</v>
          </cell>
          <cell r="V35">
            <v>0</v>
          </cell>
          <cell r="W35">
            <v>0.45</v>
          </cell>
          <cell r="X35">
            <v>95.224000000000004</v>
          </cell>
          <cell r="Y35">
            <v>0</v>
          </cell>
        </row>
        <row r="36">
          <cell r="C36">
            <v>1957.1999999999998</v>
          </cell>
          <cell r="D36">
            <v>1241.8839999999998</v>
          </cell>
          <cell r="E36">
            <v>1640.9224999999997</v>
          </cell>
          <cell r="L36">
            <v>9.7159999999999993</v>
          </cell>
          <cell r="M36">
            <v>6.86</v>
          </cell>
          <cell r="N36">
            <v>7.9940000000000007</v>
          </cell>
          <cell r="R36">
            <v>8.24</v>
          </cell>
          <cell r="S36">
            <v>7.95</v>
          </cell>
          <cell r="T36">
            <v>8.1595833333333356</v>
          </cell>
          <cell r="U36">
            <v>0</v>
          </cell>
          <cell r="V36">
            <v>0</v>
          </cell>
          <cell r="W36">
            <v>0</v>
          </cell>
          <cell r="X36">
            <v>116.37699999999998</v>
          </cell>
          <cell r="Y36">
            <v>0</v>
          </cell>
        </row>
        <row r="37">
          <cell r="C37">
            <v>1787.8839999999998</v>
          </cell>
          <cell r="D37">
            <v>1430.8839999999998</v>
          </cell>
          <cell r="E37">
            <v>1555.0511666666669</v>
          </cell>
          <cell r="L37">
            <v>8.1479999999999997</v>
          </cell>
          <cell r="M37">
            <v>5.46</v>
          </cell>
          <cell r="N37">
            <v>6.3513333333333319</v>
          </cell>
          <cell r="R37">
            <v>8.24</v>
          </cell>
          <cell r="S37">
            <v>7.96</v>
          </cell>
          <cell r="T37">
            <v>8.133684210526317</v>
          </cell>
          <cell r="U37">
            <v>0</v>
          </cell>
          <cell r="V37">
            <v>0</v>
          </cell>
          <cell r="W37">
            <v>0</v>
          </cell>
          <cell r="X37">
            <v>92.789000000000001</v>
          </cell>
          <cell r="Y37">
            <v>0</v>
          </cell>
        </row>
        <row r="39">
          <cell r="C39">
            <v>2098.4320000000002</v>
          </cell>
          <cell r="D39">
            <v>0</v>
          </cell>
          <cell r="E39">
            <v>1174.3740166666662</v>
          </cell>
          <cell r="F39">
            <v>31.6</v>
          </cell>
          <cell r="L39">
            <v>152.852</v>
          </cell>
          <cell r="M39">
            <v>0</v>
          </cell>
          <cell r="N39">
            <v>4.7909166666666669</v>
          </cell>
          <cell r="R39">
            <v>8.31</v>
          </cell>
          <cell r="S39">
            <v>6.52</v>
          </cell>
          <cell r="T39">
            <v>7.7583635664286978</v>
          </cell>
          <cell r="U39">
            <v>35</v>
          </cell>
          <cell r="V39">
            <v>0</v>
          </cell>
          <cell r="W39">
            <v>2.6217092731829572</v>
          </cell>
          <cell r="X39">
            <v>1818.2523999999999</v>
          </cell>
          <cell r="Y39">
            <v>53.1</v>
          </cell>
        </row>
      </sheetData>
      <sheetData sheetId="4">
        <row r="8">
          <cell r="C8">
            <v>1996.0639999999999</v>
          </cell>
          <cell r="D8">
            <v>1504.664</v>
          </cell>
          <cell r="E8">
            <v>1790.1391666666659</v>
          </cell>
          <cell r="L8">
            <v>0.53199999999999992</v>
          </cell>
          <cell r="M8">
            <v>0</v>
          </cell>
          <cell r="N8">
            <v>5.1333333333333342E-2</v>
          </cell>
          <cell r="R8">
            <v>8.15</v>
          </cell>
          <cell r="S8">
            <v>6.92</v>
          </cell>
          <cell r="T8">
            <v>7.5114285714285716</v>
          </cell>
          <cell r="U8">
            <v>0</v>
          </cell>
          <cell r="V8">
            <v>0</v>
          </cell>
          <cell r="W8">
            <v>0</v>
          </cell>
          <cell r="X8">
            <v>94.941999999999993</v>
          </cell>
          <cell r="Y8">
            <v>0.3</v>
          </cell>
        </row>
        <row r="9">
          <cell r="C9">
            <v>1966.1320000000001</v>
          </cell>
          <cell r="D9">
            <v>1708.3639999999998</v>
          </cell>
          <cell r="E9">
            <v>1824.9174999999993</v>
          </cell>
          <cell r="L9">
            <v>3.8079999999999998</v>
          </cell>
          <cell r="M9">
            <v>0</v>
          </cell>
          <cell r="N9">
            <v>0.33599999999999997</v>
          </cell>
          <cell r="R9">
            <v>8.18</v>
          </cell>
          <cell r="S9">
            <v>7.77</v>
          </cell>
          <cell r="T9">
            <v>8.0641666666666669</v>
          </cell>
          <cell r="U9">
            <v>0</v>
          </cell>
          <cell r="V9">
            <v>0</v>
          </cell>
          <cell r="W9">
            <v>0</v>
          </cell>
          <cell r="X9">
            <v>80.967000000000013</v>
          </cell>
          <cell r="Y9">
            <v>0.6</v>
          </cell>
        </row>
        <row r="10">
          <cell r="C10">
            <v>2019.6679999999997</v>
          </cell>
          <cell r="D10">
            <v>1617</v>
          </cell>
          <cell r="E10">
            <v>1826.1483333333329</v>
          </cell>
          <cell r="L10">
            <v>0.61599999999999999</v>
          </cell>
          <cell r="M10">
            <v>0</v>
          </cell>
          <cell r="N10">
            <v>9.2166666666666675E-2</v>
          </cell>
          <cell r="R10">
            <v>8.16</v>
          </cell>
          <cell r="S10">
            <v>7.64</v>
          </cell>
          <cell r="T10">
            <v>7.9645454545454548</v>
          </cell>
          <cell r="U10">
            <v>0</v>
          </cell>
          <cell r="V10">
            <v>0</v>
          </cell>
          <cell r="W10">
            <v>0</v>
          </cell>
          <cell r="X10">
            <v>52.4</v>
          </cell>
          <cell r="Y10">
            <v>0.09</v>
          </cell>
        </row>
        <row r="11">
          <cell r="C11">
            <v>1912.316</v>
          </cell>
          <cell r="D11">
            <v>1660.5679999999998</v>
          </cell>
          <cell r="E11">
            <v>1764.4724999999996</v>
          </cell>
          <cell r="L11">
            <v>0.78400000000000003</v>
          </cell>
          <cell r="M11">
            <v>0</v>
          </cell>
          <cell r="N11">
            <v>7.5833333333333336E-2</v>
          </cell>
          <cell r="R11">
            <v>8.1999999999999993</v>
          </cell>
          <cell r="S11">
            <v>7.6</v>
          </cell>
          <cell r="T11">
            <v>7.9589999999999987</v>
          </cell>
          <cell r="U11">
            <v>0</v>
          </cell>
          <cell r="V11">
            <v>0</v>
          </cell>
          <cell r="W11">
            <v>0</v>
          </cell>
          <cell r="X11">
            <v>48.469000000000001</v>
          </cell>
          <cell r="Y11">
            <v>0</v>
          </cell>
        </row>
        <row r="12">
          <cell r="C12">
            <v>1816.752</v>
          </cell>
          <cell r="D12">
            <v>1743.252</v>
          </cell>
          <cell r="E12">
            <v>1785.5564999999997</v>
          </cell>
          <cell r="L12">
            <v>0.47599999999999998</v>
          </cell>
          <cell r="M12">
            <v>0</v>
          </cell>
          <cell r="N12">
            <v>5.3666666666666668E-2</v>
          </cell>
          <cell r="R12">
            <v>7.8</v>
          </cell>
          <cell r="S12">
            <v>7.36</v>
          </cell>
          <cell r="T12">
            <v>7.5872727272727269</v>
          </cell>
          <cell r="U12">
            <v>0</v>
          </cell>
          <cell r="V12">
            <v>0</v>
          </cell>
          <cell r="W12">
            <v>0</v>
          </cell>
          <cell r="X12">
            <v>52.296000000000006</v>
          </cell>
          <cell r="Y12">
            <v>0</v>
          </cell>
        </row>
        <row r="13">
          <cell r="C13">
            <v>1852.1999999999998</v>
          </cell>
          <cell r="D13">
            <v>1712.5639999999999</v>
          </cell>
          <cell r="E13">
            <v>1789.375</v>
          </cell>
          <cell r="L13">
            <v>5.5999999999999994E-2</v>
          </cell>
          <cell r="M13">
            <v>0</v>
          </cell>
          <cell r="N13">
            <v>4.6666666666666671E-3</v>
          </cell>
          <cell r="R13">
            <v>7.79</v>
          </cell>
          <cell r="S13">
            <v>7.57</v>
          </cell>
          <cell r="T13">
            <v>7.6309090909090909</v>
          </cell>
          <cell r="U13">
            <v>0</v>
          </cell>
          <cell r="V13">
            <v>0</v>
          </cell>
          <cell r="W13">
            <v>0</v>
          </cell>
          <cell r="X13">
            <v>54.099999999999994</v>
          </cell>
          <cell r="Y13">
            <v>0</v>
          </cell>
        </row>
        <row r="14">
          <cell r="C14">
            <v>1893.9479999999999</v>
          </cell>
          <cell r="D14">
            <v>1770.0479999999998</v>
          </cell>
          <cell r="E14">
            <v>1811.4809999999998</v>
          </cell>
          <cell r="L14">
            <v>1.3439999999999999</v>
          </cell>
          <cell r="M14">
            <v>0</v>
          </cell>
          <cell r="N14">
            <v>0.11783333333333333</v>
          </cell>
          <cell r="R14">
            <v>7.59</v>
          </cell>
          <cell r="S14">
            <v>7.24</v>
          </cell>
          <cell r="T14">
            <v>7.3900000000000006</v>
          </cell>
          <cell r="U14">
            <v>0</v>
          </cell>
          <cell r="V14">
            <v>0</v>
          </cell>
          <cell r="W14">
            <v>0</v>
          </cell>
          <cell r="X14">
            <v>44.237999999999992</v>
          </cell>
          <cell r="Y14">
            <v>0</v>
          </cell>
        </row>
        <row r="15">
          <cell r="C15">
            <v>1878.1839999999997</v>
          </cell>
          <cell r="D15">
            <v>1651.664</v>
          </cell>
          <cell r="E15">
            <v>1767.9701666666665</v>
          </cell>
          <cell r="L15">
            <v>1.26</v>
          </cell>
          <cell r="M15">
            <v>0</v>
          </cell>
          <cell r="N15">
            <v>0.1855</v>
          </cell>
          <cell r="R15">
            <v>7.45</v>
          </cell>
          <cell r="S15">
            <v>7.17</v>
          </cell>
          <cell r="T15">
            <v>7.3220000000000001</v>
          </cell>
          <cell r="U15">
            <v>0</v>
          </cell>
          <cell r="V15">
            <v>0</v>
          </cell>
          <cell r="W15">
            <v>0</v>
          </cell>
          <cell r="X15">
            <v>50.208999999999996</v>
          </cell>
          <cell r="Y15">
            <v>0</v>
          </cell>
        </row>
        <row r="16">
          <cell r="C16">
            <v>1912.5679999999998</v>
          </cell>
          <cell r="D16">
            <v>1621.1999999999998</v>
          </cell>
          <cell r="E16">
            <v>1743.859833333333</v>
          </cell>
          <cell r="L16">
            <v>2.4079999999999999</v>
          </cell>
          <cell r="M16">
            <v>0</v>
          </cell>
          <cell r="N16">
            <v>0.3686666666666667</v>
          </cell>
          <cell r="R16">
            <v>7.28</v>
          </cell>
          <cell r="S16">
            <v>6.93</v>
          </cell>
          <cell r="T16">
            <v>7.1300000000000008</v>
          </cell>
          <cell r="U16">
            <v>0</v>
          </cell>
          <cell r="V16">
            <v>0</v>
          </cell>
          <cell r="W16">
            <v>0</v>
          </cell>
          <cell r="X16">
            <v>47.156000000000006</v>
          </cell>
          <cell r="Y16">
            <v>0</v>
          </cell>
        </row>
        <row r="17">
          <cell r="C17">
            <v>1808.8839999999998</v>
          </cell>
          <cell r="D17">
            <v>1240.848</v>
          </cell>
          <cell r="E17">
            <v>1594.9173333333333</v>
          </cell>
          <cell r="L17">
            <v>2.2399999999999998</v>
          </cell>
          <cell r="M17">
            <v>0</v>
          </cell>
          <cell r="N17">
            <v>0.19133333333333336</v>
          </cell>
          <cell r="R17">
            <v>7.81</v>
          </cell>
          <cell r="S17">
            <v>6.92</v>
          </cell>
          <cell r="T17">
            <v>7.1028571428571423</v>
          </cell>
          <cell r="U17">
            <v>0</v>
          </cell>
          <cell r="V17">
            <v>0</v>
          </cell>
          <cell r="W17">
            <v>0</v>
          </cell>
          <cell r="X17">
            <v>54.954999999999991</v>
          </cell>
          <cell r="Y17">
            <v>0</v>
          </cell>
        </row>
        <row r="18">
          <cell r="C18">
            <v>1727.7679999999998</v>
          </cell>
          <cell r="D18">
            <v>1610.6999999999998</v>
          </cell>
          <cell r="E18">
            <v>1681.5435000000002</v>
          </cell>
          <cell r="L18">
            <v>7.9239999999999995</v>
          </cell>
          <cell r="M18">
            <v>0</v>
          </cell>
          <cell r="N18">
            <v>2.9539999999999997</v>
          </cell>
          <cell r="R18">
            <v>8.23</v>
          </cell>
          <cell r="S18">
            <v>7.68</v>
          </cell>
          <cell r="T18">
            <v>8.0966666666666658</v>
          </cell>
          <cell r="U18">
            <v>0</v>
          </cell>
          <cell r="V18">
            <v>0</v>
          </cell>
          <cell r="W18">
            <v>0</v>
          </cell>
          <cell r="X18">
            <v>51.291000000000004</v>
          </cell>
          <cell r="Y18">
            <v>0</v>
          </cell>
        </row>
        <row r="19">
          <cell r="C19">
            <v>1706.5160000000001</v>
          </cell>
          <cell r="D19">
            <v>1598.1</v>
          </cell>
          <cell r="E19">
            <v>1630.3373333333332</v>
          </cell>
          <cell r="L19">
            <v>3.6679999999999997</v>
          </cell>
          <cell r="M19">
            <v>0</v>
          </cell>
          <cell r="N19">
            <v>1.7453333333333332</v>
          </cell>
          <cell r="R19">
            <v>8.2100000000000009</v>
          </cell>
          <cell r="S19">
            <v>7.67</v>
          </cell>
          <cell r="T19">
            <v>7.9645454545454548</v>
          </cell>
          <cell r="U19">
            <v>0</v>
          </cell>
          <cell r="V19">
            <v>0</v>
          </cell>
          <cell r="W19">
            <v>0</v>
          </cell>
          <cell r="X19">
            <v>51.398000000000003</v>
          </cell>
          <cell r="Y19">
            <v>0</v>
          </cell>
        </row>
        <row r="20">
          <cell r="C20">
            <v>1654.2679999999998</v>
          </cell>
          <cell r="D20">
            <v>1606.5</v>
          </cell>
          <cell r="E20">
            <v>1632.2039999999997</v>
          </cell>
          <cell r="L20">
            <v>3.8639999999999994</v>
          </cell>
          <cell r="M20">
            <v>0</v>
          </cell>
          <cell r="N20">
            <v>1.842166666666667</v>
          </cell>
          <cell r="R20">
            <v>8.07</v>
          </cell>
          <cell r="S20">
            <v>6.9</v>
          </cell>
          <cell r="T20">
            <v>7.3566666666666665</v>
          </cell>
          <cell r="U20">
            <v>0</v>
          </cell>
          <cell r="V20">
            <v>0</v>
          </cell>
          <cell r="W20">
            <v>0</v>
          </cell>
          <cell r="X20">
            <v>26.625</v>
          </cell>
          <cell r="Y20">
            <v>0.6</v>
          </cell>
        </row>
        <row r="21">
          <cell r="C21">
            <v>1649.5639999999999</v>
          </cell>
          <cell r="D21">
            <v>1523.2839999999999</v>
          </cell>
          <cell r="E21">
            <v>1596.0478333333331</v>
          </cell>
          <cell r="L21">
            <v>4.8999999999999995</v>
          </cell>
          <cell r="M21">
            <v>0</v>
          </cell>
          <cell r="N21">
            <v>1.68</v>
          </cell>
          <cell r="R21">
            <v>8.2100000000000009</v>
          </cell>
          <cell r="S21">
            <v>6.88</v>
          </cell>
          <cell r="T21">
            <v>7.238125000000001</v>
          </cell>
          <cell r="U21">
            <v>0</v>
          </cell>
          <cell r="V21">
            <v>0</v>
          </cell>
          <cell r="W21">
            <v>0</v>
          </cell>
          <cell r="X21">
            <v>70.239000000000004</v>
          </cell>
          <cell r="Y21">
            <v>0</v>
          </cell>
        </row>
        <row r="22">
          <cell r="C22">
            <v>1647.4639999999999</v>
          </cell>
          <cell r="D22">
            <v>1525.9159999999999</v>
          </cell>
          <cell r="E22">
            <v>1591.6926666666666</v>
          </cell>
          <cell r="L22">
            <v>6.3839999999999995</v>
          </cell>
          <cell r="M22">
            <v>0</v>
          </cell>
          <cell r="N22">
            <v>2.8723333333333332</v>
          </cell>
          <cell r="R22">
            <v>8.06</v>
          </cell>
          <cell r="S22">
            <v>7.34</v>
          </cell>
          <cell r="T22">
            <v>7.6022222222222222</v>
          </cell>
          <cell r="U22">
            <v>0</v>
          </cell>
          <cell r="V22">
            <v>0</v>
          </cell>
          <cell r="W22">
            <v>0</v>
          </cell>
          <cell r="X22">
            <v>43.991999999999997</v>
          </cell>
          <cell r="Y22">
            <v>0</v>
          </cell>
        </row>
        <row r="23">
          <cell r="C23">
            <v>1733.0320000000002</v>
          </cell>
          <cell r="D23">
            <v>1479.1839999999997</v>
          </cell>
          <cell r="E23">
            <v>1629.3164999999997</v>
          </cell>
          <cell r="L23">
            <v>5.8239999999999998</v>
          </cell>
          <cell r="M23">
            <v>0</v>
          </cell>
          <cell r="N23">
            <v>3.4299999999999993</v>
          </cell>
          <cell r="R23">
            <v>8.41</v>
          </cell>
          <cell r="S23">
            <v>6.91</v>
          </cell>
          <cell r="T23">
            <v>7.3507692307692309</v>
          </cell>
          <cell r="U23">
            <v>0</v>
          </cell>
          <cell r="V23">
            <v>0</v>
          </cell>
          <cell r="W23">
            <v>0</v>
          </cell>
          <cell r="X23">
            <v>52.452999999999989</v>
          </cell>
          <cell r="Y23">
            <v>0</v>
          </cell>
        </row>
        <row r="24">
          <cell r="C24">
            <v>1719.8999999999999</v>
          </cell>
          <cell r="D24">
            <v>1301.4679999999998</v>
          </cell>
          <cell r="E24">
            <v>1626.037</v>
          </cell>
          <cell r="L24">
            <v>7.1399999999999988</v>
          </cell>
          <cell r="M24">
            <v>0</v>
          </cell>
          <cell r="N24">
            <v>3.9969999999999999</v>
          </cell>
          <cell r="R24">
            <v>7.87</v>
          </cell>
          <cell r="S24">
            <v>7.34</v>
          </cell>
          <cell r="T24">
            <v>7.5642857142857141</v>
          </cell>
          <cell r="U24">
            <v>0</v>
          </cell>
          <cell r="V24">
            <v>0</v>
          </cell>
          <cell r="W24">
            <v>0</v>
          </cell>
          <cell r="X24">
            <v>34.25</v>
          </cell>
          <cell r="Y24">
            <v>0</v>
          </cell>
        </row>
        <row r="25">
          <cell r="C25">
            <v>1808.1</v>
          </cell>
          <cell r="D25">
            <v>1251.8519999999999</v>
          </cell>
          <cell r="E25">
            <v>1629.2838333333332</v>
          </cell>
          <cell r="L25">
            <v>7.7559999999999993</v>
          </cell>
          <cell r="M25">
            <v>0</v>
          </cell>
          <cell r="N25">
            <v>4.1323333333333334</v>
          </cell>
          <cell r="R25">
            <v>7.78</v>
          </cell>
          <cell r="S25">
            <v>7.54</v>
          </cell>
          <cell r="T25">
            <v>7.6578571428571447</v>
          </cell>
          <cell r="U25">
            <v>0</v>
          </cell>
          <cell r="V25">
            <v>0</v>
          </cell>
          <cell r="W25">
            <v>0</v>
          </cell>
          <cell r="X25">
            <v>67.713999999999999</v>
          </cell>
          <cell r="Y25">
            <v>0</v>
          </cell>
        </row>
        <row r="26">
          <cell r="C26">
            <v>1996.0639999999999</v>
          </cell>
          <cell r="D26">
            <v>1377.6</v>
          </cell>
          <cell r="E26">
            <v>1644.9708333333333</v>
          </cell>
          <cell r="L26">
            <v>5.4319999999999995</v>
          </cell>
          <cell r="M26">
            <v>0</v>
          </cell>
          <cell r="N26">
            <v>1.9646666666666668</v>
          </cell>
          <cell r="R26">
            <v>7.71</v>
          </cell>
          <cell r="S26">
            <v>7.32</v>
          </cell>
          <cell r="T26">
            <v>7.5424999999999995</v>
          </cell>
          <cell r="U26">
            <v>0</v>
          </cell>
          <cell r="V26">
            <v>0</v>
          </cell>
          <cell r="W26">
            <v>0</v>
          </cell>
          <cell r="X26">
            <v>56.816000000000003</v>
          </cell>
          <cell r="Y26">
            <v>0</v>
          </cell>
        </row>
        <row r="27">
          <cell r="C27">
            <v>1961.932</v>
          </cell>
          <cell r="D27">
            <v>1668.7159999999999</v>
          </cell>
          <cell r="E27">
            <v>1804.9733333333324</v>
          </cell>
          <cell r="L27">
            <v>6.7480000000000002</v>
          </cell>
          <cell r="M27">
            <v>0</v>
          </cell>
          <cell r="N27">
            <v>4.0121666666666664</v>
          </cell>
          <cell r="R27">
            <v>8.2200000000000006</v>
          </cell>
          <cell r="S27">
            <v>7.33</v>
          </cell>
          <cell r="T27">
            <v>7.8400000000000007</v>
          </cell>
          <cell r="U27">
            <v>0</v>
          </cell>
          <cell r="V27">
            <v>0</v>
          </cell>
          <cell r="W27">
            <v>0</v>
          </cell>
          <cell r="X27">
            <v>48.694999999999993</v>
          </cell>
          <cell r="Y27">
            <v>0</v>
          </cell>
        </row>
        <row r="28">
          <cell r="C28">
            <v>1840.1320000000001</v>
          </cell>
          <cell r="D28">
            <v>1291.248</v>
          </cell>
          <cell r="E28">
            <v>1688.915666666667</v>
          </cell>
          <cell r="L28">
            <v>7</v>
          </cell>
          <cell r="M28">
            <v>0</v>
          </cell>
          <cell r="N28">
            <v>3.9444999999999988</v>
          </cell>
          <cell r="R28">
            <v>8.2799999999999994</v>
          </cell>
          <cell r="S28">
            <v>8.1199999999999992</v>
          </cell>
          <cell r="T28">
            <v>8.23</v>
          </cell>
          <cell r="U28">
            <v>2</v>
          </cell>
          <cell r="V28">
            <v>2</v>
          </cell>
          <cell r="W28">
            <v>2</v>
          </cell>
          <cell r="X28">
            <v>50.624000000000002</v>
          </cell>
          <cell r="Y28">
            <v>0</v>
          </cell>
        </row>
        <row r="29">
          <cell r="C29">
            <v>1799.952</v>
          </cell>
          <cell r="D29">
            <v>1298.5839999999998</v>
          </cell>
          <cell r="E29">
            <v>1689.4033333333336</v>
          </cell>
          <cell r="L29">
            <v>5.4319999999999995</v>
          </cell>
          <cell r="M29">
            <v>0</v>
          </cell>
          <cell r="N29">
            <v>1.8363333333333334</v>
          </cell>
          <cell r="R29">
            <v>8.2799999999999994</v>
          </cell>
          <cell r="S29">
            <v>7.39</v>
          </cell>
          <cell r="T29">
            <v>8.1770588235294106</v>
          </cell>
          <cell r="U29">
            <v>3</v>
          </cell>
          <cell r="V29">
            <v>2</v>
          </cell>
          <cell r="W29">
            <v>2.6666666666666665</v>
          </cell>
          <cell r="X29">
            <v>65.265000000000001</v>
          </cell>
          <cell r="Y29">
            <v>0</v>
          </cell>
        </row>
        <row r="30">
          <cell r="C30">
            <v>1762.432</v>
          </cell>
          <cell r="D30">
            <v>1622.2639999999999</v>
          </cell>
          <cell r="E30">
            <v>1690.9713333333327</v>
          </cell>
          <cell r="L30">
            <v>6.5519999999999996</v>
          </cell>
          <cell r="M30">
            <v>0</v>
          </cell>
          <cell r="N30">
            <v>3.2304999999999993</v>
          </cell>
          <cell r="R30">
            <v>8.24</v>
          </cell>
          <cell r="S30">
            <v>8.0399999999999991</v>
          </cell>
          <cell r="T30">
            <v>8.19</v>
          </cell>
          <cell r="U30">
            <v>0</v>
          </cell>
          <cell r="V30">
            <v>0</v>
          </cell>
          <cell r="W30">
            <v>0</v>
          </cell>
          <cell r="X30">
            <v>50.670999999999999</v>
          </cell>
          <cell r="Y30">
            <v>0</v>
          </cell>
        </row>
        <row r="31">
          <cell r="C31">
            <v>1802.3320000000001</v>
          </cell>
          <cell r="D31">
            <v>1594.432</v>
          </cell>
          <cell r="E31">
            <v>1716.8316666666669</v>
          </cell>
          <cell r="L31">
            <v>9.1559999999999988</v>
          </cell>
          <cell r="M31">
            <v>0</v>
          </cell>
          <cell r="N31">
            <v>4.1055000000000001</v>
          </cell>
          <cell r="R31">
            <v>8.24</v>
          </cell>
          <cell r="S31">
            <v>7.16</v>
          </cell>
          <cell r="T31">
            <v>7.9208333333333343</v>
          </cell>
          <cell r="U31">
            <v>0</v>
          </cell>
          <cell r="V31">
            <v>0</v>
          </cell>
          <cell r="W31">
            <v>0</v>
          </cell>
          <cell r="X31">
            <v>71.596000000000004</v>
          </cell>
          <cell r="Y31">
            <v>3.9</v>
          </cell>
        </row>
        <row r="32">
          <cell r="C32">
            <v>1800.4839999999997</v>
          </cell>
          <cell r="D32">
            <v>1683.9479999999999</v>
          </cell>
          <cell r="E32">
            <v>1720.0119999999997</v>
          </cell>
          <cell r="L32">
            <v>6.944</v>
          </cell>
          <cell r="M32">
            <v>0</v>
          </cell>
          <cell r="N32">
            <v>3.3576666666666659</v>
          </cell>
          <cell r="R32">
            <v>8.23</v>
          </cell>
          <cell r="S32">
            <v>7.72</v>
          </cell>
          <cell r="T32">
            <v>8.0436363636363648</v>
          </cell>
          <cell r="U32">
            <v>0</v>
          </cell>
          <cell r="V32">
            <v>0</v>
          </cell>
          <cell r="W32">
            <v>0</v>
          </cell>
          <cell r="X32">
            <v>53.906999999999996</v>
          </cell>
          <cell r="Y32">
            <v>1.2</v>
          </cell>
        </row>
        <row r="33">
          <cell r="C33">
            <v>1723.8479999999997</v>
          </cell>
          <cell r="D33">
            <v>1600.1999999999998</v>
          </cell>
          <cell r="E33">
            <v>1664.8531666666665</v>
          </cell>
          <cell r="L33">
            <v>4.6479999999999997</v>
          </cell>
          <cell r="M33">
            <v>0</v>
          </cell>
          <cell r="N33">
            <v>2.1571666666666665</v>
          </cell>
          <cell r="R33">
            <v>8.18</v>
          </cell>
          <cell r="S33">
            <v>7.86</v>
          </cell>
          <cell r="T33">
            <v>8.0200000000000014</v>
          </cell>
          <cell r="U33">
            <v>0</v>
          </cell>
          <cell r="V33">
            <v>0</v>
          </cell>
          <cell r="W33">
            <v>0</v>
          </cell>
          <cell r="X33">
            <v>51.34</v>
          </cell>
          <cell r="Y33">
            <v>17.100000000000001</v>
          </cell>
        </row>
        <row r="34">
          <cell r="C34">
            <v>1700.7479999999998</v>
          </cell>
          <cell r="D34">
            <v>1561.3639999999998</v>
          </cell>
          <cell r="E34">
            <v>1624.9858333333332</v>
          </cell>
          <cell r="L34">
            <v>5.0679999999999996</v>
          </cell>
          <cell r="M34">
            <v>0</v>
          </cell>
          <cell r="N34">
            <v>2.8385000000000002</v>
          </cell>
          <cell r="R34">
            <v>8.0399999999999991</v>
          </cell>
          <cell r="S34">
            <v>6.89</v>
          </cell>
          <cell r="T34">
            <v>7.4364285714285714</v>
          </cell>
          <cell r="U34">
            <v>0</v>
          </cell>
          <cell r="V34">
            <v>0</v>
          </cell>
          <cell r="W34">
            <v>0</v>
          </cell>
          <cell r="X34">
            <v>58.591000000000001</v>
          </cell>
          <cell r="Y34">
            <v>0</v>
          </cell>
        </row>
        <row r="35">
          <cell r="C35">
            <v>1687.0839999999998</v>
          </cell>
          <cell r="D35">
            <v>1527.7639999999999</v>
          </cell>
          <cell r="E35">
            <v>1569.2051666666666</v>
          </cell>
          <cell r="L35">
            <v>4.984</v>
          </cell>
          <cell r="M35">
            <v>0</v>
          </cell>
          <cell r="N35">
            <v>2.9959999999999996</v>
          </cell>
          <cell r="R35">
            <v>7.33</v>
          </cell>
          <cell r="S35">
            <v>6.95</v>
          </cell>
          <cell r="T35">
            <v>7.07</v>
          </cell>
          <cell r="U35">
            <v>0</v>
          </cell>
          <cell r="V35">
            <v>0</v>
          </cell>
          <cell r="W35">
            <v>0</v>
          </cell>
          <cell r="X35">
            <v>39.109000000000002</v>
          </cell>
          <cell r="Y35">
            <v>0.03</v>
          </cell>
        </row>
        <row r="36">
          <cell r="C36">
            <v>1721.7479999999998</v>
          </cell>
          <cell r="D36">
            <v>1429.3999999999999</v>
          </cell>
          <cell r="E36">
            <v>1661.9831666666666</v>
          </cell>
          <cell r="L36">
            <v>7.0559999999999992</v>
          </cell>
          <cell r="M36">
            <v>0</v>
          </cell>
          <cell r="N36">
            <v>4.3131666666666675</v>
          </cell>
          <cell r="R36">
            <v>8.1199999999999992</v>
          </cell>
          <cell r="S36">
            <v>7.16</v>
          </cell>
          <cell r="T36">
            <v>7.5871428571428563</v>
          </cell>
          <cell r="U36">
            <v>0</v>
          </cell>
          <cell r="V36">
            <v>0</v>
          </cell>
          <cell r="W36">
            <v>0</v>
          </cell>
          <cell r="X36">
            <v>64.045000000000002</v>
          </cell>
          <cell r="Y36">
            <v>0</v>
          </cell>
        </row>
        <row r="37">
          <cell r="C37">
            <v>1657.432</v>
          </cell>
          <cell r="D37">
            <v>1178.8839999999998</v>
          </cell>
          <cell r="E37">
            <v>1508.9713333333332</v>
          </cell>
          <cell r="L37">
            <v>8.1760000000000002</v>
          </cell>
          <cell r="M37">
            <v>0</v>
          </cell>
          <cell r="N37">
            <v>3.9783333333333339</v>
          </cell>
          <cell r="R37">
            <v>7.9</v>
          </cell>
          <cell r="S37">
            <v>7.49</v>
          </cell>
          <cell r="T37">
            <v>7.741666666666668</v>
          </cell>
          <cell r="U37">
            <v>0</v>
          </cell>
          <cell r="V37">
            <v>0</v>
          </cell>
          <cell r="W37">
            <v>0</v>
          </cell>
          <cell r="X37">
            <v>48.3</v>
          </cell>
          <cell r="Y37">
            <v>0</v>
          </cell>
        </row>
        <row r="38">
          <cell r="C38">
            <v>1823.3320000000001</v>
          </cell>
          <cell r="D38">
            <v>1246.8679999999999</v>
          </cell>
          <cell r="E38">
            <v>1602.8296666666663</v>
          </cell>
          <cell r="L38">
            <v>10.667999999999999</v>
          </cell>
          <cell r="M38">
            <v>0</v>
          </cell>
          <cell r="N38">
            <v>4.7518333333333329</v>
          </cell>
          <cell r="R38">
            <v>7.77</v>
          </cell>
          <cell r="S38">
            <v>7.21</v>
          </cell>
          <cell r="T38">
            <v>7.63</v>
          </cell>
          <cell r="U38">
            <v>0</v>
          </cell>
          <cell r="V38">
            <v>0</v>
          </cell>
          <cell r="W38">
            <v>0</v>
          </cell>
          <cell r="X38">
            <v>53.505000000000003</v>
          </cell>
          <cell r="Y38">
            <v>0</v>
          </cell>
        </row>
        <row r="39">
          <cell r="C39">
            <v>2019.6679999999997</v>
          </cell>
          <cell r="D39">
            <v>1178.8839999999998</v>
          </cell>
          <cell r="E39">
            <v>1687.2324677419356</v>
          </cell>
          <cell r="L39">
            <v>10.667999999999999</v>
          </cell>
          <cell r="M39">
            <v>0</v>
          </cell>
          <cell r="N39">
            <v>2.1811774193548388</v>
          </cell>
          <cell r="R39">
            <v>8.41</v>
          </cell>
          <cell r="S39">
            <v>6.88</v>
          </cell>
          <cell r="T39">
            <v>7.6749220763687074</v>
          </cell>
          <cell r="U39">
            <v>3</v>
          </cell>
          <cell r="V39">
            <v>0</v>
          </cell>
          <cell r="W39">
            <v>0.15053763440860213</v>
          </cell>
          <cell r="X39">
            <v>1690.1580000000001</v>
          </cell>
          <cell r="Y39">
            <v>23.820000000000004</v>
          </cell>
        </row>
      </sheetData>
      <sheetData sheetId="5">
        <row r="8">
          <cell r="C8">
            <v>1866.3679999999997</v>
          </cell>
          <cell r="D8">
            <v>1115.3519999999999</v>
          </cell>
          <cell r="E8">
            <v>1630.4878333333336</v>
          </cell>
          <cell r="L8">
            <v>6.3559999999999999</v>
          </cell>
          <cell r="M8">
            <v>0</v>
          </cell>
          <cell r="N8">
            <v>2.6413333333333329</v>
          </cell>
          <cell r="R8">
            <v>8.24</v>
          </cell>
          <cell r="S8">
            <v>7.35</v>
          </cell>
          <cell r="T8">
            <v>8.0246666666666666</v>
          </cell>
          <cell r="U8">
            <v>0</v>
          </cell>
          <cell r="V8">
            <v>0</v>
          </cell>
          <cell r="W8">
            <v>0</v>
          </cell>
          <cell r="X8">
            <v>69.671999999999997</v>
          </cell>
          <cell r="Y8">
            <v>3.6</v>
          </cell>
        </row>
        <row r="9">
          <cell r="C9">
            <v>1804.152</v>
          </cell>
          <cell r="D9">
            <v>1228.248</v>
          </cell>
          <cell r="E9">
            <v>1593.5616666666667</v>
          </cell>
          <cell r="L9">
            <v>5.1520000000000001</v>
          </cell>
          <cell r="M9">
            <v>0</v>
          </cell>
          <cell r="N9">
            <v>2.4161666666666664</v>
          </cell>
          <cell r="R9">
            <v>8.15</v>
          </cell>
          <cell r="S9">
            <v>6.97</v>
          </cell>
          <cell r="T9">
            <v>7.6307692307692303</v>
          </cell>
          <cell r="U9">
            <v>0</v>
          </cell>
          <cell r="V9">
            <v>0</v>
          </cell>
          <cell r="W9">
            <v>0</v>
          </cell>
          <cell r="X9">
            <v>63.931000000000004</v>
          </cell>
          <cell r="Y9">
            <v>0</v>
          </cell>
        </row>
        <row r="10">
          <cell r="C10">
            <v>1808.3519999999999</v>
          </cell>
          <cell r="D10">
            <v>4.1999999999999993</v>
          </cell>
          <cell r="E10">
            <v>842.78133333333335</v>
          </cell>
          <cell r="L10">
            <v>12.6</v>
          </cell>
          <cell r="M10">
            <v>0</v>
          </cell>
          <cell r="N10">
            <v>3.596833333333334</v>
          </cell>
          <cell r="R10">
            <v>8.15</v>
          </cell>
          <cell r="S10">
            <v>7.37</v>
          </cell>
          <cell r="T10">
            <v>7.7963636363636377</v>
          </cell>
          <cell r="U10">
            <v>0</v>
          </cell>
          <cell r="V10">
            <v>0</v>
          </cell>
          <cell r="W10">
            <v>0</v>
          </cell>
          <cell r="X10">
            <v>53.106999999999999</v>
          </cell>
          <cell r="Y10">
            <v>0</v>
          </cell>
        </row>
        <row r="11">
          <cell r="C11">
            <v>8.9319999999999986</v>
          </cell>
          <cell r="D11">
            <v>3.6679999999999997</v>
          </cell>
          <cell r="E11">
            <v>7.0653333333333341</v>
          </cell>
          <cell r="L11">
            <v>4.8439999999999994</v>
          </cell>
          <cell r="M11">
            <v>0</v>
          </cell>
          <cell r="N11">
            <v>2.2598333333333334</v>
          </cell>
          <cell r="R11">
            <v>8.1199999999999992</v>
          </cell>
          <cell r="S11">
            <v>7.92</v>
          </cell>
          <cell r="T11">
            <v>8.0280000000000005</v>
          </cell>
          <cell r="U11">
            <v>0</v>
          </cell>
          <cell r="V11">
            <v>0</v>
          </cell>
          <cell r="W11">
            <v>0</v>
          </cell>
          <cell r="X11">
            <v>24.33</v>
          </cell>
          <cell r="Y11">
            <v>0.3</v>
          </cell>
        </row>
        <row r="12">
          <cell r="C12">
            <v>1456.616</v>
          </cell>
          <cell r="D12">
            <v>8.6519999999999992</v>
          </cell>
          <cell r="E12">
            <v>504.35233333333321</v>
          </cell>
          <cell r="L12">
            <v>7.8679999999999994</v>
          </cell>
          <cell r="M12">
            <v>0</v>
          </cell>
          <cell r="N12">
            <v>2.1536666666666666</v>
          </cell>
          <cell r="R12">
            <v>8.26</v>
          </cell>
          <cell r="S12">
            <v>8.0399999999999991</v>
          </cell>
          <cell r="T12">
            <v>8.1666666666666679</v>
          </cell>
          <cell r="U12">
            <v>5</v>
          </cell>
          <cell r="V12">
            <v>1</v>
          </cell>
          <cell r="W12">
            <v>3</v>
          </cell>
          <cell r="X12">
            <v>42.338999999999999</v>
          </cell>
          <cell r="Y12">
            <v>0</v>
          </cell>
        </row>
        <row r="13">
          <cell r="C13">
            <v>1554.5320000000002</v>
          </cell>
          <cell r="D13">
            <v>892.75199999999984</v>
          </cell>
          <cell r="E13">
            <v>1304.0346666666667</v>
          </cell>
          <cell r="L13">
            <v>6.4399999999999995</v>
          </cell>
          <cell r="M13">
            <v>0</v>
          </cell>
          <cell r="N13">
            <v>2.0416666666666665</v>
          </cell>
          <cell r="R13">
            <v>8.31</v>
          </cell>
          <cell r="S13">
            <v>8.2200000000000006</v>
          </cell>
          <cell r="T13">
            <v>8.2510000000000012</v>
          </cell>
          <cell r="U13">
            <v>0</v>
          </cell>
          <cell r="V13">
            <v>0</v>
          </cell>
          <cell r="W13">
            <v>0</v>
          </cell>
          <cell r="X13">
            <v>43.233999999999995</v>
          </cell>
          <cell r="Y13">
            <v>1.5</v>
          </cell>
        </row>
        <row r="14">
          <cell r="C14">
            <v>1594.6839999999997</v>
          </cell>
          <cell r="D14">
            <v>1240.0639999999999</v>
          </cell>
          <cell r="E14">
            <v>1420.9241666666662</v>
          </cell>
          <cell r="L14">
            <v>5.516</v>
          </cell>
          <cell r="M14">
            <v>0</v>
          </cell>
          <cell r="N14">
            <v>1.022</v>
          </cell>
          <cell r="R14">
            <v>8.31</v>
          </cell>
          <cell r="S14">
            <v>8.25</v>
          </cell>
          <cell r="T14">
            <v>8.2736363636363635</v>
          </cell>
          <cell r="U14">
            <v>1</v>
          </cell>
          <cell r="V14">
            <v>1</v>
          </cell>
          <cell r="W14">
            <v>1</v>
          </cell>
          <cell r="X14">
            <v>44.478000000000002</v>
          </cell>
          <cell r="Y14">
            <v>0.3</v>
          </cell>
        </row>
        <row r="15">
          <cell r="C15">
            <v>1670.5639999999999</v>
          </cell>
          <cell r="D15">
            <v>991.73199999999997</v>
          </cell>
          <cell r="E15">
            <v>1435.8994999999998</v>
          </cell>
          <cell r="L15">
            <v>5.8519999999999994</v>
          </cell>
          <cell r="M15">
            <v>0</v>
          </cell>
          <cell r="N15">
            <v>2.2364999999999999</v>
          </cell>
          <cell r="R15">
            <v>8.25</v>
          </cell>
          <cell r="S15">
            <v>8.24</v>
          </cell>
          <cell r="T15">
            <v>8.2442857142857147</v>
          </cell>
          <cell r="U15">
            <v>1</v>
          </cell>
          <cell r="V15">
            <v>1</v>
          </cell>
          <cell r="W15">
            <v>1</v>
          </cell>
          <cell r="X15">
            <v>32.725000000000001</v>
          </cell>
          <cell r="Y15">
            <v>1.2</v>
          </cell>
        </row>
        <row r="16">
          <cell r="C16">
            <v>1583.1479999999999</v>
          </cell>
          <cell r="D16">
            <v>1193.0519999999999</v>
          </cell>
          <cell r="E16">
            <v>1358.3383333333334</v>
          </cell>
          <cell r="L16">
            <v>1.9319999999999997</v>
          </cell>
          <cell r="M16">
            <v>0</v>
          </cell>
          <cell r="N16">
            <v>0.17266666666666669</v>
          </cell>
          <cell r="R16">
            <v>8.2799999999999994</v>
          </cell>
          <cell r="S16">
            <v>7.47</v>
          </cell>
          <cell r="T16">
            <v>8.1611111111111114</v>
          </cell>
          <cell r="U16">
            <v>6</v>
          </cell>
          <cell r="V16">
            <v>1</v>
          </cell>
          <cell r="W16">
            <v>3</v>
          </cell>
          <cell r="X16">
            <v>46.758000000000003</v>
          </cell>
          <cell r="Y16">
            <v>0.3</v>
          </cell>
        </row>
        <row r="17">
          <cell r="C17">
            <v>1563.1839999999997</v>
          </cell>
          <cell r="D17">
            <v>34.383999999999993</v>
          </cell>
          <cell r="E17">
            <v>659.21449999999993</v>
          </cell>
          <cell r="L17">
            <v>1.8479999999999999</v>
          </cell>
          <cell r="M17">
            <v>0</v>
          </cell>
          <cell r="N17">
            <v>0.10966666666666666</v>
          </cell>
          <cell r="R17">
            <v>8.27</v>
          </cell>
          <cell r="S17">
            <v>8.24</v>
          </cell>
          <cell r="T17">
            <v>8.2542857142857144</v>
          </cell>
          <cell r="U17">
            <v>4</v>
          </cell>
          <cell r="V17">
            <v>1</v>
          </cell>
          <cell r="W17">
            <v>2</v>
          </cell>
          <cell r="X17">
            <v>40.055</v>
          </cell>
          <cell r="Y17">
            <v>0</v>
          </cell>
        </row>
        <row r="18">
          <cell r="C18">
            <v>55.384</v>
          </cell>
          <cell r="D18">
            <v>34.915999999999997</v>
          </cell>
          <cell r="E18">
            <v>37.287833333333332</v>
          </cell>
          <cell r="L18">
            <v>0.16799999999999998</v>
          </cell>
          <cell r="M18">
            <v>0</v>
          </cell>
          <cell r="N18">
            <v>1.1783333333333331E-2</v>
          </cell>
          <cell r="R18">
            <v>8.27</v>
          </cell>
          <cell r="S18">
            <v>7.61</v>
          </cell>
          <cell r="T18">
            <v>8.161428571428571</v>
          </cell>
          <cell r="U18">
            <v>40</v>
          </cell>
          <cell r="V18">
            <v>2</v>
          </cell>
          <cell r="W18">
            <v>18.333333333333332</v>
          </cell>
          <cell r="X18">
            <v>28.242999999999999</v>
          </cell>
          <cell r="Y18">
            <v>1.2</v>
          </cell>
        </row>
        <row r="19">
          <cell r="C19">
            <v>1501.5</v>
          </cell>
          <cell r="D19">
            <v>43.567999999999998</v>
          </cell>
          <cell r="E19">
            <v>212.79999999999998</v>
          </cell>
          <cell r="L19">
            <v>3.024</v>
          </cell>
          <cell r="M19">
            <v>0</v>
          </cell>
          <cell r="N19">
            <v>0.33716666666666667</v>
          </cell>
          <cell r="R19">
            <v>8.31</v>
          </cell>
          <cell r="S19">
            <v>7.65</v>
          </cell>
          <cell r="T19">
            <v>8.163333333333334</v>
          </cell>
          <cell r="U19">
            <v>2</v>
          </cell>
          <cell r="V19">
            <v>2</v>
          </cell>
          <cell r="W19">
            <v>2</v>
          </cell>
          <cell r="X19">
            <v>22.713000000000001</v>
          </cell>
          <cell r="Y19">
            <v>0.3</v>
          </cell>
        </row>
        <row r="20">
          <cell r="C20">
            <v>1398.8519999999999</v>
          </cell>
          <cell r="D20">
            <v>0</v>
          </cell>
          <cell r="E20">
            <v>246.82816666666665</v>
          </cell>
          <cell r="L20">
            <v>2.1839999999999997</v>
          </cell>
          <cell r="M20">
            <v>0</v>
          </cell>
          <cell r="N20">
            <v>0.26833333333333331</v>
          </cell>
          <cell r="R20">
            <v>8.31</v>
          </cell>
          <cell r="S20">
            <v>8.14</v>
          </cell>
          <cell r="T20">
            <v>8.2694117647058807</v>
          </cell>
          <cell r="U20">
            <v>0</v>
          </cell>
          <cell r="V20">
            <v>0</v>
          </cell>
          <cell r="W20">
            <v>0</v>
          </cell>
          <cell r="X20">
            <v>54.13</v>
          </cell>
          <cell r="Y20">
            <v>0</v>
          </cell>
        </row>
        <row r="21">
          <cell r="C21">
            <v>1387.848</v>
          </cell>
          <cell r="D21">
            <v>0</v>
          </cell>
          <cell r="E21">
            <v>451.69833333333327</v>
          </cell>
          <cell r="L21">
            <v>9.4079999999999995</v>
          </cell>
          <cell r="M21">
            <v>0</v>
          </cell>
          <cell r="N21">
            <v>1.6111666666666664</v>
          </cell>
          <cell r="R21">
            <v>8.2899999999999991</v>
          </cell>
          <cell r="S21">
            <v>8.2200000000000006</v>
          </cell>
          <cell r="T21">
            <v>8.247272727272728</v>
          </cell>
          <cell r="U21">
            <v>0</v>
          </cell>
          <cell r="V21">
            <v>0</v>
          </cell>
          <cell r="W21">
            <v>0</v>
          </cell>
          <cell r="X21">
            <v>54.725000000000001</v>
          </cell>
          <cell r="Y21">
            <v>0</v>
          </cell>
        </row>
        <row r="22">
          <cell r="C22">
            <v>1494.9479999999999</v>
          </cell>
          <cell r="D22">
            <v>0</v>
          </cell>
          <cell r="E22">
            <v>706.44349999999986</v>
          </cell>
          <cell r="L22">
            <v>3.9759999999999995</v>
          </cell>
          <cell r="M22">
            <v>0</v>
          </cell>
          <cell r="N22">
            <v>0.36166666666666658</v>
          </cell>
          <cell r="R22">
            <v>8.31</v>
          </cell>
          <cell r="S22">
            <v>8.23</v>
          </cell>
          <cell r="T22">
            <v>8.2658333333333331</v>
          </cell>
          <cell r="U22">
            <v>0</v>
          </cell>
          <cell r="V22">
            <v>0</v>
          </cell>
          <cell r="W22">
            <v>0</v>
          </cell>
          <cell r="X22">
            <v>47.372</v>
          </cell>
          <cell r="Y22">
            <v>0.03</v>
          </cell>
        </row>
        <row r="23">
          <cell r="C23">
            <v>1699.152</v>
          </cell>
          <cell r="D23">
            <v>1381.8</v>
          </cell>
          <cell r="E23">
            <v>1550.9258333333335</v>
          </cell>
          <cell r="L23">
            <v>2.3519999999999999</v>
          </cell>
          <cell r="M23">
            <v>0</v>
          </cell>
          <cell r="N23">
            <v>0.17733333333333334</v>
          </cell>
          <cell r="R23">
            <v>8.31</v>
          </cell>
          <cell r="S23">
            <v>7.97</v>
          </cell>
          <cell r="T23">
            <v>8.2333333333333325</v>
          </cell>
          <cell r="U23">
            <v>0</v>
          </cell>
          <cell r="V23">
            <v>0</v>
          </cell>
          <cell r="W23">
            <v>0</v>
          </cell>
          <cell r="X23">
            <v>62.440999999999995</v>
          </cell>
          <cell r="Y23">
            <v>0.06</v>
          </cell>
        </row>
        <row r="24">
          <cell r="C24">
            <v>1820.4479999999999</v>
          </cell>
          <cell r="D24">
            <v>1663.1999999999998</v>
          </cell>
          <cell r="E24">
            <v>1759.1511304347821</v>
          </cell>
          <cell r="L24">
            <v>7.363999999999999</v>
          </cell>
          <cell r="M24">
            <v>0</v>
          </cell>
          <cell r="N24">
            <v>1.8654999999999995</v>
          </cell>
          <cell r="R24">
            <v>8.2100000000000009</v>
          </cell>
          <cell r="S24">
            <v>6.86</v>
          </cell>
          <cell r="T24">
            <v>7.658666666666667</v>
          </cell>
          <cell r="U24">
            <v>0</v>
          </cell>
          <cell r="V24">
            <v>0</v>
          </cell>
          <cell r="W24">
            <v>0</v>
          </cell>
          <cell r="X24">
            <v>110.502</v>
          </cell>
          <cell r="Y24">
            <v>9</v>
          </cell>
        </row>
        <row r="25">
          <cell r="C25">
            <v>1888.152</v>
          </cell>
          <cell r="D25">
            <v>1723.316</v>
          </cell>
          <cell r="E25">
            <v>1810.910499999999</v>
          </cell>
          <cell r="L25">
            <v>6.524</v>
          </cell>
          <cell r="M25">
            <v>0</v>
          </cell>
          <cell r="N25">
            <v>3.180333333333333</v>
          </cell>
          <cell r="R25">
            <v>7.82</v>
          </cell>
          <cell r="S25">
            <v>7.01</v>
          </cell>
          <cell r="T25">
            <v>7.5528571428571434</v>
          </cell>
          <cell r="U25">
            <v>0</v>
          </cell>
          <cell r="V25">
            <v>0</v>
          </cell>
          <cell r="W25">
            <v>0</v>
          </cell>
          <cell r="X25">
            <v>159.339</v>
          </cell>
          <cell r="Y25">
            <v>13.2</v>
          </cell>
        </row>
        <row r="26">
          <cell r="C26">
            <v>2115.4839999999999</v>
          </cell>
          <cell r="D26">
            <v>1724.1</v>
          </cell>
          <cell r="E26">
            <v>1883.3838333333331</v>
          </cell>
          <cell r="L26">
            <v>5.2080000000000002</v>
          </cell>
          <cell r="M26">
            <v>0</v>
          </cell>
          <cell r="N26">
            <v>2.1291666666666664</v>
          </cell>
          <cell r="R26">
            <v>8.08</v>
          </cell>
          <cell r="S26">
            <v>6.93</v>
          </cell>
          <cell r="T26">
            <v>7.2776923076923072</v>
          </cell>
          <cell r="U26">
            <v>0</v>
          </cell>
          <cell r="V26">
            <v>0</v>
          </cell>
          <cell r="W26">
            <v>0</v>
          </cell>
          <cell r="X26">
            <v>158.46299999999999</v>
          </cell>
          <cell r="Y26">
            <v>11.4</v>
          </cell>
        </row>
        <row r="27">
          <cell r="C27">
            <v>1881.3479999999997</v>
          </cell>
          <cell r="D27">
            <v>1745.3520000000001</v>
          </cell>
          <cell r="E27">
            <v>1790.7201666666665</v>
          </cell>
          <cell r="L27">
            <v>7.0839999999999987</v>
          </cell>
          <cell r="M27">
            <v>0</v>
          </cell>
          <cell r="N27">
            <v>1.5493333333333332</v>
          </cell>
          <cell r="R27">
            <v>8.17</v>
          </cell>
          <cell r="S27">
            <v>6.99</v>
          </cell>
          <cell r="T27">
            <v>7.3723076923076913</v>
          </cell>
          <cell r="U27">
            <v>0</v>
          </cell>
          <cell r="V27">
            <v>0</v>
          </cell>
          <cell r="W27">
            <v>0</v>
          </cell>
          <cell r="X27">
            <v>54.408000000000001</v>
          </cell>
          <cell r="Y27">
            <v>11.4</v>
          </cell>
        </row>
        <row r="28">
          <cell r="C28">
            <v>1919.652</v>
          </cell>
          <cell r="D28">
            <v>1850.6320000000001</v>
          </cell>
          <cell r="E28">
            <v>1876.5261666666665</v>
          </cell>
          <cell r="L28">
            <v>6.6639999999999997</v>
          </cell>
          <cell r="M28">
            <v>0</v>
          </cell>
          <cell r="N28">
            <v>1.3428333333333331</v>
          </cell>
          <cell r="R28">
            <v>8.07</v>
          </cell>
          <cell r="S28">
            <v>7.01</v>
          </cell>
          <cell r="T28">
            <v>7.3253846153846158</v>
          </cell>
          <cell r="U28">
            <v>0</v>
          </cell>
          <cell r="V28">
            <v>0</v>
          </cell>
          <cell r="W28">
            <v>0</v>
          </cell>
          <cell r="X28">
            <v>57.503999999999998</v>
          </cell>
          <cell r="Y28">
            <v>0</v>
          </cell>
        </row>
        <row r="29">
          <cell r="C29">
            <v>1949.0519999999999</v>
          </cell>
          <cell r="D29">
            <v>1810.9839999999997</v>
          </cell>
          <cell r="E29">
            <v>1873.4531666666664</v>
          </cell>
          <cell r="L29">
            <v>3.2759999999999998</v>
          </cell>
          <cell r="M29">
            <v>0</v>
          </cell>
          <cell r="N29">
            <v>0.59616666666666684</v>
          </cell>
          <cell r="R29">
            <v>8.3000000000000007</v>
          </cell>
          <cell r="S29">
            <v>6.78</v>
          </cell>
          <cell r="T29">
            <v>7.5710526315789481</v>
          </cell>
          <cell r="U29">
            <v>0</v>
          </cell>
          <cell r="V29">
            <v>0</v>
          </cell>
          <cell r="W29">
            <v>0</v>
          </cell>
          <cell r="X29">
            <v>44.168999999999997</v>
          </cell>
          <cell r="Y29">
            <v>0</v>
          </cell>
        </row>
        <row r="30">
          <cell r="C30">
            <v>1934.1</v>
          </cell>
          <cell r="D30">
            <v>1319.3319999999999</v>
          </cell>
          <cell r="E30">
            <v>1641.3494999999998</v>
          </cell>
          <cell r="L30">
            <v>5.992</v>
          </cell>
          <cell r="M30">
            <v>0</v>
          </cell>
          <cell r="N30">
            <v>0.96833333333333338</v>
          </cell>
          <cell r="R30">
            <v>8.2100000000000009</v>
          </cell>
          <cell r="S30">
            <v>6.91</v>
          </cell>
          <cell r="T30">
            <v>7.7241176470588222</v>
          </cell>
          <cell r="U30">
            <v>0</v>
          </cell>
          <cell r="V30">
            <v>0</v>
          </cell>
          <cell r="W30">
            <v>0</v>
          </cell>
          <cell r="X30">
            <v>66.007000000000005</v>
          </cell>
          <cell r="Y30">
            <v>1.8</v>
          </cell>
        </row>
        <row r="31">
          <cell r="C31">
            <v>1954.5679999999998</v>
          </cell>
          <cell r="D31">
            <v>1267.0839999999998</v>
          </cell>
          <cell r="E31">
            <v>1682.7789999999998</v>
          </cell>
          <cell r="F31">
            <v>24</v>
          </cell>
          <cell r="L31">
            <v>2.4079999999999999</v>
          </cell>
          <cell r="M31">
            <v>0</v>
          </cell>
          <cell r="N31">
            <v>0.26833333333333331</v>
          </cell>
          <cell r="R31">
            <v>8.26</v>
          </cell>
          <cell r="S31">
            <v>8.0299999999999994</v>
          </cell>
          <cell r="T31">
            <v>8.2125000000000004</v>
          </cell>
          <cell r="U31">
            <v>0</v>
          </cell>
          <cell r="V31">
            <v>0</v>
          </cell>
          <cell r="W31">
            <v>0</v>
          </cell>
          <cell r="X31">
            <v>77.069999999999993</v>
          </cell>
          <cell r="Y31">
            <v>1.5</v>
          </cell>
        </row>
        <row r="32">
          <cell r="C32">
            <v>1956.9479999999999</v>
          </cell>
          <cell r="D32">
            <v>684.06799999999998</v>
          </cell>
          <cell r="E32">
            <v>1803.2886666666661</v>
          </cell>
          <cell r="L32">
            <v>0.16799999999999998</v>
          </cell>
          <cell r="M32">
            <v>0</v>
          </cell>
          <cell r="N32">
            <v>1.7499999999999998E-2</v>
          </cell>
          <cell r="R32">
            <v>8.3000000000000007</v>
          </cell>
          <cell r="S32">
            <v>8</v>
          </cell>
          <cell r="T32">
            <v>8.1757142857142835</v>
          </cell>
          <cell r="U32">
            <v>0</v>
          </cell>
          <cell r="V32">
            <v>0</v>
          </cell>
          <cell r="W32">
            <v>0</v>
          </cell>
          <cell r="X32">
            <v>58.677000000000007</v>
          </cell>
          <cell r="Y32">
            <v>0</v>
          </cell>
        </row>
        <row r="33">
          <cell r="C33">
            <v>1867.432</v>
          </cell>
          <cell r="D33">
            <v>1717.8</v>
          </cell>
          <cell r="E33">
            <v>1787.5736666666662</v>
          </cell>
          <cell r="L33">
            <v>8.6519999999999992</v>
          </cell>
          <cell r="M33">
            <v>0</v>
          </cell>
          <cell r="N33">
            <v>2.7276666666666665</v>
          </cell>
          <cell r="R33">
            <v>8.2799999999999994</v>
          </cell>
          <cell r="S33">
            <v>7.5</v>
          </cell>
          <cell r="T33">
            <v>7.9081818181818173</v>
          </cell>
          <cell r="U33">
            <v>3</v>
          </cell>
          <cell r="V33">
            <v>3</v>
          </cell>
          <cell r="W33">
            <v>3</v>
          </cell>
          <cell r="X33">
            <v>71.432999999999993</v>
          </cell>
          <cell r="Y33">
            <v>0</v>
          </cell>
        </row>
        <row r="34">
          <cell r="C34">
            <v>1957.452</v>
          </cell>
          <cell r="D34">
            <v>1799.6999999999998</v>
          </cell>
          <cell r="E34">
            <v>1883.3208333333328</v>
          </cell>
          <cell r="L34">
            <v>8.3439999999999994</v>
          </cell>
          <cell r="M34">
            <v>0</v>
          </cell>
          <cell r="N34">
            <v>3.8873333333333333</v>
          </cell>
          <cell r="R34">
            <v>7.83</v>
          </cell>
          <cell r="S34">
            <v>7.03</v>
          </cell>
          <cell r="T34">
            <v>7.4792307692307691</v>
          </cell>
          <cell r="U34">
            <v>0</v>
          </cell>
          <cell r="V34">
            <v>0</v>
          </cell>
          <cell r="W34">
            <v>0</v>
          </cell>
          <cell r="X34">
            <v>62.305000000000014</v>
          </cell>
          <cell r="Y34">
            <v>0</v>
          </cell>
        </row>
        <row r="35">
          <cell r="C35">
            <v>1931.7479999999998</v>
          </cell>
          <cell r="D35">
            <v>1746.9479999999999</v>
          </cell>
          <cell r="E35">
            <v>1857.9038333333331</v>
          </cell>
          <cell r="L35">
            <v>8.0920000000000005</v>
          </cell>
          <cell r="M35">
            <v>0</v>
          </cell>
          <cell r="N35">
            <v>4.8428333333333331</v>
          </cell>
          <cell r="R35">
            <v>7.72</v>
          </cell>
          <cell r="S35">
            <v>6.92</v>
          </cell>
          <cell r="T35">
            <v>7.1937500000000005</v>
          </cell>
          <cell r="U35">
            <v>0</v>
          </cell>
          <cell r="V35">
            <v>0</v>
          </cell>
          <cell r="W35">
            <v>0</v>
          </cell>
          <cell r="X35">
            <v>79.272999999999996</v>
          </cell>
          <cell r="Y35">
            <v>0</v>
          </cell>
        </row>
        <row r="36">
          <cell r="C36">
            <v>1967.4479999999999</v>
          </cell>
          <cell r="D36">
            <v>1771.0839999999998</v>
          </cell>
          <cell r="E36">
            <v>1887.740166666666</v>
          </cell>
          <cell r="L36">
            <v>7.6439999999999992</v>
          </cell>
          <cell r="M36">
            <v>0</v>
          </cell>
          <cell r="N36">
            <v>3.7613333333333334</v>
          </cell>
          <cell r="R36">
            <v>8.26</v>
          </cell>
          <cell r="S36">
            <v>6.88</v>
          </cell>
          <cell r="T36">
            <v>7.4233333333333338</v>
          </cell>
          <cell r="U36">
            <v>0</v>
          </cell>
          <cell r="V36">
            <v>0</v>
          </cell>
          <cell r="W36">
            <v>0</v>
          </cell>
          <cell r="X36">
            <v>44.54</v>
          </cell>
          <cell r="Y36">
            <v>0.03</v>
          </cell>
        </row>
        <row r="37">
          <cell r="C37">
            <v>1866.116</v>
          </cell>
          <cell r="D37">
            <v>1717.2679999999998</v>
          </cell>
          <cell r="E37">
            <v>1796.1253333333329</v>
          </cell>
          <cell r="L37">
            <v>5.6559999999999997</v>
          </cell>
          <cell r="M37">
            <v>0</v>
          </cell>
          <cell r="N37">
            <v>1.5656666666666668</v>
          </cell>
          <cell r="R37">
            <v>8.1999999999999993</v>
          </cell>
          <cell r="S37">
            <v>6.89</v>
          </cell>
          <cell r="T37">
            <v>7.4045454545454552</v>
          </cell>
          <cell r="U37">
            <v>0</v>
          </cell>
          <cell r="V37">
            <v>0</v>
          </cell>
          <cell r="W37">
            <v>0</v>
          </cell>
          <cell r="X37">
            <v>44.094999999999999</v>
          </cell>
          <cell r="Y37">
            <v>0</v>
          </cell>
        </row>
        <row r="39">
          <cell r="C39">
            <v>2115.4839999999999</v>
          </cell>
          <cell r="D39">
            <v>0</v>
          </cell>
          <cell r="E39">
            <v>1309.8956432367145</v>
          </cell>
          <cell r="F39">
            <v>24</v>
          </cell>
          <cell r="L39">
            <v>12.6</v>
          </cell>
          <cell r="M39">
            <v>0</v>
          </cell>
          <cell r="N39">
            <v>1.6706705555555554</v>
          </cell>
          <cell r="R39">
            <v>8.31</v>
          </cell>
          <cell r="S39">
            <v>6.78</v>
          </cell>
          <cell r="T39">
            <v>7.8816910843914725</v>
          </cell>
          <cell r="U39">
            <v>40</v>
          </cell>
          <cell r="V39">
            <v>0</v>
          </cell>
          <cell r="W39">
            <v>1.1111111111111109</v>
          </cell>
          <cell r="X39">
            <v>1818.0379999999998</v>
          </cell>
          <cell r="Y39">
            <v>57.12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abSelected="1" topLeftCell="A31" workbookViewId="0">
      <selection activeCell="Y26" sqref="Y26:AA26"/>
    </sheetView>
  </sheetViews>
  <sheetFormatPr defaultRowHeight="1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4.1406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31" t="s">
        <v>56</v>
      </c>
      <c r="C3" s="132"/>
      <c r="D3" s="132"/>
      <c r="E3" s="5"/>
      <c r="F3" s="5"/>
      <c r="G3" s="5"/>
      <c r="H3" s="6"/>
    </row>
    <row r="4" spans="1:33">
      <c r="B4" s="131" t="s">
        <v>55</v>
      </c>
      <c r="C4" s="5"/>
      <c r="D4" s="5"/>
      <c r="E4" s="5"/>
      <c r="F4" s="5"/>
      <c r="G4" s="5"/>
      <c r="H4" s="6"/>
    </row>
    <row r="5" spans="1:33" ht="15.75" thickBot="1">
      <c r="B5" s="128" t="s">
        <v>61</v>
      </c>
      <c r="C5" s="129"/>
      <c r="D5" s="129"/>
      <c r="E5" s="129"/>
      <c r="F5" s="129"/>
      <c r="G5" s="129"/>
      <c r="H5" s="130"/>
    </row>
    <row r="6" spans="1:33" ht="15.75" thickBot="1">
      <c r="B6" s="5"/>
      <c r="C6" s="5"/>
      <c r="D6" s="5"/>
      <c r="E6" s="5"/>
      <c r="F6" s="5"/>
      <c r="G6" s="5"/>
      <c r="H6" s="5"/>
    </row>
    <row r="7" spans="1:33" ht="15.75" thickTop="1">
      <c r="A7" s="139"/>
      <c r="B7" s="140"/>
      <c r="C7" s="140"/>
      <c r="D7" s="140"/>
      <c r="E7" s="140"/>
      <c r="F7" s="140"/>
      <c r="G7" s="140"/>
      <c r="H7" s="140"/>
      <c r="I7" s="141"/>
      <c r="J7" s="5"/>
      <c r="K7" s="139"/>
      <c r="L7" s="140"/>
      <c r="M7" s="140"/>
      <c r="N7" s="140"/>
      <c r="O7" s="140"/>
      <c r="P7" s="140"/>
      <c r="Q7" s="140"/>
      <c r="R7" s="140"/>
      <c r="S7" s="140"/>
      <c r="T7" s="141"/>
      <c r="V7" s="139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1"/>
    </row>
    <row r="8" spans="1:33" ht="15.75" thickBot="1">
      <c r="A8" s="142"/>
      <c r="B8" s="5"/>
      <c r="C8" s="5"/>
      <c r="D8" s="5"/>
      <c r="E8" s="5"/>
      <c r="F8" s="5"/>
      <c r="G8" s="5"/>
      <c r="H8" s="5"/>
      <c r="I8" s="94"/>
      <c r="J8" s="5"/>
      <c r="K8" s="142"/>
      <c r="L8" s="5"/>
      <c r="M8" s="5"/>
      <c r="N8" s="5"/>
      <c r="O8" s="5"/>
      <c r="P8" s="5"/>
      <c r="Q8" s="5"/>
      <c r="R8" s="5"/>
      <c r="S8" s="5"/>
      <c r="T8" s="94"/>
      <c r="V8" s="142"/>
      <c r="W8" s="5"/>
      <c r="X8" s="5"/>
      <c r="Y8" s="5"/>
      <c r="Z8" s="5"/>
      <c r="AA8" s="5"/>
      <c r="AB8" s="5"/>
      <c r="AC8" s="5"/>
      <c r="AD8" s="5"/>
      <c r="AE8" s="5"/>
      <c r="AF8" s="5"/>
      <c r="AG8" s="94"/>
    </row>
    <row r="9" spans="1:33" ht="15.75" thickBot="1">
      <c r="A9" s="142"/>
      <c r="B9" s="157" t="s">
        <v>57</v>
      </c>
      <c r="C9" s="158"/>
      <c r="D9" s="158"/>
      <c r="E9" s="158"/>
      <c r="F9" s="158"/>
      <c r="G9" s="158"/>
      <c r="H9" s="159"/>
      <c r="I9" s="94"/>
      <c r="J9" s="5"/>
      <c r="K9" s="142"/>
      <c r="L9" s="157" t="s">
        <v>68</v>
      </c>
      <c r="M9" s="158"/>
      <c r="N9" s="158"/>
      <c r="O9" s="158"/>
      <c r="P9" s="158"/>
      <c r="Q9" s="158"/>
      <c r="R9" s="158"/>
      <c r="S9" s="159"/>
      <c r="T9" s="148"/>
      <c r="U9" s="8"/>
      <c r="V9" s="142"/>
      <c r="W9" s="157" t="s">
        <v>74</v>
      </c>
      <c r="X9" s="158"/>
      <c r="Y9" s="158"/>
      <c r="Z9" s="158"/>
      <c r="AA9" s="158"/>
      <c r="AB9" s="158"/>
      <c r="AC9" s="158"/>
      <c r="AD9" s="158"/>
      <c r="AE9" s="158"/>
      <c r="AF9" s="159"/>
      <c r="AG9" s="94"/>
    </row>
    <row r="10" spans="1:33" ht="15.75" thickTop="1">
      <c r="A10" s="142"/>
      <c r="B10" s="4" t="s">
        <v>62</v>
      </c>
      <c r="C10" s="5"/>
      <c r="D10" s="5"/>
      <c r="E10" s="5"/>
      <c r="F10" s="5"/>
      <c r="G10" s="5"/>
      <c r="H10" s="6"/>
      <c r="I10" s="94"/>
      <c r="J10" s="5"/>
      <c r="K10" s="142"/>
      <c r="L10" s="4" t="s">
        <v>69</v>
      </c>
      <c r="M10" s="5"/>
      <c r="N10" s="5"/>
      <c r="O10" s="5"/>
      <c r="P10" s="5"/>
      <c r="Q10" s="5"/>
      <c r="R10" s="5"/>
      <c r="S10" s="6"/>
      <c r="T10" s="94"/>
      <c r="U10" s="5"/>
      <c r="V10" s="14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4"/>
    </row>
    <row r="11" spans="1:33">
      <c r="A11" s="142"/>
      <c r="B11" s="4" t="s">
        <v>67</v>
      </c>
      <c r="C11" s="5"/>
      <c r="D11" s="5"/>
      <c r="E11" s="5"/>
      <c r="F11" s="5"/>
      <c r="G11" s="5"/>
      <c r="H11" s="6"/>
      <c r="I11" s="94"/>
      <c r="J11" s="5"/>
      <c r="K11" s="142"/>
      <c r="L11" s="4" t="s">
        <v>70</v>
      </c>
      <c r="M11" s="5"/>
      <c r="N11" s="5"/>
      <c r="O11" s="5"/>
      <c r="P11" s="5"/>
      <c r="Q11" s="5"/>
      <c r="R11" s="5"/>
      <c r="S11" s="6"/>
      <c r="T11" s="94"/>
      <c r="U11" s="5"/>
      <c r="V11" s="14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4"/>
    </row>
    <row r="12" spans="1:33">
      <c r="A12" s="142"/>
      <c r="B12" s="4" t="s">
        <v>63</v>
      </c>
      <c r="C12" s="5"/>
      <c r="D12" s="5"/>
      <c r="E12" s="5"/>
      <c r="F12" s="5"/>
      <c r="G12" s="5"/>
      <c r="H12" s="6"/>
      <c r="I12" s="94"/>
      <c r="J12" s="5"/>
      <c r="K12" s="142"/>
      <c r="L12" s="4" t="s">
        <v>71</v>
      </c>
      <c r="M12" s="5"/>
      <c r="N12" s="5"/>
      <c r="O12" s="5"/>
      <c r="P12" s="5"/>
      <c r="Q12" s="5"/>
      <c r="R12" s="5"/>
      <c r="S12" s="6"/>
      <c r="T12" s="94"/>
      <c r="U12" s="5"/>
      <c r="V12" s="14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4"/>
    </row>
    <row r="13" spans="1:33">
      <c r="A13" s="142"/>
      <c r="B13" s="4" t="s">
        <v>94</v>
      </c>
      <c r="C13" s="5"/>
      <c r="D13" s="5"/>
      <c r="E13" s="5"/>
      <c r="F13" s="5"/>
      <c r="G13" s="5"/>
      <c r="H13" s="6"/>
      <c r="I13" s="94"/>
      <c r="J13" s="5"/>
      <c r="K13" s="142"/>
      <c r="L13" s="4" t="s">
        <v>94</v>
      </c>
      <c r="M13" s="5"/>
      <c r="N13" s="5"/>
      <c r="O13" s="5"/>
      <c r="P13" s="5"/>
      <c r="Q13" s="5"/>
      <c r="R13" s="5"/>
      <c r="S13" s="6"/>
      <c r="T13" s="94"/>
      <c r="U13" s="5"/>
      <c r="V13" s="142"/>
      <c r="W13" s="13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4"/>
    </row>
    <row r="14" spans="1:33">
      <c r="A14" s="142"/>
      <c r="B14" s="4" t="s">
        <v>103</v>
      </c>
      <c r="C14" s="5"/>
      <c r="D14" s="5"/>
      <c r="E14" s="5"/>
      <c r="F14" s="5"/>
      <c r="G14" s="5"/>
      <c r="H14" s="6"/>
      <c r="I14" s="94"/>
      <c r="J14" s="5"/>
      <c r="K14" s="142"/>
      <c r="L14" s="4"/>
      <c r="M14" s="5"/>
      <c r="N14" s="5"/>
      <c r="O14" s="5"/>
      <c r="P14" s="5"/>
      <c r="Q14" s="5"/>
      <c r="R14" s="5"/>
      <c r="S14" s="6"/>
      <c r="T14" s="94"/>
      <c r="U14" s="5"/>
      <c r="V14" s="14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4"/>
    </row>
    <row r="15" spans="1:33">
      <c r="A15" s="142"/>
      <c r="B15" s="4" t="s">
        <v>64</v>
      </c>
      <c r="C15" s="5"/>
      <c r="D15" s="5"/>
      <c r="E15" s="5"/>
      <c r="F15" s="5"/>
      <c r="G15" s="5"/>
      <c r="H15" s="6"/>
      <c r="I15" s="94"/>
      <c r="J15" s="5"/>
      <c r="K15" s="142"/>
      <c r="L15" s="4" t="s">
        <v>72</v>
      </c>
      <c r="M15" s="5"/>
      <c r="N15" s="5"/>
      <c r="O15" s="5"/>
      <c r="P15" s="5"/>
      <c r="Q15" s="5"/>
      <c r="R15" s="5"/>
      <c r="S15" s="6"/>
      <c r="T15" s="94"/>
      <c r="U15" s="5"/>
      <c r="V15" s="142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4"/>
    </row>
    <row r="16" spans="1:33">
      <c r="A16" s="142"/>
      <c r="B16" s="4" t="s">
        <v>97</v>
      </c>
      <c r="C16" s="5"/>
      <c r="D16" s="5"/>
      <c r="E16" s="5"/>
      <c r="F16" s="5"/>
      <c r="G16" s="5"/>
      <c r="H16" s="6"/>
      <c r="I16" s="94"/>
      <c r="J16" s="5"/>
      <c r="K16" s="142"/>
      <c r="L16" s="4"/>
      <c r="M16" s="5"/>
      <c r="N16" s="5"/>
      <c r="O16" s="5"/>
      <c r="P16" s="5"/>
      <c r="Q16" s="5"/>
      <c r="R16" s="5"/>
      <c r="S16" s="6"/>
      <c r="T16" s="94"/>
      <c r="U16" s="5"/>
      <c r="V16" s="142"/>
      <c r="W16" s="13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4"/>
    </row>
    <row r="17" spans="1:33">
      <c r="A17" s="142"/>
      <c r="B17" s="4" t="s">
        <v>65</v>
      </c>
      <c r="C17" s="5"/>
      <c r="D17" s="5"/>
      <c r="E17" s="5"/>
      <c r="F17" s="5"/>
      <c r="G17" s="5"/>
      <c r="H17" s="6"/>
      <c r="I17" s="94"/>
      <c r="J17" s="5"/>
      <c r="K17" s="142"/>
      <c r="L17" s="4" t="s">
        <v>65</v>
      </c>
      <c r="M17" s="5"/>
      <c r="N17" s="5"/>
      <c r="O17" s="5"/>
      <c r="P17" s="5"/>
      <c r="Q17" s="5"/>
      <c r="R17" s="5"/>
      <c r="S17" s="6"/>
      <c r="T17" s="94"/>
      <c r="U17" s="5"/>
      <c r="V17" s="142"/>
      <c r="W17" s="131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4"/>
    </row>
    <row r="18" spans="1:33">
      <c r="A18" s="142"/>
      <c r="B18" s="4" t="s">
        <v>66</v>
      </c>
      <c r="C18" s="5"/>
      <c r="D18" s="5"/>
      <c r="E18" s="5"/>
      <c r="F18" s="5"/>
      <c r="G18" s="5"/>
      <c r="H18" s="6"/>
      <c r="I18" s="94"/>
      <c r="J18" s="5"/>
      <c r="K18" s="142"/>
      <c r="L18" s="4" t="s">
        <v>73</v>
      </c>
      <c r="M18" s="5"/>
      <c r="N18" s="5"/>
      <c r="O18" s="5"/>
      <c r="P18" s="5"/>
      <c r="Q18" s="5"/>
      <c r="R18" s="5"/>
      <c r="S18" s="6"/>
      <c r="T18" s="94"/>
      <c r="U18" s="5"/>
      <c r="V18" s="14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4"/>
    </row>
    <row r="19" spans="1:33">
      <c r="A19" s="142"/>
      <c r="B19" s="4" t="s">
        <v>58</v>
      </c>
      <c r="C19" s="5"/>
      <c r="D19" s="5"/>
      <c r="E19" s="5"/>
      <c r="F19" s="5"/>
      <c r="G19" s="5"/>
      <c r="H19" s="6"/>
      <c r="I19" s="94"/>
      <c r="J19" s="5"/>
      <c r="K19" s="142"/>
      <c r="L19" s="4" t="s">
        <v>59</v>
      </c>
      <c r="M19" s="5"/>
      <c r="N19" s="5"/>
      <c r="O19" s="5"/>
      <c r="P19" s="5"/>
      <c r="Q19" s="5"/>
      <c r="R19" s="5"/>
      <c r="S19" s="6"/>
      <c r="T19" s="94"/>
      <c r="U19" s="5"/>
      <c r="V19" s="142"/>
      <c r="W19" s="137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4"/>
    </row>
    <row r="20" spans="1:33">
      <c r="A20" s="142"/>
      <c r="B20" s="4" t="s">
        <v>90</v>
      </c>
      <c r="C20" s="5"/>
      <c r="D20" s="5"/>
      <c r="E20" s="5"/>
      <c r="F20" s="5"/>
      <c r="G20" s="5"/>
      <c r="H20" s="6"/>
      <c r="I20" s="94"/>
      <c r="J20" s="5"/>
      <c r="K20" s="142"/>
      <c r="L20" s="4"/>
      <c r="M20" s="5"/>
      <c r="N20" s="5"/>
      <c r="O20" s="5"/>
      <c r="P20" s="5"/>
      <c r="Q20" s="5"/>
      <c r="R20" s="5"/>
      <c r="S20" s="6"/>
      <c r="T20" s="94"/>
      <c r="U20" s="5"/>
      <c r="V20" s="142"/>
      <c r="W20" s="137" t="s">
        <v>107</v>
      </c>
      <c r="X20" s="5"/>
      <c r="Y20" s="5"/>
      <c r="Z20" s="5"/>
      <c r="AA20" s="5"/>
      <c r="AB20" s="5"/>
      <c r="AC20" s="5"/>
      <c r="AD20" s="5"/>
      <c r="AE20" s="5"/>
      <c r="AF20" s="6"/>
      <c r="AG20" s="94"/>
    </row>
    <row r="21" spans="1:33" ht="15.75" thickBot="1">
      <c r="A21" s="142"/>
      <c r="B21" s="128" t="s">
        <v>59</v>
      </c>
      <c r="C21" s="129"/>
      <c r="D21" s="129"/>
      <c r="E21" s="129"/>
      <c r="F21" s="129"/>
      <c r="G21" s="129"/>
      <c r="H21" s="130"/>
      <c r="I21" s="94"/>
      <c r="J21" s="5"/>
      <c r="K21" s="142"/>
      <c r="L21" s="128"/>
      <c r="M21" s="129"/>
      <c r="N21" s="129"/>
      <c r="O21" s="129"/>
      <c r="P21" s="129"/>
      <c r="Q21" s="129"/>
      <c r="R21" s="129"/>
      <c r="S21" s="130"/>
      <c r="T21" s="94"/>
      <c r="U21" s="5"/>
      <c r="V21" s="142"/>
      <c r="W21" s="137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4"/>
    </row>
    <row r="22" spans="1:33">
      <c r="A22" s="142"/>
      <c r="B22" s="5"/>
      <c r="C22" s="5"/>
      <c r="D22" s="5"/>
      <c r="E22" s="5"/>
      <c r="F22" s="5"/>
      <c r="G22" s="5"/>
      <c r="H22" s="5"/>
      <c r="I22" s="94"/>
      <c r="J22" s="5"/>
      <c r="K22" s="142"/>
      <c r="L22" s="5"/>
      <c r="M22" s="5"/>
      <c r="N22" s="5"/>
      <c r="O22" s="5"/>
      <c r="P22" s="5"/>
      <c r="Q22" s="5"/>
      <c r="R22" s="5"/>
      <c r="S22" s="5"/>
      <c r="T22" s="94"/>
      <c r="U22" s="5"/>
      <c r="V22" s="142"/>
      <c r="W22" s="13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4"/>
    </row>
    <row r="23" spans="1:33" ht="15.75" thickBot="1">
      <c r="A23" s="142"/>
      <c r="B23" s="5"/>
      <c r="C23" s="5"/>
      <c r="D23" s="5"/>
      <c r="E23" s="5"/>
      <c r="F23" s="5"/>
      <c r="G23" s="5"/>
      <c r="H23" s="5"/>
      <c r="I23" s="94"/>
      <c r="J23" s="5"/>
      <c r="K23" s="142"/>
      <c r="L23" s="5"/>
      <c r="M23" s="5"/>
      <c r="N23" s="5"/>
      <c r="O23" s="5"/>
      <c r="P23" s="5"/>
      <c r="Q23" s="5"/>
      <c r="R23" s="5"/>
      <c r="S23" s="5"/>
      <c r="T23" s="94"/>
      <c r="U23" s="5"/>
      <c r="V23" s="142"/>
      <c r="W23" s="138" t="s">
        <v>84</v>
      </c>
      <c r="X23" s="129"/>
      <c r="Y23" s="129"/>
      <c r="Z23" s="129"/>
      <c r="AA23" s="129"/>
      <c r="AB23" s="129"/>
      <c r="AC23" s="129"/>
      <c r="AD23" s="129"/>
      <c r="AE23" s="129"/>
      <c r="AF23" s="130"/>
      <c r="AG23" s="94"/>
    </row>
    <row r="24" spans="1:33" ht="15.75" thickBot="1">
      <c r="A24" s="142"/>
      <c r="B24" s="5"/>
      <c r="C24" s="5"/>
      <c r="D24" s="5"/>
      <c r="E24" s="5"/>
      <c r="F24" s="5"/>
      <c r="G24" s="5"/>
      <c r="H24" s="5"/>
      <c r="I24" s="94"/>
      <c r="J24" s="5"/>
      <c r="K24" s="142"/>
      <c r="L24" s="5"/>
      <c r="M24" s="5"/>
      <c r="N24" s="5"/>
      <c r="O24" s="5"/>
      <c r="P24" s="5"/>
      <c r="Q24" s="5"/>
      <c r="R24" s="5"/>
      <c r="S24" s="5"/>
      <c r="T24" s="94"/>
      <c r="U24" s="5"/>
      <c r="V24" s="142"/>
      <c r="W24" s="129"/>
      <c r="X24" s="5"/>
      <c r="Y24" s="5"/>
      <c r="Z24" s="5"/>
      <c r="AA24" s="5"/>
      <c r="AB24" s="5"/>
      <c r="AC24" s="5"/>
      <c r="AD24" s="5"/>
      <c r="AE24" s="5"/>
      <c r="AF24" s="5"/>
      <c r="AG24" s="94"/>
    </row>
    <row r="25" spans="1:33" ht="15.75" thickBot="1">
      <c r="A25" s="142"/>
      <c r="B25" s="5"/>
      <c r="C25" s="5"/>
      <c r="D25" s="5"/>
      <c r="E25" s="5"/>
      <c r="F25" s="5"/>
      <c r="G25" s="5"/>
      <c r="H25" s="5"/>
      <c r="I25" s="94"/>
      <c r="J25" s="5"/>
      <c r="K25" s="142"/>
      <c r="L25" s="5"/>
      <c r="M25" s="5"/>
      <c r="N25" s="5"/>
      <c r="O25" s="5"/>
      <c r="P25" s="5"/>
      <c r="Q25" s="5"/>
      <c r="R25" s="5"/>
      <c r="S25" s="5"/>
      <c r="T25" s="94"/>
      <c r="V25" s="142"/>
      <c r="W25" s="167" t="s">
        <v>15</v>
      </c>
      <c r="X25" s="168"/>
      <c r="Y25" s="168"/>
      <c r="Z25" s="168"/>
      <c r="AA25" s="168"/>
      <c r="AB25" s="168"/>
      <c r="AC25" s="168"/>
      <c r="AD25" s="168"/>
      <c r="AE25" s="168"/>
      <c r="AF25" s="169"/>
      <c r="AG25" s="94"/>
    </row>
    <row r="26" spans="1:33" ht="15.75" thickBot="1">
      <c r="A26" s="142"/>
      <c r="B26" s="170" t="s">
        <v>12</v>
      </c>
      <c r="C26" s="171"/>
      <c r="D26" s="171"/>
      <c r="E26" s="171"/>
      <c r="F26" s="171"/>
      <c r="G26" s="171"/>
      <c r="H26" s="172"/>
      <c r="I26" s="94"/>
      <c r="J26" s="5"/>
      <c r="K26" s="142"/>
      <c r="L26" s="170" t="s">
        <v>13</v>
      </c>
      <c r="M26" s="168"/>
      <c r="N26" s="168"/>
      <c r="O26" s="168"/>
      <c r="P26" s="169"/>
      <c r="Q26" s="133"/>
      <c r="R26" s="133"/>
      <c r="S26" s="133"/>
      <c r="T26" s="149"/>
      <c r="U26" s="133"/>
      <c r="V26" s="142"/>
      <c r="W26" s="7" t="s">
        <v>2</v>
      </c>
      <c r="X26" s="44">
        <f>M27</f>
        <v>41153</v>
      </c>
      <c r="Y26" s="173" t="s">
        <v>16</v>
      </c>
      <c r="Z26" s="174"/>
      <c r="AA26" s="175"/>
      <c r="AB26" s="176" t="s">
        <v>25</v>
      </c>
      <c r="AC26" s="177"/>
      <c r="AD26" s="177"/>
      <c r="AE26" s="178"/>
      <c r="AF26" s="29"/>
      <c r="AG26" s="94"/>
    </row>
    <row r="27" spans="1:33" s="19" customFormat="1" ht="30" customHeight="1">
      <c r="A27" s="143"/>
      <c r="B27" s="24" t="s">
        <v>2</v>
      </c>
      <c r="C27" s="42">
        <v>41153</v>
      </c>
      <c r="D27" s="160" t="s">
        <v>50</v>
      </c>
      <c r="E27" s="161"/>
      <c r="F27" s="162"/>
      <c r="G27" s="179" t="s">
        <v>98</v>
      </c>
      <c r="H27" s="180"/>
      <c r="I27" s="144"/>
      <c r="J27" s="134"/>
      <c r="K27" s="143"/>
      <c r="L27" s="24" t="s">
        <v>2</v>
      </c>
      <c r="M27" s="42">
        <f>C27</f>
        <v>41153</v>
      </c>
      <c r="N27" s="163" t="s">
        <v>51</v>
      </c>
      <c r="O27" s="161"/>
      <c r="P27" s="162"/>
      <c r="Q27" s="134"/>
      <c r="R27" s="134"/>
      <c r="S27" s="134"/>
      <c r="T27" s="144"/>
      <c r="U27" s="134"/>
      <c r="V27" s="143"/>
      <c r="W27" s="39" t="s">
        <v>20</v>
      </c>
      <c r="X27" s="33"/>
      <c r="Y27" s="40" t="s">
        <v>21</v>
      </c>
      <c r="Z27" s="41" t="s">
        <v>22</v>
      </c>
      <c r="AA27" s="33"/>
      <c r="AB27" s="164" t="s">
        <v>44</v>
      </c>
      <c r="AC27" s="165"/>
      <c r="AD27" s="165"/>
      <c r="AE27" s="166"/>
      <c r="AF27" s="30" t="s">
        <v>24</v>
      </c>
      <c r="AG27" s="144"/>
    </row>
    <row r="28" spans="1:33" s="19" customFormat="1" ht="75.75" thickBot="1">
      <c r="A28" s="14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44"/>
      <c r="J28" s="134"/>
      <c r="K28" s="14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35"/>
      <c r="R28" s="135"/>
      <c r="S28" s="135"/>
      <c r="T28" s="150"/>
      <c r="U28" s="135"/>
      <c r="V28" s="14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44"/>
    </row>
    <row r="29" spans="1:33" ht="15.75" thickTop="1">
      <c r="A29" s="142"/>
      <c r="B29" s="11" t="s">
        <v>7</v>
      </c>
      <c r="C29" s="12">
        <v>41153</v>
      </c>
      <c r="D29" s="119">
        <f>[1]September!C8</f>
        <v>0</v>
      </c>
      <c r="E29" s="67">
        <f>[1]September!D8</f>
        <v>0</v>
      </c>
      <c r="F29" s="67">
        <f>[1]September!E8</f>
        <v>0</v>
      </c>
      <c r="G29" s="120">
        <f>[1]September!F8</f>
        <v>0</v>
      </c>
      <c r="H29" s="80"/>
      <c r="I29" s="94"/>
      <c r="J29" s="5"/>
      <c r="K29" s="142"/>
      <c r="L29" s="11" t="str">
        <f>B29</f>
        <v>Saturday</v>
      </c>
      <c r="M29" s="12">
        <f>C29</f>
        <v>41153</v>
      </c>
      <c r="N29" s="67">
        <f>[1]September!L8</f>
        <v>0.64400000000000002</v>
      </c>
      <c r="O29" s="67">
        <f>[1]September!M8</f>
        <v>0</v>
      </c>
      <c r="P29" s="80">
        <f>[1]September!N8</f>
        <v>0.13300000000000001</v>
      </c>
      <c r="Q29" s="84"/>
      <c r="R29" s="84"/>
      <c r="S29" s="84"/>
      <c r="T29" s="151"/>
      <c r="U29" s="84"/>
      <c r="V29" s="142"/>
      <c r="W29" s="11" t="str">
        <f>B29</f>
        <v>Saturday</v>
      </c>
      <c r="X29" s="37">
        <f>C29</f>
        <v>41153</v>
      </c>
      <c r="Y29" s="101">
        <f>[1]September!R8</f>
        <v>8.18</v>
      </c>
      <c r="Z29" s="102">
        <f>[1]September!S8</f>
        <v>8.17</v>
      </c>
      <c r="AA29" s="103">
        <f>[1]September!T8</f>
        <v>8.1750000000000007</v>
      </c>
      <c r="AB29" s="71">
        <f>[1]September!U8</f>
        <v>4</v>
      </c>
      <c r="AC29" s="67">
        <f>[1]September!V8</f>
        <v>0</v>
      </c>
      <c r="AD29" s="67">
        <f>[1]September!W8</f>
        <v>2</v>
      </c>
      <c r="AE29" s="84">
        <f>[1]September!X8</f>
        <v>9.1969999999999992</v>
      </c>
      <c r="AF29" s="123">
        <f>[1]September!Y8</f>
        <v>0</v>
      </c>
      <c r="AG29" s="94"/>
    </row>
    <row r="30" spans="1:33">
      <c r="A30" s="142"/>
      <c r="B30" s="11" t="s">
        <v>8</v>
      </c>
      <c r="C30" s="12">
        <f>C29+1</f>
        <v>41154</v>
      </c>
      <c r="D30" s="119">
        <f>[1]September!C9</f>
        <v>0</v>
      </c>
      <c r="E30" s="67">
        <f>[1]September!D9</f>
        <v>0</v>
      </c>
      <c r="F30" s="67">
        <f>[1]September!E9</f>
        <v>0</v>
      </c>
      <c r="G30" s="120">
        <f>[1]September!F9</f>
        <v>0</v>
      </c>
      <c r="H30" s="80"/>
      <c r="I30" s="94"/>
      <c r="J30" s="5"/>
      <c r="K30" s="142"/>
      <c r="L30" s="11" t="str">
        <f t="shared" ref="L30:M58" si="0">B30</f>
        <v>Sunday</v>
      </c>
      <c r="M30" s="12">
        <f t="shared" si="0"/>
        <v>41154</v>
      </c>
      <c r="N30" s="67">
        <f>[1]September!L9</f>
        <v>1.8759999999999999</v>
      </c>
      <c r="O30" s="67">
        <f>[1]September!M9</f>
        <v>0</v>
      </c>
      <c r="P30" s="80">
        <f>[1]September!N9</f>
        <v>0.44450000000000006</v>
      </c>
      <c r="Q30" s="84"/>
      <c r="R30" s="84"/>
      <c r="S30" s="84"/>
      <c r="T30" s="151"/>
      <c r="U30" s="84"/>
      <c r="V30" s="142"/>
      <c r="W30" s="11" t="str">
        <f t="shared" ref="W30:X58" si="1">B30</f>
        <v>Sunday</v>
      </c>
      <c r="X30" s="37">
        <f t="shared" si="1"/>
        <v>41154</v>
      </c>
      <c r="Y30" s="101">
        <f>[1]September!R9</f>
        <v>8.19</v>
      </c>
      <c r="Z30" s="102">
        <f>[1]September!S9</f>
        <v>8</v>
      </c>
      <c r="AA30" s="103">
        <f>[1]September!T9</f>
        <v>8.1233333333333331</v>
      </c>
      <c r="AB30" s="71">
        <f>[1]September!U9</f>
        <v>0</v>
      </c>
      <c r="AC30" s="67">
        <f>[1]September!V9</f>
        <v>0</v>
      </c>
      <c r="AD30" s="67">
        <f>[1]September!W9</f>
        <v>0</v>
      </c>
      <c r="AE30" s="84">
        <f>[1]September!X9</f>
        <v>11.188000000000001</v>
      </c>
      <c r="AF30" s="124">
        <f>[1]September!Y9</f>
        <v>0</v>
      </c>
      <c r="AG30" s="94"/>
    </row>
    <row r="31" spans="1:33">
      <c r="A31" s="142"/>
      <c r="B31" s="11" t="s">
        <v>9</v>
      </c>
      <c r="C31" s="12">
        <f t="shared" ref="C31:C58" si="2">C30+1</f>
        <v>41155</v>
      </c>
      <c r="D31" s="119">
        <f>[1]September!C10</f>
        <v>0</v>
      </c>
      <c r="E31" s="67">
        <f>[1]September!D10</f>
        <v>0</v>
      </c>
      <c r="F31" s="67">
        <f>[1]September!E10</f>
        <v>0</v>
      </c>
      <c r="G31" s="120">
        <f>[1]September!F10</f>
        <v>0</v>
      </c>
      <c r="H31" s="80"/>
      <c r="I31" s="94"/>
      <c r="J31" s="5"/>
      <c r="K31" s="142"/>
      <c r="L31" s="11" t="str">
        <f t="shared" si="0"/>
        <v>Monday</v>
      </c>
      <c r="M31" s="12">
        <f t="shared" si="0"/>
        <v>41155</v>
      </c>
      <c r="N31" s="67">
        <f>[1]September!L10</f>
        <v>4.5639999999999992</v>
      </c>
      <c r="O31" s="67">
        <f>[1]September!M10</f>
        <v>0</v>
      </c>
      <c r="P31" s="80">
        <f>[1]September!N10</f>
        <v>0.42</v>
      </c>
      <c r="Q31" s="84"/>
      <c r="R31" s="84"/>
      <c r="S31" s="84"/>
      <c r="T31" s="151"/>
      <c r="U31" s="84"/>
      <c r="V31" s="142"/>
      <c r="W31" s="11" t="str">
        <f t="shared" si="1"/>
        <v>Monday</v>
      </c>
      <c r="X31" s="37">
        <f t="shared" si="1"/>
        <v>41155</v>
      </c>
      <c r="Y31" s="101">
        <f>[1]September!R10</f>
        <v>7.96</v>
      </c>
      <c r="Z31" s="102">
        <f>[1]September!S10</f>
        <v>7.94</v>
      </c>
      <c r="AA31" s="103">
        <f>[1]September!T10</f>
        <v>7.95</v>
      </c>
      <c r="AB31" s="71">
        <f>[1]September!U10</f>
        <v>0</v>
      </c>
      <c r="AC31" s="67">
        <f>[1]September!V10</f>
        <v>0</v>
      </c>
      <c r="AD31" s="67">
        <f>[1]September!W10</f>
        <v>0</v>
      </c>
      <c r="AE31" s="84">
        <f>[1]September!X10</f>
        <v>7.59</v>
      </c>
      <c r="AF31" s="124">
        <f>[1]September!Y10</f>
        <v>0</v>
      </c>
      <c r="AG31" s="94"/>
    </row>
    <row r="32" spans="1:33">
      <c r="A32" s="142"/>
      <c r="B32" s="11" t="s">
        <v>10</v>
      </c>
      <c r="C32" s="12">
        <f t="shared" si="2"/>
        <v>41156</v>
      </c>
      <c r="D32" s="119">
        <f>[1]September!C11</f>
        <v>0</v>
      </c>
      <c r="E32" s="67">
        <f>[1]September!D11</f>
        <v>0</v>
      </c>
      <c r="F32" s="67">
        <f>[1]September!E11</f>
        <v>0</v>
      </c>
      <c r="G32" s="120">
        <f>[1]September!F11</f>
        <v>0</v>
      </c>
      <c r="H32" s="80"/>
      <c r="I32" s="94"/>
      <c r="J32" s="5"/>
      <c r="K32" s="142"/>
      <c r="L32" s="11" t="str">
        <f t="shared" si="0"/>
        <v>Tuesday</v>
      </c>
      <c r="M32" s="12">
        <f t="shared" si="0"/>
        <v>41156</v>
      </c>
      <c r="N32" s="67">
        <f>[1]September!L11</f>
        <v>0.84</v>
      </c>
      <c r="O32" s="67">
        <f>[1]September!M11</f>
        <v>0</v>
      </c>
      <c r="P32" s="80">
        <f>[1]September!N11</f>
        <v>0.13416666666666666</v>
      </c>
      <c r="Q32" s="84"/>
      <c r="R32" s="84"/>
      <c r="S32" s="84"/>
      <c r="T32" s="151"/>
      <c r="U32" s="84"/>
      <c r="V32" s="142"/>
      <c r="W32" s="11" t="str">
        <f t="shared" si="1"/>
        <v>Tuesday</v>
      </c>
      <c r="X32" s="37">
        <f t="shared" si="1"/>
        <v>41156</v>
      </c>
      <c r="Y32" s="101">
        <f>[1]September!R11</f>
        <v>8.14</v>
      </c>
      <c r="Z32" s="102">
        <f>[1]September!S11</f>
        <v>8.1</v>
      </c>
      <c r="AA32" s="103">
        <f>[1]September!T11</f>
        <v>8.120000000000001</v>
      </c>
      <c r="AB32" s="71">
        <f>[1]September!U11</f>
        <v>0</v>
      </c>
      <c r="AC32" s="67">
        <f>[1]September!V11</f>
        <v>0</v>
      </c>
      <c r="AD32" s="67">
        <f>[1]September!W11</f>
        <v>0</v>
      </c>
      <c r="AE32" s="84">
        <f>[1]September!X11</f>
        <v>8.8159999999999989</v>
      </c>
      <c r="AF32" s="124">
        <f>[1]September!Y11</f>
        <v>0</v>
      </c>
      <c r="AG32" s="94"/>
    </row>
    <row r="33" spans="1:33">
      <c r="A33" s="142"/>
      <c r="B33" s="11" t="s">
        <v>4</v>
      </c>
      <c r="C33" s="12">
        <f t="shared" si="2"/>
        <v>41157</v>
      </c>
      <c r="D33" s="119">
        <f>[1]September!C12</f>
        <v>0</v>
      </c>
      <c r="E33" s="67">
        <f>[1]September!D12</f>
        <v>0</v>
      </c>
      <c r="F33" s="67">
        <f>[1]September!E12</f>
        <v>0</v>
      </c>
      <c r="G33" s="120">
        <f>[1]September!F12</f>
        <v>0</v>
      </c>
      <c r="H33" s="80"/>
      <c r="I33" s="94"/>
      <c r="J33" s="5"/>
      <c r="K33" s="142"/>
      <c r="L33" s="11" t="str">
        <f t="shared" si="0"/>
        <v>Wednesday</v>
      </c>
      <c r="M33" s="12">
        <f t="shared" si="0"/>
        <v>41157</v>
      </c>
      <c r="N33" s="67">
        <f>[1]September!L12</f>
        <v>414.56799999999998</v>
      </c>
      <c r="O33" s="67">
        <f>[1]September!M12</f>
        <v>0</v>
      </c>
      <c r="P33" s="80">
        <f>[1]September!N12</f>
        <v>21.951999999999998</v>
      </c>
      <c r="Q33" s="84"/>
      <c r="R33" s="84"/>
      <c r="S33" s="84"/>
      <c r="T33" s="151"/>
      <c r="U33" s="84"/>
      <c r="V33" s="142"/>
      <c r="W33" s="11" t="str">
        <f t="shared" si="1"/>
        <v>Wednesday</v>
      </c>
      <c r="X33" s="37">
        <f t="shared" si="1"/>
        <v>41157</v>
      </c>
      <c r="Y33" s="101">
        <f>[1]September!R12</f>
        <v>8.14</v>
      </c>
      <c r="Z33" s="102">
        <f>[1]September!S12</f>
        <v>8.1300000000000008</v>
      </c>
      <c r="AA33" s="103">
        <f>[1]September!T12</f>
        <v>8.1350000000000016</v>
      </c>
      <c r="AB33" s="71">
        <f>[1]September!U12</f>
        <v>0</v>
      </c>
      <c r="AC33" s="67">
        <f>[1]September!V12</f>
        <v>0</v>
      </c>
      <c r="AD33" s="67">
        <f>[1]September!W12</f>
        <v>0</v>
      </c>
      <c r="AE33" s="84">
        <f>[1]September!X12</f>
        <v>6.6890000000000001</v>
      </c>
      <c r="AF33" s="124">
        <f>[1]September!Y12</f>
        <v>0</v>
      </c>
      <c r="AG33" s="94"/>
    </row>
    <row r="34" spans="1:33">
      <c r="A34" s="142"/>
      <c r="B34" s="11" t="s">
        <v>5</v>
      </c>
      <c r="C34" s="12">
        <f t="shared" si="2"/>
        <v>41158</v>
      </c>
      <c r="D34" s="119">
        <f>[1]September!C13</f>
        <v>0</v>
      </c>
      <c r="E34" s="67">
        <f>[1]September!D13</f>
        <v>0</v>
      </c>
      <c r="F34" s="67">
        <f>[1]September!E13</f>
        <v>0</v>
      </c>
      <c r="G34" s="120">
        <f>[1]September!F13</f>
        <v>0</v>
      </c>
      <c r="H34" s="80"/>
      <c r="I34" s="94"/>
      <c r="J34" s="5"/>
      <c r="K34" s="142"/>
      <c r="L34" s="11" t="str">
        <f t="shared" si="0"/>
        <v>Thursday</v>
      </c>
      <c r="M34" s="12">
        <f t="shared" si="0"/>
        <v>41158</v>
      </c>
      <c r="N34" s="67">
        <f>[1]September!L13</f>
        <v>4.34</v>
      </c>
      <c r="O34" s="67">
        <f>[1]September!M13</f>
        <v>1.7639999999999998</v>
      </c>
      <c r="P34" s="80">
        <f>[1]September!N13</f>
        <v>2.8233333333333333</v>
      </c>
      <c r="Q34" s="84"/>
      <c r="R34" s="84"/>
      <c r="S34" s="84"/>
      <c r="T34" s="151"/>
      <c r="U34" s="84"/>
      <c r="V34" s="142"/>
      <c r="W34" s="11" t="str">
        <f t="shared" si="1"/>
        <v>Thursday</v>
      </c>
      <c r="X34" s="37">
        <f t="shared" si="1"/>
        <v>41158</v>
      </c>
      <c r="Y34" s="101">
        <f>[1]September!R13</f>
        <v>8.2100000000000009</v>
      </c>
      <c r="Z34" s="102">
        <f>[1]September!S13</f>
        <v>8.1</v>
      </c>
      <c r="AA34" s="103">
        <f>[1]September!T13</f>
        <v>8.1533333333333342</v>
      </c>
      <c r="AB34" s="71">
        <f>[1]September!U13</f>
        <v>0</v>
      </c>
      <c r="AC34" s="67">
        <f>[1]September!V13</f>
        <v>0</v>
      </c>
      <c r="AD34" s="67">
        <f>[1]September!W13</f>
        <v>0</v>
      </c>
      <c r="AE34" s="84">
        <f>[1]September!X13</f>
        <v>14.845000000000001</v>
      </c>
      <c r="AF34" s="124">
        <f>[1]September!Y13</f>
        <v>0</v>
      </c>
      <c r="AG34" s="94"/>
    </row>
    <row r="35" spans="1:33">
      <c r="A35" s="142"/>
      <c r="B35" s="11" t="s">
        <v>6</v>
      </c>
      <c r="C35" s="12">
        <f t="shared" si="2"/>
        <v>41159</v>
      </c>
      <c r="D35" s="119">
        <f>[1]September!C14</f>
        <v>0</v>
      </c>
      <c r="E35" s="67">
        <f>[1]September!D14</f>
        <v>0</v>
      </c>
      <c r="F35" s="67">
        <f>[1]September!E14</f>
        <v>0</v>
      </c>
      <c r="G35" s="120">
        <f>[1]September!F14</f>
        <v>0</v>
      </c>
      <c r="H35" s="80"/>
      <c r="I35" s="94"/>
      <c r="J35" s="5"/>
      <c r="K35" s="142"/>
      <c r="L35" s="11" t="str">
        <f t="shared" si="0"/>
        <v>Friday</v>
      </c>
      <c r="M35" s="12">
        <f t="shared" si="0"/>
        <v>41159</v>
      </c>
      <c r="N35" s="67">
        <f>[1]September!L14</f>
        <v>3.36</v>
      </c>
      <c r="O35" s="67">
        <f>[1]September!M14</f>
        <v>1.8479999999999999</v>
      </c>
      <c r="P35" s="80">
        <f>[1]September!N14</f>
        <v>2.3321666666666663</v>
      </c>
      <c r="Q35" s="84"/>
      <c r="R35" s="84"/>
      <c r="S35" s="84"/>
      <c r="T35" s="151"/>
      <c r="U35" s="84"/>
      <c r="V35" s="142"/>
      <c r="W35" s="11" t="str">
        <f t="shared" si="1"/>
        <v>Friday</v>
      </c>
      <c r="X35" s="37">
        <f t="shared" si="1"/>
        <v>41159</v>
      </c>
      <c r="Y35" s="101">
        <f>[1]September!R14</f>
        <v>8.24</v>
      </c>
      <c r="Z35" s="102">
        <f>[1]September!S14</f>
        <v>8.14</v>
      </c>
      <c r="AA35" s="103">
        <f>[1]September!T14</f>
        <v>8.1920000000000002</v>
      </c>
      <c r="AB35" s="71">
        <f>[1]September!U14</f>
        <v>0</v>
      </c>
      <c r="AC35" s="67">
        <f>[1]September!V14</f>
        <v>0</v>
      </c>
      <c r="AD35" s="67">
        <f>[1]September!W14</f>
        <v>0</v>
      </c>
      <c r="AE35" s="84">
        <f>[1]September!X14</f>
        <v>24.275000000000002</v>
      </c>
      <c r="AF35" s="124">
        <f>[1]September!Y14</f>
        <v>0</v>
      </c>
      <c r="AG35" s="94"/>
    </row>
    <row r="36" spans="1:33">
      <c r="A36" s="142"/>
      <c r="B36" s="11" t="s">
        <v>7</v>
      </c>
      <c r="C36" s="12">
        <f t="shared" si="2"/>
        <v>41160</v>
      </c>
      <c r="D36" s="119">
        <f>[1]September!C15</f>
        <v>0</v>
      </c>
      <c r="E36" s="67">
        <f>[1]September!D15</f>
        <v>0</v>
      </c>
      <c r="F36" s="67">
        <f>[1]September!E15</f>
        <v>0</v>
      </c>
      <c r="G36" s="120">
        <f>[1]September!F15</f>
        <v>0</v>
      </c>
      <c r="H36" s="80"/>
      <c r="I36" s="94"/>
      <c r="J36" s="5"/>
      <c r="K36" s="142"/>
      <c r="L36" s="11" t="str">
        <f t="shared" si="0"/>
        <v>Saturday</v>
      </c>
      <c r="M36" s="12">
        <f t="shared" si="0"/>
        <v>41160</v>
      </c>
      <c r="N36" s="67">
        <f>[1]September!L15</f>
        <v>13.608000000000001</v>
      </c>
      <c r="O36" s="67">
        <f>[1]September!M15</f>
        <v>0.55999999999999994</v>
      </c>
      <c r="P36" s="80">
        <f>[1]September!N15</f>
        <v>7.4620000000000024</v>
      </c>
      <c r="Q36" s="84"/>
      <c r="R36" s="84"/>
      <c r="S36" s="84"/>
      <c r="T36" s="151"/>
      <c r="U36" s="84"/>
      <c r="V36" s="142"/>
      <c r="W36" s="11" t="str">
        <f t="shared" si="1"/>
        <v>Saturday</v>
      </c>
      <c r="X36" s="37">
        <f t="shared" si="1"/>
        <v>41160</v>
      </c>
      <c r="Y36" s="101">
        <f>[1]September!R15</f>
        <v>8.24</v>
      </c>
      <c r="Z36" s="102">
        <f>[1]September!S15</f>
        <v>7.74</v>
      </c>
      <c r="AA36" s="103">
        <f>[1]September!T15</f>
        <v>8.0012500000000006</v>
      </c>
      <c r="AB36" s="71">
        <f>[1]September!U15</f>
        <v>1</v>
      </c>
      <c r="AC36" s="67">
        <f>[1]September!V15</f>
        <v>0</v>
      </c>
      <c r="AD36" s="67">
        <f>[1]September!W15</f>
        <v>0.5</v>
      </c>
      <c r="AE36" s="84">
        <f>[1]September!X15</f>
        <v>38.545000000000002</v>
      </c>
      <c r="AF36" s="124">
        <f>[1]September!Y15</f>
        <v>0</v>
      </c>
      <c r="AG36" s="94"/>
    </row>
    <row r="37" spans="1:33">
      <c r="A37" s="142"/>
      <c r="B37" s="11" t="s">
        <v>8</v>
      </c>
      <c r="C37" s="12">
        <f t="shared" si="2"/>
        <v>41161</v>
      </c>
      <c r="D37" s="119">
        <f>[1]September!C16</f>
        <v>42</v>
      </c>
      <c r="E37" s="67">
        <f>[1]September!D16</f>
        <v>0</v>
      </c>
      <c r="F37" s="67">
        <f>[1]September!E16</f>
        <v>8.3778333333333332</v>
      </c>
      <c r="G37" s="120">
        <f>[1]September!F16</f>
        <v>0</v>
      </c>
      <c r="H37" s="80"/>
      <c r="I37" s="94"/>
      <c r="J37" s="5"/>
      <c r="K37" s="142"/>
      <c r="L37" s="11" t="str">
        <f t="shared" si="0"/>
        <v>Sunday</v>
      </c>
      <c r="M37" s="12">
        <f t="shared" si="0"/>
        <v>41161</v>
      </c>
      <c r="N37" s="67">
        <f>[1]September!L16</f>
        <v>1.008</v>
      </c>
      <c r="O37" s="67">
        <f>[1]September!M16</f>
        <v>0.22399999999999998</v>
      </c>
      <c r="P37" s="80">
        <f>[1]September!N16</f>
        <v>0.64633333333333332</v>
      </c>
      <c r="Q37" s="84"/>
      <c r="R37" s="84"/>
      <c r="S37" s="84"/>
      <c r="T37" s="151"/>
      <c r="U37" s="84"/>
      <c r="V37" s="142"/>
      <c r="W37" s="11" t="str">
        <f t="shared" si="1"/>
        <v>Sunday</v>
      </c>
      <c r="X37" s="37">
        <f t="shared" si="1"/>
        <v>41161</v>
      </c>
      <c r="Y37" s="101">
        <f>[1]September!R16</f>
        <v>8.23</v>
      </c>
      <c r="Z37" s="102">
        <f>[1]September!S16</f>
        <v>8.11</v>
      </c>
      <c r="AA37" s="103">
        <f>[1]September!T16</f>
        <v>8.166999999999998</v>
      </c>
      <c r="AB37" s="71">
        <f>[1]September!U16</f>
        <v>0</v>
      </c>
      <c r="AC37" s="67">
        <f>[1]September!V16</f>
        <v>0</v>
      </c>
      <c r="AD37" s="67">
        <f>[1]September!W16</f>
        <v>0</v>
      </c>
      <c r="AE37" s="84">
        <f>[1]September!X16</f>
        <v>47.117999999999995</v>
      </c>
      <c r="AF37" s="124">
        <f>[1]September!Y16</f>
        <v>0</v>
      </c>
      <c r="AG37" s="94"/>
    </row>
    <row r="38" spans="1:33">
      <c r="A38" s="142"/>
      <c r="B38" s="11" t="s">
        <v>9</v>
      </c>
      <c r="C38" s="12">
        <f t="shared" si="2"/>
        <v>41162</v>
      </c>
      <c r="D38" s="119">
        <f>[1]September!C17</f>
        <v>35.699999999999996</v>
      </c>
      <c r="E38" s="67">
        <f>[1]September!D17</f>
        <v>0</v>
      </c>
      <c r="F38" s="67">
        <f>[1]September!E17</f>
        <v>5.3923333333333332</v>
      </c>
      <c r="G38" s="120">
        <f>[1]September!F17</f>
        <v>0</v>
      </c>
      <c r="H38" s="80"/>
      <c r="I38" s="94"/>
      <c r="J38" s="5"/>
      <c r="K38" s="142"/>
      <c r="L38" s="11" t="str">
        <f t="shared" si="0"/>
        <v>Monday</v>
      </c>
      <c r="M38" s="12">
        <f t="shared" si="0"/>
        <v>41162</v>
      </c>
      <c r="N38" s="67">
        <f>[1]September!L17</f>
        <v>8.0640000000000001</v>
      </c>
      <c r="O38" s="67">
        <f>[1]September!M17</f>
        <v>8.3999999999999991E-2</v>
      </c>
      <c r="P38" s="80">
        <f>[1]September!N17</f>
        <v>4.7646666666666677</v>
      </c>
      <c r="Q38" s="84"/>
      <c r="R38" s="84"/>
      <c r="S38" s="84"/>
      <c r="T38" s="151"/>
      <c r="U38" s="84"/>
      <c r="V38" s="142"/>
      <c r="W38" s="11" t="str">
        <f t="shared" si="1"/>
        <v>Monday</v>
      </c>
      <c r="X38" s="37">
        <f t="shared" si="1"/>
        <v>41162</v>
      </c>
      <c r="Y38" s="101">
        <f>[1]September!R17</f>
        <v>8.24</v>
      </c>
      <c r="Z38" s="102">
        <f>[1]September!S17</f>
        <v>8.1199999999999992</v>
      </c>
      <c r="AA38" s="103">
        <f>[1]September!T17</f>
        <v>8.1837499999999999</v>
      </c>
      <c r="AB38" s="71">
        <f>[1]September!U17</f>
        <v>0</v>
      </c>
      <c r="AC38" s="67">
        <f>[1]September!V17</f>
        <v>0</v>
      </c>
      <c r="AD38" s="67">
        <f>[1]September!W17</f>
        <v>0</v>
      </c>
      <c r="AE38" s="84">
        <f>[1]September!X17</f>
        <v>38.633000000000003</v>
      </c>
      <c r="AF38" s="124">
        <f>[1]September!Y17</f>
        <v>0</v>
      </c>
      <c r="AG38" s="94"/>
    </row>
    <row r="39" spans="1:33">
      <c r="A39" s="142"/>
      <c r="B39" s="11" t="s">
        <v>10</v>
      </c>
      <c r="C39" s="12">
        <f t="shared" si="2"/>
        <v>41163</v>
      </c>
      <c r="D39" s="119">
        <f>[1]September!C18</f>
        <v>0</v>
      </c>
      <c r="E39" s="67">
        <f>[1]September!D18</f>
        <v>0</v>
      </c>
      <c r="F39" s="67">
        <f>[1]September!E18</f>
        <v>0</v>
      </c>
      <c r="G39" s="120">
        <f>[1]September!F18</f>
        <v>0</v>
      </c>
      <c r="H39" s="80"/>
      <c r="I39" s="94"/>
      <c r="J39" s="5"/>
      <c r="K39" s="142"/>
      <c r="L39" s="11" t="str">
        <f t="shared" si="0"/>
        <v>Tuesday</v>
      </c>
      <c r="M39" s="12">
        <f t="shared" si="0"/>
        <v>41163</v>
      </c>
      <c r="N39" s="67">
        <f>[1]September!L18</f>
        <v>7.9519999999999991</v>
      </c>
      <c r="O39" s="67">
        <f>[1]September!M18</f>
        <v>0</v>
      </c>
      <c r="P39" s="80">
        <f>[1]September!N18</f>
        <v>1.7196666666666662</v>
      </c>
      <c r="Q39" s="84"/>
      <c r="R39" s="84"/>
      <c r="S39" s="84"/>
      <c r="T39" s="151"/>
      <c r="U39" s="84"/>
      <c r="V39" s="142"/>
      <c r="W39" s="11" t="str">
        <f t="shared" si="1"/>
        <v>Tuesday</v>
      </c>
      <c r="X39" s="37">
        <f t="shared" si="1"/>
        <v>41163</v>
      </c>
      <c r="Y39" s="101">
        <f>[1]September!R18</f>
        <v>8.23</v>
      </c>
      <c r="Z39" s="102">
        <f>[1]September!S18</f>
        <v>7.96</v>
      </c>
      <c r="AA39" s="103">
        <f>[1]September!T18</f>
        <v>8.0816666666666688</v>
      </c>
      <c r="AB39" s="71">
        <f>[1]September!U18</f>
        <v>0</v>
      </c>
      <c r="AC39" s="67">
        <f>[1]September!V18</f>
        <v>0</v>
      </c>
      <c r="AD39" s="67">
        <f>[1]September!W18</f>
        <v>0</v>
      </c>
      <c r="AE39" s="84">
        <f>[1]September!X18</f>
        <v>27.8841</v>
      </c>
      <c r="AF39" s="124">
        <f>[1]September!Y18</f>
        <v>0</v>
      </c>
      <c r="AG39" s="94"/>
    </row>
    <row r="40" spans="1:33">
      <c r="A40" s="142"/>
      <c r="B40" s="11" t="s">
        <v>4</v>
      </c>
      <c r="C40" s="12">
        <f t="shared" si="2"/>
        <v>41164</v>
      </c>
      <c r="D40" s="119">
        <f>[1]September!C19</f>
        <v>1223.2639999999999</v>
      </c>
      <c r="E40" s="67">
        <f>[1]September!D19</f>
        <v>0</v>
      </c>
      <c r="F40" s="67">
        <f>[1]September!E19</f>
        <v>154.34066666666666</v>
      </c>
      <c r="G40" s="120">
        <f>[1]September!F19</f>
        <v>0</v>
      </c>
      <c r="H40" s="80"/>
      <c r="I40" s="94"/>
      <c r="J40" s="5"/>
      <c r="K40" s="142"/>
      <c r="L40" s="11" t="str">
        <f t="shared" si="0"/>
        <v>Wednesday</v>
      </c>
      <c r="M40" s="12">
        <f t="shared" si="0"/>
        <v>41164</v>
      </c>
      <c r="N40" s="67">
        <f>[1]September!L19</f>
        <v>9.66</v>
      </c>
      <c r="O40" s="67">
        <f>[1]September!M19</f>
        <v>0</v>
      </c>
      <c r="P40" s="80">
        <f>[1]September!N19</f>
        <v>0.86799999999999999</v>
      </c>
      <c r="Q40" s="84"/>
      <c r="R40" s="84"/>
      <c r="S40" s="84"/>
      <c r="T40" s="151"/>
      <c r="U40" s="84"/>
      <c r="V40" s="142"/>
      <c r="W40" s="11" t="str">
        <f t="shared" si="1"/>
        <v>Wednesday</v>
      </c>
      <c r="X40" s="37">
        <f t="shared" si="1"/>
        <v>41164</v>
      </c>
      <c r="Y40" s="101">
        <f>[1]September!R19</f>
        <v>8.24</v>
      </c>
      <c r="Z40" s="102">
        <f>[1]September!S19</f>
        <v>7.68</v>
      </c>
      <c r="AA40" s="103">
        <f>[1]September!T19</f>
        <v>8.144285714285715</v>
      </c>
      <c r="AB40" s="71">
        <f>[1]September!U19</f>
        <v>2</v>
      </c>
      <c r="AC40" s="67">
        <f>[1]September!V19</f>
        <v>0</v>
      </c>
      <c r="AD40" s="67">
        <f>[1]September!W19</f>
        <v>0.2857142857142857</v>
      </c>
      <c r="AE40" s="84">
        <f>[1]September!X19</f>
        <v>26.905000000000001</v>
      </c>
      <c r="AF40" s="124">
        <f>[1]September!Y19</f>
        <v>0</v>
      </c>
      <c r="AG40" s="94"/>
    </row>
    <row r="41" spans="1:33">
      <c r="A41" s="142"/>
      <c r="B41" s="11" t="s">
        <v>5</v>
      </c>
      <c r="C41" s="12">
        <f t="shared" si="2"/>
        <v>41165</v>
      </c>
      <c r="D41" s="119">
        <f>[1]September!C20</f>
        <v>1590.4839999999999</v>
      </c>
      <c r="E41" s="67">
        <f>[1]September!D20</f>
        <v>250.684</v>
      </c>
      <c r="F41" s="67">
        <f>[1]September!E20</f>
        <v>1012.669</v>
      </c>
      <c r="G41" s="120">
        <f>[1]September!F20</f>
        <v>0</v>
      </c>
      <c r="H41" s="80"/>
      <c r="I41" s="94"/>
      <c r="J41" s="5"/>
      <c r="K41" s="142"/>
      <c r="L41" s="11" t="str">
        <f t="shared" si="0"/>
        <v>Thursday</v>
      </c>
      <c r="M41" s="12">
        <f t="shared" si="0"/>
        <v>41165</v>
      </c>
      <c r="N41" s="67">
        <f>[1]September!L20</f>
        <v>1.6519999999999999</v>
      </c>
      <c r="O41" s="67">
        <f>[1]September!M20</f>
        <v>0.36399999999999999</v>
      </c>
      <c r="P41" s="80">
        <f>[1]September!N20</f>
        <v>1.0348333333333333</v>
      </c>
      <c r="Q41" s="84"/>
      <c r="R41" s="84"/>
      <c r="S41" s="84"/>
      <c r="T41" s="151"/>
      <c r="U41" s="84"/>
      <c r="V41" s="142"/>
      <c r="W41" s="11" t="str">
        <f t="shared" si="1"/>
        <v>Thursday</v>
      </c>
      <c r="X41" s="37">
        <f t="shared" si="1"/>
        <v>41165</v>
      </c>
      <c r="Y41" s="101">
        <f>[1]September!R20</f>
        <v>8.24</v>
      </c>
      <c r="Z41" s="102">
        <f>[1]September!S20</f>
        <v>7.78</v>
      </c>
      <c r="AA41" s="103">
        <f>[1]September!T20</f>
        <v>8.2049999999999983</v>
      </c>
      <c r="AB41" s="71">
        <f>[1]September!U20</f>
        <v>0</v>
      </c>
      <c r="AC41" s="67">
        <f>[1]September!V20</f>
        <v>0</v>
      </c>
      <c r="AD41" s="67">
        <f>[1]September!W20</f>
        <v>0</v>
      </c>
      <c r="AE41" s="84">
        <f>[1]September!X20</f>
        <v>107.35799999999998</v>
      </c>
      <c r="AF41" s="124">
        <f>[1]September!Y20</f>
        <v>5</v>
      </c>
      <c r="AG41" s="94"/>
    </row>
    <row r="42" spans="1:33">
      <c r="A42" s="142"/>
      <c r="B42" s="11" t="s">
        <v>6</v>
      </c>
      <c r="C42" s="12">
        <f t="shared" si="2"/>
        <v>41166</v>
      </c>
      <c r="D42" s="119">
        <f>[1]September!C21</f>
        <v>1737.232</v>
      </c>
      <c r="E42" s="67">
        <f>[1]September!D21</f>
        <v>921.36799999999994</v>
      </c>
      <c r="F42" s="67">
        <f>[1]September!E21</f>
        <v>1380.685833333333</v>
      </c>
      <c r="G42" s="120">
        <f>[1]September!F21</f>
        <v>0</v>
      </c>
      <c r="H42" s="80"/>
      <c r="I42" s="94"/>
      <c r="J42" s="5"/>
      <c r="K42" s="142"/>
      <c r="L42" s="11" t="str">
        <f t="shared" si="0"/>
        <v>Friday</v>
      </c>
      <c r="M42" s="12">
        <f t="shared" si="0"/>
        <v>41166</v>
      </c>
      <c r="N42" s="67">
        <f>[1]September!L21</f>
        <v>2.492</v>
      </c>
      <c r="O42" s="67">
        <f>[1]September!M21</f>
        <v>0.16799999999999998</v>
      </c>
      <c r="P42" s="80">
        <f>[1]September!N21</f>
        <v>1.1888333333333332</v>
      </c>
      <c r="Q42" s="84"/>
      <c r="R42" s="84"/>
      <c r="S42" s="84"/>
      <c r="T42" s="151"/>
      <c r="U42" s="84"/>
      <c r="V42" s="142"/>
      <c r="W42" s="11" t="str">
        <f t="shared" si="1"/>
        <v>Friday</v>
      </c>
      <c r="X42" s="37">
        <f t="shared" si="1"/>
        <v>41166</v>
      </c>
      <c r="Y42" s="101">
        <f>[1]September!R21</f>
        <v>8.24</v>
      </c>
      <c r="Z42" s="102">
        <f>[1]September!S21</f>
        <v>8.1999999999999993</v>
      </c>
      <c r="AA42" s="103">
        <f>[1]September!T21</f>
        <v>8.2245454545454546</v>
      </c>
      <c r="AB42" s="71">
        <f>[1]September!U21</f>
        <v>0</v>
      </c>
      <c r="AC42" s="67">
        <f>[1]September!V21</f>
        <v>0</v>
      </c>
      <c r="AD42" s="67">
        <f>[1]September!W21</f>
        <v>0</v>
      </c>
      <c r="AE42" s="84">
        <f>[1]September!X21</f>
        <v>52.326999999999998</v>
      </c>
      <c r="AF42" s="124">
        <f>[1]September!Y21</f>
        <v>0</v>
      </c>
      <c r="AG42" s="94"/>
    </row>
    <row r="43" spans="1:33">
      <c r="A43" s="142"/>
      <c r="B43" s="11" t="s">
        <v>7</v>
      </c>
      <c r="C43" s="12">
        <f t="shared" si="2"/>
        <v>41167</v>
      </c>
      <c r="D43" s="119">
        <f>[1]September!C22</f>
        <v>1762.432</v>
      </c>
      <c r="E43" s="67">
        <f>[1]September!D22</f>
        <v>1150.8</v>
      </c>
      <c r="F43" s="67">
        <f>[1]September!E22</f>
        <v>1579.3995000000002</v>
      </c>
      <c r="G43" s="120">
        <f>[1]September!F22</f>
        <v>0</v>
      </c>
      <c r="H43" s="80"/>
      <c r="I43" s="94"/>
      <c r="J43" s="5"/>
      <c r="K43" s="142"/>
      <c r="L43" s="11" t="str">
        <f t="shared" si="0"/>
        <v>Saturday</v>
      </c>
      <c r="M43" s="12">
        <f t="shared" si="0"/>
        <v>41167</v>
      </c>
      <c r="N43" s="67">
        <f>[1]September!L22</f>
        <v>2.6319999999999997</v>
      </c>
      <c r="O43" s="67">
        <f>[1]September!M22</f>
        <v>0.13999999999999999</v>
      </c>
      <c r="P43" s="80">
        <f>[1]September!N22</f>
        <v>1.7861666666666669</v>
      </c>
      <c r="Q43" s="84"/>
      <c r="R43" s="84"/>
      <c r="S43" s="84"/>
      <c r="T43" s="151"/>
      <c r="U43" s="84"/>
      <c r="V43" s="142"/>
      <c r="W43" s="11" t="str">
        <f t="shared" si="1"/>
        <v>Saturday</v>
      </c>
      <c r="X43" s="37">
        <f t="shared" si="1"/>
        <v>41167</v>
      </c>
      <c r="Y43" s="101">
        <f>[1]September!R22</f>
        <v>8.24</v>
      </c>
      <c r="Z43" s="102">
        <f>[1]September!S22</f>
        <v>8.16</v>
      </c>
      <c r="AA43" s="103">
        <f>[1]September!T22</f>
        <v>8.2255555555555535</v>
      </c>
      <c r="AB43" s="71">
        <f>[1]September!U22</f>
        <v>0</v>
      </c>
      <c r="AC43" s="67">
        <f>[1]September!V22</f>
        <v>0</v>
      </c>
      <c r="AD43" s="67">
        <f>[1]September!W22</f>
        <v>0</v>
      </c>
      <c r="AE43" s="84">
        <f>[1]September!X22</f>
        <v>41.207000000000001</v>
      </c>
      <c r="AF43" s="124">
        <f>[1]September!Y22</f>
        <v>0</v>
      </c>
      <c r="AG43" s="94"/>
    </row>
    <row r="44" spans="1:33">
      <c r="A44" s="142"/>
      <c r="B44" s="11" t="s">
        <v>8</v>
      </c>
      <c r="C44" s="12">
        <f t="shared" si="2"/>
        <v>41168</v>
      </c>
      <c r="D44" s="119">
        <f>[1]September!C23</f>
        <v>1712.5639999999999</v>
      </c>
      <c r="E44" s="67">
        <f>[1]September!D23</f>
        <v>0.61599999999999999</v>
      </c>
      <c r="F44" s="67">
        <f>[1]September!E23</f>
        <v>1450.8841666666669</v>
      </c>
      <c r="G44" s="120">
        <f>[1]September!F23</f>
        <v>0</v>
      </c>
      <c r="H44" s="80"/>
      <c r="I44" s="94"/>
      <c r="J44" s="5"/>
      <c r="K44" s="142"/>
      <c r="L44" s="11" t="str">
        <f t="shared" si="0"/>
        <v>Sunday</v>
      </c>
      <c r="M44" s="12">
        <f t="shared" si="0"/>
        <v>41168</v>
      </c>
      <c r="N44" s="67">
        <f>[1]September!L23</f>
        <v>2.7159999999999997</v>
      </c>
      <c r="O44" s="67">
        <f>[1]September!M23</f>
        <v>0.47599999999999998</v>
      </c>
      <c r="P44" s="80">
        <f>[1]September!N23</f>
        <v>1.5703333333333331</v>
      </c>
      <c r="Q44" s="84"/>
      <c r="R44" s="84"/>
      <c r="S44" s="84"/>
      <c r="T44" s="151"/>
      <c r="U44" s="84"/>
      <c r="V44" s="142"/>
      <c r="W44" s="11" t="str">
        <f t="shared" si="1"/>
        <v>Sunday</v>
      </c>
      <c r="X44" s="37">
        <f t="shared" si="1"/>
        <v>41168</v>
      </c>
      <c r="Y44" s="101">
        <f>[1]September!R23</f>
        <v>8.25</v>
      </c>
      <c r="Z44" s="102">
        <f>[1]September!S23</f>
        <v>8.1999999999999993</v>
      </c>
      <c r="AA44" s="103">
        <f>[1]September!T23</f>
        <v>8.2319999999999993</v>
      </c>
      <c r="AB44" s="71">
        <f>[1]September!U23</f>
        <v>0</v>
      </c>
      <c r="AC44" s="67">
        <f>[1]September!V23</f>
        <v>0</v>
      </c>
      <c r="AD44" s="67">
        <f>[1]September!W23</f>
        <v>0</v>
      </c>
      <c r="AE44" s="84">
        <f>[1]September!X23</f>
        <v>21.797000000000001</v>
      </c>
      <c r="AF44" s="124">
        <f>[1]September!Y23</f>
        <v>0</v>
      </c>
      <c r="AG44" s="94"/>
    </row>
    <row r="45" spans="1:33">
      <c r="A45" s="142"/>
      <c r="B45" s="11" t="s">
        <v>9</v>
      </c>
      <c r="C45" s="12">
        <f t="shared" si="2"/>
        <v>41169</v>
      </c>
      <c r="D45" s="119">
        <f>[1]September!C24</f>
        <v>1705.452</v>
      </c>
      <c r="E45" s="67">
        <f>[1]September!D24</f>
        <v>1600.1999999999998</v>
      </c>
      <c r="F45" s="67">
        <f>[1]September!E24</f>
        <v>1668.702</v>
      </c>
      <c r="G45" s="120">
        <f>[1]September!F24</f>
        <v>0</v>
      </c>
      <c r="H45" s="80"/>
      <c r="I45" s="94"/>
      <c r="J45" s="5"/>
      <c r="K45" s="142"/>
      <c r="L45" s="11" t="str">
        <f t="shared" si="0"/>
        <v>Monday</v>
      </c>
      <c r="M45" s="12">
        <f t="shared" si="0"/>
        <v>41169</v>
      </c>
      <c r="N45" s="67">
        <f>[1]September!L24</f>
        <v>1.9599999999999997</v>
      </c>
      <c r="O45" s="67">
        <f>[1]September!M24</f>
        <v>0.95199999999999996</v>
      </c>
      <c r="P45" s="80">
        <f>[1]September!N24</f>
        <v>1.5225000000000002</v>
      </c>
      <c r="Q45" s="84"/>
      <c r="R45" s="84"/>
      <c r="S45" s="84"/>
      <c r="T45" s="151"/>
      <c r="U45" s="84"/>
      <c r="V45" s="142"/>
      <c r="W45" s="11" t="str">
        <f t="shared" si="1"/>
        <v>Monday</v>
      </c>
      <c r="X45" s="37">
        <f t="shared" si="1"/>
        <v>41169</v>
      </c>
      <c r="Y45" s="101">
        <f>[1]September!R24</f>
        <v>8.25</v>
      </c>
      <c r="Z45" s="102">
        <f>[1]September!S24</f>
        <v>8.1999999999999993</v>
      </c>
      <c r="AA45" s="103">
        <f>[1]September!T24</f>
        <v>8.232222222222223</v>
      </c>
      <c r="AB45" s="71">
        <f>[1]September!U24</f>
        <v>0</v>
      </c>
      <c r="AC45" s="67">
        <f>[1]September!V24</f>
        <v>0</v>
      </c>
      <c r="AD45" s="67">
        <f>[1]September!W24</f>
        <v>0</v>
      </c>
      <c r="AE45" s="84">
        <f>[1]September!X24</f>
        <v>43.493999999999993</v>
      </c>
      <c r="AF45" s="124">
        <f>[1]September!Y24</f>
        <v>0</v>
      </c>
      <c r="AG45" s="94"/>
    </row>
    <row r="46" spans="1:33">
      <c r="A46" s="142"/>
      <c r="B46" s="11" t="s">
        <v>10</v>
      </c>
      <c r="C46" s="12">
        <f t="shared" si="2"/>
        <v>41170</v>
      </c>
      <c r="D46" s="119">
        <f>[1]September!C25</f>
        <v>1853.7679999999998</v>
      </c>
      <c r="E46" s="67">
        <f>[1]September!D25</f>
        <v>1533.7839999999999</v>
      </c>
      <c r="F46" s="67">
        <f>[1]September!E25</f>
        <v>1691.0705</v>
      </c>
      <c r="G46" s="120">
        <f>[1]September!F25</f>
        <v>0</v>
      </c>
      <c r="H46" s="80"/>
      <c r="I46" s="94"/>
      <c r="J46" s="5"/>
      <c r="K46" s="142"/>
      <c r="L46" s="11" t="str">
        <f t="shared" si="0"/>
        <v>Tuesday</v>
      </c>
      <c r="M46" s="12">
        <f t="shared" si="0"/>
        <v>41170</v>
      </c>
      <c r="N46" s="67">
        <f>[1]September!L25</f>
        <v>1.7639999999999998</v>
      </c>
      <c r="O46" s="67">
        <f>[1]September!M25</f>
        <v>0.39200000000000002</v>
      </c>
      <c r="P46" s="80">
        <f>[1]September!N25</f>
        <v>1.0009999999999999</v>
      </c>
      <c r="Q46" s="84"/>
      <c r="R46" s="84"/>
      <c r="S46" s="84"/>
      <c r="T46" s="151"/>
      <c r="U46" s="84"/>
      <c r="V46" s="142"/>
      <c r="W46" s="11" t="str">
        <f t="shared" si="1"/>
        <v>Tuesday</v>
      </c>
      <c r="X46" s="37">
        <f t="shared" si="1"/>
        <v>41170</v>
      </c>
      <c r="Y46" s="101">
        <f>[1]September!R25</f>
        <v>8.24</v>
      </c>
      <c r="Z46" s="102">
        <f>[1]September!S25</f>
        <v>8.11</v>
      </c>
      <c r="AA46" s="103">
        <f>[1]September!T25</f>
        <v>8.181111111111111</v>
      </c>
      <c r="AB46" s="71">
        <f>[1]September!U25</f>
        <v>0</v>
      </c>
      <c r="AC46" s="67">
        <f>[1]September!V25</f>
        <v>0</v>
      </c>
      <c r="AD46" s="67">
        <f>[1]September!W25</f>
        <v>0</v>
      </c>
      <c r="AE46" s="84">
        <f>[1]September!X25</f>
        <v>42.716999999999999</v>
      </c>
      <c r="AF46" s="124">
        <f>[1]September!Y25</f>
        <v>0</v>
      </c>
      <c r="AG46" s="94"/>
    </row>
    <row r="47" spans="1:33">
      <c r="A47" s="142"/>
      <c r="B47" s="11" t="s">
        <v>4</v>
      </c>
      <c r="C47" s="12">
        <f t="shared" si="2"/>
        <v>41171</v>
      </c>
      <c r="D47" s="119">
        <f>[1]September!C26</f>
        <v>1828.316</v>
      </c>
      <c r="E47" s="67">
        <f>[1]September!D26</f>
        <v>891.46399999999994</v>
      </c>
      <c r="F47" s="67">
        <f>[1]September!E26</f>
        <v>1697.164</v>
      </c>
      <c r="G47" s="120">
        <f>[1]September!F26</f>
        <v>0</v>
      </c>
      <c r="H47" s="80"/>
      <c r="I47" s="94"/>
      <c r="J47" s="5"/>
      <c r="K47" s="142"/>
      <c r="L47" s="11" t="str">
        <f t="shared" si="0"/>
        <v>Wednesday</v>
      </c>
      <c r="M47" s="12">
        <f t="shared" si="0"/>
        <v>41171</v>
      </c>
      <c r="N47" s="67">
        <f>[1]September!L26</f>
        <v>1.3159999999999998</v>
      </c>
      <c r="O47" s="67">
        <f>[1]September!M26</f>
        <v>0.64400000000000002</v>
      </c>
      <c r="P47" s="80">
        <f>[1]September!N26</f>
        <v>0.90300000000000014</v>
      </c>
      <c r="Q47" s="84"/>
      <c r="R47" s="84"/>
      <c r="S47" s="84"/>
      <c r="T47" s="151"/>
      <c r="U47" s="84"/>
      <c r="V47" s="142"/>
      <c r="W47" s="11" t="str">
        <f t="shared" si="1"/>
        <v>Wednesday</v>
      </c>
      <c r="X47" s="37">
        <f t="shared" si="1"/>
        <v>41171</v>
      </c>
      <c r="Y47" s="101">
        <f>[1]September!R26</f>
        <v>8.2100000000000009</v>
      </c>
      <c r="Z47" s="102">
        <f>[1]September!S26</f>
        <v>8.0299999999999994</v>
      </c>
      <c r="AA47" s="103">
        <f>[1]September!T26</f>
        <v>8.1277777777777782</v>
      </c>
      <c r="AB47" s="71">
        <f>[1]September!U26</f>
        <v>0</v>
      </c>
      <c r="AC47" s="67">
        <f>[1]September!V26</f>
        <v>0</v>
      </c>
      <c r="AD47" s="67">
        <f>[1]September!W26</f>
        <v>0</v>
      </c>
      <c r="AE47" s="84">
        <f>[1]September!X26</f>
        <v>43.356999999999999</v>
      </c>
      <c r="AF47" s="124">
        <f>[1]September!Y26</f>
        <v>0</v>
      </c>
      <c r="AG47" s="94"/>
    </row>
    <row r="48" spans="1:33">
      <c r="A48" s="142"/>
      <c r="B48" s="11" t="s">
        <v>5</v>
      </c>
      <c r="C48" s="12">
        <f t="shared" si="2"/>
        <v>41172</v>
      </c>
      <c r="D48" s="119">
        <f>[1]September!C27</f>
        <v>1796.0319999999999</v>
      </c>
      <c r="E48" s="67">
        <f>[1]September!D27</f>
        <v>1624.616</v>
      </c>
      <c r="F48" s="67">
        <f>[1]September!E27</f>
        <v>1698.2664999999997</v>
      </c>
      <c r="G48" s="120">
        <f>[1]September!F27</f>
        <v>0</v>
      </c>
      <c r="H48" s="80"/>
      <c r="I48" s="94"/>
      <c r="J48" s="5"/>
      <c r="K48" s="142"/>
      <c r="L48" s="11" t="str">
        <f t="shared" si="0"/>
        <v>Thursday</v>
      </c>
      <c r="M48" s="12">
        <f t="shared" si="0"/>
        <v>41172</v>
      </c>
      <c r="N48" s="67">
        <f>[1]September!L27</f>
        <v>3.1919999999999997</v>
      </c>
      <c r="O48" s="67">
        <f>[1]September!M27</f>
        <v>0</v>
      </c>
      <c r="P48" s="80">
        <f>[1]September!N27</f>
        <v>1.0873333333333333</v>
      </c>
      <c r="Q48" s="84"/>
      <c r="R48" s="84"/>
      <c r="S48" s="84"/>
      <c r="T48" s="151"/>
      <c r="U48" s="84"/>
      <c r="V48" s="142"/>
      <c r="W48" s="11" t="str">
        <f t="shared" si="1"/>
        <v>Thursday</v>
      </c>
      <c r="X48" s="37">
        <f t="shared" si="1"/>
        <v>41172</v>
      </c>
      <c r="Y48" s="101">
        <f>[1]September!R27</f>
        <v>8.2200000000000006</v>
      </c>
      <c r="Z48" s="102">
        <f>[1]September!S27</f>
        <v>7.97</v>
      </c>
      <c r="AA48" s="103">
        <f>[1]September!T27</f>
        <v>8.0783333333333331</v>
      </c>
      <c r="AB48" s="71">
        <f>[1]September!U27</f>
        <v>0</v>
      </c>
      <c r="AC48" s="67">
        <f>[1]September!V27</f>
        <v>0</v>
      </c>
      <c r="AD48" s="67">
        <f>[1]September!W27</f>
        <v>0</v>
      </c>
      <c r="AE48" s="84">
        <f>[1]September!X27</f>
        <v>29.159999999999997</v>
      </c>
      <c r="AF48" s="124">
        <f>[1]September!Y27</f>
        <v>0</v>
      </c>
      <c r="AG48" s="94"/>
    </row>
    <row r="49" spans="1:33">
      <c r="A49" s="142"/>
      <c r="B49" s="11" t="s">
        <v>6</v>
      </c>
      <c r="C49" s="12">
        <f t="shared" si="2"/>
        <v>41173</v>
      </c>
      <c r="D49" s="119">
        <f>[1]September!C28</f>
        <v>1882.1320000000001</v>
      </c>
      <c r="E49" s="67">
        <f>[1]September!D28</f>
        <v>1768.1999999999998</v>
      </c>
      <c r="F49" s="67">
        <f>[1]September!E28</f>
        <v>1824.9886666666671</v>
      </c>
      <c r="G49" s="120">
        <f>[1]September!F28</f>
        <v>0</v>
      </c>
      <c r="H49" s="80"/>
      <c r="I49" s="94"/>
      <c r="J49" s="5"/>
      <c r="K49" s="142"/>
      <c r="L49" s="11" t="str">
        <f t="shared" si="0"/>
        <v>Friday</v>
      </c>
      <c r="M49" s="12">
        <f t="shared" si="0"/>
        <v>41173</v>
      </c>
      <c r="N49" s="67">
        <f>[1]September!L28</f>
        <v>3.1639999999999997</v>
      </c>
      <c r="O49" s="67">
        <f>[1]September!M28</f>
        <v>0.7</v>
      </c>
      <c r="P49" s="80">
        <f>[1]September!N28</f>
        <v>1.4746666666666663</v>
      </c>
      <c r="Q49" s="84"/>
      <c r="R49" s="84"/>
      <c r="S49" s="84"/>
      <c r="T49" s="151"/>
      <c r="U49" s="84"/>
      <c r="V49" s="142"/>
      <c r="W49" s="11" t="str">
        <f t="shared" si="1"/>
        <v>Friday</v>
      </c>
      <c r="X49" s="37">
        <f t="shared" si="1"/>
        <v>41173</v>
      </c>
      <c r="Y49" s="101">
        <f>[1]September!R28</f>
        <v>8.23</v>
      </c>
      <c r="Z49" s="102">
        <f>[1]September!S28</f>
        <v>8</v>
      </c>
      <c r="AA49" s="103">
        <f>[1]September!T28</f>
        <v>8.1608333333333345</v>
      </c>
      <c r="AB49" s="71">
        <f>[1]September!U28</f>
        <v>1</v>
      </c>
      <c r="AC49" s="67">
        <f>[1]September!V28</f>
        <v>0</v>
      </c>
      <c r="AD49" s="67">
        <f>[1]September!W28</f>
        <v>0.25</v>
      </c>
      <c r="AE49" s="84">
        <f>[1]September!X28</f>
        <v>58.112000000000002</v>
      </c>
      <c r="AF49" s="124">
        <f>[1]September!Y28</f>
        <v>1</v>
      </c>
      <c r="AG49" s="94"/>
    </row>
    <row r="50" spans="1:33">
      <c r="A50" s="142"/>
      <c r="B50" s="11" t="s">
        <v>7</v>
      </c>
      <c r="C50" s="12">
        <f t="shared" si="2"/>
        <v>41174</v>
      </c>
      <c r="D50" s="119">
        <f>[1]September!C29</f>
        <v>1892.1</v>
      </c>
      <c r="E50" s="67">
        <f>[1]September!D29</f>
        <v>1741.6839999999997</v>
      </c>
      <c r="F50" s="67">
        <f>[1]September!E29</f>
        <v>1818.8963333333334</v>
      </c>
      <c r="G50" s="120">
        <f>[1]September!F29</f>
        <v>0</v>
      </c>
      <c r="H50" s="80"/>
      <c r="I50" s="94"/>
      <c r="J50" s="5"/>
      <c r="K50" s="142"/>
      <c r="L50" s="11" t="str">
        <f t="shared" si="0"/>
        <v>Saturday</v>
      </c>
      <c r="M50" s="12">
        <f t="shared" si="0"/>
        <v>41174</v>
      </c>
      <c r="N50" s="67">
        <f>[1]September!L29</f>
        <v>1.4</v>
      </c>
      <c r="O50" s="67">
        <f>[1]September!M29</f>
        <v>0.308</v>
      </c>
      <c r="P50" s="80">
        <f>[1]September!N29</f>
        <v>0.73966666666666681</v>
      </c>
      <c r="Q50" s="84"/>
      <c r="R50" s="84"/>
      <c r="S50" s="84"/>
      <c r="T50" s="151"/>
      <c r="U50" s="84"/>
      <c r="V50" s="142"/>
      <c r="W50" s="11" t="str">
        <f t="shared" si="1"/>
        <v>Saturday</v>
      </c>
      <c r="X50" s="37">
        <f t="shared" si="1"/>
        <v>41174</v>
      </c>
      <c r="Y50" s="101">
        <f>[1]September!R29</f>
        <v>8.2200000000000006</v>
      </c>
      <c r="Z50" s="102">
        <f>[1]September!S29</f>
        <v>7.88</v>
      </c>
      <c r="AA50" s="103">
        <f>[1]September!T29</f>
        <v>8.14</v>
      </c>
      <c r="AB50" s="71">
        <f>[1]September!U29</f>
        <v>0</v>
      </c>
      <c r="AC50" s="67">
        <f>[1]September!V29</f>
        <v>0</v>
      </c>
      <c r="AD50" s="67">
        <f>[1]September!W29</f>
        <v>0</v>
      </c>
      <c r="AE50" s="84">
        <f>[1]September!X29</f>
        <v>68.296000000000006</v>
      </c>
      <c r="AF50" s="124">
        <f>[1]September!Y29</f>
        <v>0</v>
      </c>
      <c r="AG50" s="94"/>
    </row>
    <row r="51" spans="1:33">
      <c r="A51" s="142"/>
      <c r="B51" s="11" t="s">
        <v>8</v>
      </c>
      <c r="C51" s="12">
        <f t="shared" si="2"/>
        <v>41175</v>
      </c>
      <c r="D51" s="119">
        <f>[1]September!C30</f>
        <v>1928.8639999999998</v>
      </c>
      <c r="E51" s="67">
        <f>[1]September!D30</f>
        <v>1662.9479999999999</v>
      </c>
      <c r="F51" s="67">
        <f>[1]September!E30</f>
        <v>1798.0596666666663</v>
      </c>
      <c r="G51" s="120">
        <f>[1]September!F30</f>
        <v>0</v>
      </c>
      <c r="H51" s="80"/>
      <c r="I51" s="94"/>
      <c r="J51" s="5"/>
      <c r="K51" s="142"/>
      <c r="L51" s="11" t="str">
        <f t="shared" si="0"/>
        <v>Sunday</v>
      </c>
      <c r="M51" s="12">
        <f t="shared" si="0"/>
        <v>41175</v>
      </c>
      <c r="N51" s="67">
        <f>[1]September!L30</f>
        <v>1.708</v>
      </c>
      <c r="O51" s="67">
        <f>[1]September!M30</f>
        <v>0.252</v>
      </c>
      <c r="P51" s="80">
        <f>[1]September!N30</f>
        <v>0.91233333333333333</v>
      </c>
      <c r="Q51" s="84"/>
      <c r="R51" s="84"/>
      <c r="S51" s="84"/>
      <c r="T51" s="151"/>
      <c r="U51" s="84"/>
      <c r="V51" s="142"/>
      <c r="W51" s="11" t="str">
        <f t="shared" si="1"/>
        <v>Sunday</v>
      </c>
      <c r="X51" s="37">
        <f t="shared" si="1"/>
        <v>41175</v>
      </c>
      <c r="Y51" s="101">
        <f>[1]September!R30</f>
        <v>7.92</v>
      </c>
      <c r="Z51" s="102">
        <f>[1]September!S30</f>
        <v>7.66</v>
      </c>
      <c r="AA51" s="103">
        <f>[1]September!T30</f>
        <v>7.8209090909090895</v>
      </c>
      <c r="AB51" s="71">
        <f>[1]September!U30</f>
        <v>0</v>
      </c>
      <c r="AC51" s="67">
        <f>[1]September!V30</f>
        <v>0</v>
      </c>
      <c r="AD51" s="67">
        <f>[1]September!W30</f>
        <v>0</v>
      </c>
      <c r="AE51" s="84">
        <f>[1]September!X30</f>
        <v>53.825000000000003</v>
      </c>
      <c r="AF51" s="124">
        <f>[1]September!Y30</f>
        <v>0</v>
      </c>
      <c r="AG51" s="94"/>
    </row>
    <row r="52" spans="1:33">
      <c r="A52" s="142"/>
      <c r="B52" s="11" t="s">
        <v>9</v>
      </c>
      <c r="C52" s="12">
        <f t="shared" si="2"/>
        <v>41176</v>
      </c>
      <c r="D52" s="119">
        <f>[1]September!C31</f>
        <v>1788.4159999999999</v>
      </c>
      <c r="E52" s="67">
        <f>[1]September!D31</f>
        <v>1461.8520000000001</v>
      </c>
      <c r="F52" s="67">
        <f>[1]September!E31</f>
        <v>1669.2141666666662</v>
      </c>
      <c r="G52" s="120">
        <f>[1]September!F31</f>
        <v>0</v>
      </c>
      <c r="H52" s="80"/>
      <c r="I52" s="94"/>
      <c r="J52" s="5"/>
      <c r="K52" s="142"/>
      <c r="L52" s="11" t="str">
        <f t="shared" si="0"/>
        <v>Monday</v>
      </c>
      <c r="M52" s="12">
        <f t="shared" si="0"/>
        <v>41176</v>
      </c>
      <c r="N52" s="67">
        <f>[1]September!L31</f>
        <v>1.26</v>
      </c>
      <c r="O52" s="67">
        <f>[1]September!M31</f>
        <v>0</v>
      </c>
      <c r="P52" s="80">
        <f>[1]September!N31</f>
        <v>0.56699999999999995</v>
      </c>
      <c r="Q52" s="84"/>
      <c r="R52" s="84"/>
      <c r="S52" s="84"/>
      <c r="T52" s="151"/>
      <c r="U52" s="84"/>
      <c r="V52" s="142"/>
      <c r="W52" s="11" t="str">
        <f t="shared" si="1"/>
        <v>Monday</v>
      </c>
      <c r="X52" s="37">
        <f t="shared" si="1"/>
        <v>41176</v>
      </c>
      <c r="Y52" s="101">
        <f>[1]September!R31</f>
        <v>7.63</v>
      </c>
      <c r="Z52" s="102">
        <f>[1]September!S31</f>
        <v>7.32</v>
      </c>
      <c r="AA52" s="103">
        <f>[1]September!T31</f>
        <v>7.4681818181818178</v>
      </c>
      <c r="AB52" s="71">
        <f>[1]September!U31</f>
        <v>0</v>
      </c>
      <c r="AC52" s="67">
        <f>[1]September!V31</f>
        <v>0</v>
      </c>
      <c r="AD52" s="67">
        <f>[1]September!W31</f>
        <v>0</v>
      </c>
      <c r="AE52" s="84">
        <f>[1]September!X31</f>
        <v>53.928999999999995</v>
      </c>
      <c r="AF52" s="124">
        <f>[1]September!Y31</f>
        <v>0</v>
      </c>
      <c r="AG52" s="94"/>
    </row>
    <row r="53" spans="1:33">
      <c r="A53" s="142"/>
      <c r="B53" s="11" t="s">
        <v>10</v>
      </c>
      <c r="C53" s="12">
        <f t="shared" si="2"/>
        <v>41177</v>
      </c>
      <c r="D53" s="119">
        <f>[1]September!C32</f>
        <v>1823.3320000000001</v>
      </c>
      <c r="E53" s="67">
        <f>[1]September!D32</f>
        <v>1618.316</v>
      </c>
      <c r="F53" s="67">
        <f>[1]September!E32</f>
        <v>1691.3866666666663</v>
      </c>
      <c r="G53" s="120">
        <f>[1]September!F32</f>
        <v>0</v>
      </c>
      <c r="H53" s="80"/>
      <c r="I53" s="94"/>
      <c r="J53" s="5"/>
      <c r="K53" s="142"/>
      <c r="L53" s="11" t="str">
        <f t="shared" si="0"/>
        <v>Tuesday</v>
      </c>
      <c r="M53" s="12">
        <f t="shared" si="0"/>
        <v>41177</v>
      </c>
      <c r="N53" s="67">
        <f>[1]September!L32</f>
        <v>0.55999999999999994</v>
      </c>
      <c r="O53" s="67">
        <f>[1]September!M32</f>
        <v>0</v>
      </c>
      <c r="P53" s="80">
        <f>[1]September!N32</f>
        <v>8.5166666666666682E-2</v>
      </c>
      <c r="Q53" s="84"/>
      <c r="R53" s="84"/>
      <c r="S53" s="84"/>
      <c r="T53" s="151"/>
      <c r="U53" s="84"/>
      <c r="V53" s="142"/>
      <c r="W53" s="11" t="str">
        <f t="shared" si="1"/>
        <v>Tuesday</v>
      </c>
      <c r="X53" s="37">
        <f t="shared" si="1"/>
        <v>41177</v>
      </c>
      <c r="Y53" s="101">
        <f>[1]September!R32</f>
        <v>7.5</v>
      </c>
      <c r="Z53" s="102">
        <f>[1]September!S32</f>
        <v>7.12</v>
      </c>
      <c r="AA53" s="103">
        <f>[1]September!T32</f>
        <v>7.2858333333333318</v>
      </c>
      <c r="AB53" s="71">
        <f>[1]September!U32</f>
        <v>0</v>
      </c>
      <c r="AC53" s="67">
        <f>[1]September!V32</f>
        <v>0</v>
      </c>
      <c r="AD53" s="67">
        <f>[1]September!W32</f>
        <v>0</v>
      </c>
      <c r="AE53" s="84">
        <f>[1]September!X32</f>
        <v>57.258999999999993</v>
      </c>
      <c r="AF53" s="124">
        <f>[1]September!Y32</f>
        <v>0</v>
      </c>
      <c r="AG53" s="94"/>
    </row>
    <row r="54" spans="1:33">
      <c r="A54" s="142"/>
      <c r="B54" s="11" t="s">
        <v>4</v>
      </c>
      <c r="C54" s="12">
        <f t="shared" si="2"/>
        <v>41178</v>
      </c>
      <c r="D54" s="119">
        <f>[1]September!C33</f>
        <v>1978.452</v>
      </c>
      <c r="E54" s="67">
        <f>[1]September!D33</f>
        <v>1530.116</v>
      </c>
      <c r="F54" s="67">
        <f>[1]September!E33</f>
        <v>1702.1631666666665</v>
      </c>
      <c r="G54" s="120">
        <f>[1]September!F33</f>
        <v>0</v>
      </c>
      <c r="H54" s="80"/>
      <c r="I54" s="94"/>
      <c r="J54" s="5"/>
      <c r="K54" s="142"/>
      <c r="L54" s="11" t="str">
        <f t="shared" si="0"/>
        <v>Wednesday</v>
      </c>
      <c r="M54" s="12">
        <f t="shared" si="0"/>
        <v>41178</v>
      </c>
      <c r="N54" s="67">
        <f>[1]September!L33</f>
        <v>0.44799999999999995</v>
      </c>
      <c r="O54" s="67">
        <f>[1]September!M33</f>
        <v>0</v>
      </c>
      <c r="P54" s="80">
        <f>[1]September!N33</f>
        <v>7.116666666666667E-2</v>
      </c>
      <c r="Q54" s="84"/>
      <c r="R54" s="84"/>
      <c r="S54" s="84"/>
      <c r="T54" s="151"/>
      <c r="U54" s="84"/>
      <c r="V54" s="142"/>
      <c r="W54" s="11" t="str">
        <f t="shared" si="1"/>
        <v>Wednesday</v>
      </c>
      <c r="X54" s="37">
        <f t="shared" si="1"/>
        <v>41178</v>
      </c>
      <c r="Y54" s="101">
        <f>[1]September!R33</f>
        <v>7.59</v>
      </c>
      <c r="Z54" s="102">
        <f>[1]September!S33</f>
        <v>7.15</v>
      </c>
      <c r="AA54" s="103">
        <f>[1]September!T33</f>
        <v>7.373636363636364</v>
      </c>
      <c r="AB54" s="71">
        <f>[1]September!U33</f>
        <v>0</v>
      </c>
      <c r="AC54" s="67">
        <f>[1]September!V33</f>
        <v>0</v>
      </c>
      <c r="AD54" s="67">
        <f>[1]September!W33</f>
        <v>0</v>
      </c>
      <c r="AE54" s="84">
        <f>[1]September!X33</f>
        <v>53.970999999999989</v>
      </c>
      <c r="AF54" s="124">
        <f>[1]September!Y33</f>
        <v>0</v>
      </c>
      <c r="AG54" s="94"/>
    </row>
    <row r="55" spans="1:33">
      <c r="A55" s="142"/>
      <c r="B55" s="11" t="s">
        <v>5</v>
      </c>
      <c r="C55" s="12">
        <f t="shared" si="2"/>
        <v>41179</v>
      </c>
      <c r="D55" s="119">
        <f>[1]September!C34</f>
        <v>2046.1839999999997</v>
      </c>
      <c r="E55" s="67">
        <f>[1]September!D34</f>
        <v>1703.8839999999998</v>
      </c>
      <c r="F55" s="67">
        <f>[1]September!E34</f>
        <v>1884.4793333333332</v>
      </c>
      <c r="G55" s="120">
        <f>[1]September!F34</f>
        <v>0</v>
      </c>
      <c r="H55" s="80"/>
      <c r="I55" s="94"/>
      <c r="J55" s="5"/>
      <c r="K55" s="142"/>
      <c r="L55" s="11" t="str">
        <f t="shared" si="0"/>
        <v>Thursday</v>
      </c>
      <c r="M55" s="12">
        <f t="shared" si="0"/>
        <v>41179</v>
      </c>
      <c r="N55" s="67">
        <f>[1]September!L34</f>
        <v>1.3159999999999998</v>
      </c>
      <c r="O55" s="67">
        <f>[1]September!M34</f>
        <v>0</v>
      </c>
      <c r="P55" s="80">
        <f>[1]September!N34</f>
        <v>0.3698333333333334</v>
      </c>
      <c r="Q55" s="84"/>
      <c r="R55" s="84"/>
      <c r="S55" s="84"/>
      <c r="T55" s="151"/>
      <c r="U55" s="84"/>
      <c r="V55" s="142"/>
      <c r="W55" s="11" t="str">
        <f t="shared" si="1"/>
        <v>Thursday</v>
      </c>
      <c r="X55" s="37">
        <f t="shared" si="1"/>
        <v>41179</v>
      </c>
      <c r="Y55" s="101">
        <f>[1]September!R34</f>
        <v>7.59</v>
      </c>
      <c r="Z55" s="102">
        <f>[1]September!S34</f>
        <v>7.15</v>
      </c>
      <c r="AA55" s="103">
        <f>[1]September!T34</f>
        <v>7.335454545454545</v>
      </c>
      <c r="AB55" s="71">
        <f>[1]September!U34</f>
        <v>0</v>
      </c>
      <c r="AC55" s="67">
        <f>[1]September!V34</f>
        <v>0</v>
      </c>
      <c r="AD55" s="67">
        <f>[1]September!W34</f>
        <v>0</v>
      </c>
      <c r="AE55" s="84">
        <f>[1]September!X34</f>
        <v>54.066999999999993</v>
      </c>
      <c r="AF55" s="124">
        <f>[1]September!Y34</f>
        <v>0</v>
      </c>
      <c r="AG55" s="94"/>
    </row>
    <row r="56" spans="1:33">
      <c r="A56" s="142"/>
      <c r="B56" s="11" t="s">
        <v>6</v>
      </c>
      <c r="C56" s="12">
        <f t="shared" si="2"/>
        <v>41180</v>
      </c>
      <c r="D56" s="119">
        <f>[1]September!C35</f>
        <v>2075.5839999999998</v>
      </c>
      <c r="E56" s="67">
        <f>[1]September!D35</f>
        <v>1719.8999999999999</v>
      </c>
      <c r="F56" s="67">
        <f>[1]September!E35</f>
        <v>1836.6833333333329</v>
      </c>
      <c r="G56" s="120">
        <f>[1]September!F35</f>
        <v>0</v>
      </c>
      <c r="H56" s="80"/>
      <c r="I56" s="94"/>
      <c r="J56" s="5"/>
      <c r="K56" s="142"/>
      <c r="L56" s="11" t="str">
        <f t="shared" si="0"/>
        <v>Friday</v>
      </c>
      <c r="M56" s="12">
        <f t="shared" si="0"/>
        <v>41180</v>
      </c>
      <c r="N56" s="67">
        <f>[1]September!L35</f>
        <v>3.1080000000000001</v>
      </c>
      <c r="O56" s="67">
        <f>[1]September!M35</f>
        <v>0.44799999999999995</v>
      </c>
      <c r="P56" s="80">
        <f>[1]September!N35</f>
        <v>1.3451666666666666</v>
      </c>
      <c r="Q56" s="84"/>
      <c r="R56" s="84"/>
      <c r="S56" s="84"/>
      <c r="T56" s="151"/>
      <c r="U56" s="84"/>
      <c r="V56" s="142"/>
      <c r="W56" s="11" t="str">
        <f t="shared" si="1"/>
        <v>Friday</v>
      </c>
      <c r="X56" s="37">
        <f t="shared" si="1"/>
        <v>41180</v>
      </c>
      <c r="Y56" s="101">
        <f>[1]September!R35</f>
        <v>7.94</v>
      </c>
      <c r="Z56" s="102">
        <f>[1]September!S35</f>
        <v>7.05</v>
      </c>
      <c r="AA56" s="103">
        <f>[1]September!T35</f>
        <v>7.4107692307692297</v>
      </c>
      <c r="AB56" s="71">
        <f>[1]September!U35</f>
        <v>0</v>
      </c>
      <c r="AC56" s="67">
        <f>[1]September!V35</f>
        <v>0</v>
      </c>
      <c r="AD56" s="67">
        <f>[1]September!W35</f>
        <v>0</v>
      </c>
      <c r="AE56" s="84">
        <f>[1]September!X35</f>
        <v>61.346000000000011</v>
      </c>
      <c r="AF56" s="124">
        <f>[1]September!Y35</f>
        <v>3</v>
      </c>
      <c r="AG56" s="94"/>
    </row>
    <row r="57" spans="1:33">
      <c r="A57" s="142"/>
      <c r="B57" s="11" t="s">
        <v>7</v>
      </c>
      <c r="C57" s="12">
        <f t="shared" si="2"/>
        <v>41181</v>
      </c>
      <c r="D57" s="119">
        <f>[1]September!C36</f>
        <v>1833.0479999999998</v>
      </c>
      <c r="E57" s="67">
        <f>[1]September!D36</f>
        <v>1587.6</v>
      </c>
      <c r="F57" s="67">
        <f>[1]September!E36</f>
        <v>1727.3865000000001</v>
      </c>
      <c r="G57" s="120">
        <f>[1]September!F36</f>
        <v>0</v>
      </c>
      <c r="H57" s="80"/>
      <c r="I57" s="94"/>
      <c r="J57" s="5"/>
      <c r="K57" s="142"/>
      <c r="L57" s="11" t="str">
        <f t="shared" si="0"/>
        <v>Saturday</v>
      </c>
      <c r="M57" s="12">
        <f t="shared" si="0"/>
        <v>41181</v>
      </c>
      <c r="N57" s="67">
        <f>[1]September!L36</f>
        <v>14</v>
      </c>
      <c r="O57" s="67">
        <f>[1]September!M36</f>
        <v>0</v>
      </c>
      <c r="P57" s="80">
        <f>[1]September!N36</f>
        <v>1.2949999999999997</v>
      </c>
      <c r="Q57" s="84"/>
      <c r="R57" s="84"/>
      <c r="S57" s="84"/>
      <c r="T57" s="151"/>
      <c r="U57" s="84"/>
      <c r="V57" s="142"/>
      <c r="W57" s="11" t="str">
        <f t="shared" si="1"/>
        <v>Saturday</v>
      </c>
      <c r="X57" s="37">
        <f t="shared" si="1"/>
        <v>41181</v>
      </c>
      <c r="Y57" s="101">
        <f>[1]September!R36</f>
        <v>8.0299999999999994</v>
      </c>
      <c r="Z57" s="102">
        <f>[1]September!S36</f>
        <v>7.14</v>
      </c>
      <c r="AA57" s="103">
        <f>[1]September!T36</f>
        <v>7.39</v>
      </c>
      <c r="AB57" s="71">
        <f>[1]September!U36</f>
        <v>1</v>
      </c>
      <c r="AC57" s="67">
        <f>[1]September!V36</f>
        <v>0</v>
      </c>
      <c r="AD57" s="67">
        <f>[1]September!W36</f>
        <v>9.0909090909090912E-2</v>
      </c>
      <c r="AE57" s="84">
        <f>[1]September!X36</f>
        <v>55.021000000000008</v>
      </c>
      <c r="AF57" s="124">
        <f>[1]September!Y36</f>
        <v>2</v>
      </c>
      <c r="AG57" s="94"/>
    </row>
    <row r="58" spans="1:33">
      <c r="A58" s="142"/>
      <c r="B58" s="11" t="s">
        <v>8</v>
      </c>
      <c r="C58" s="12">
        <f t="shared" si="2"/>
        <v>41182</v>
      </c>
      <c r="D58" s="119">
        <f>[1]September!C37</f>
        <v>1782.3679999999997</v>
      </c>
      <c r="E58" s="67">
        <f>[1]September!D37</f>
        <v>1642.8999999999999</v>
      </c>
      <c r="F58" s="67">
        <f>[1]September!E37</f>
        <v>1703.2516666666666</v>
      </c>
      <c r="G58" s="120">
        <f>[1]September!F37</f>
        <v>0</v>
      </c>
      <c r="H58" s="80"/>
      <c r="I58" s="94"/>
      <c r="J58" s="5"/>
      <c r="K58" s="142"/>
      <c r="L58" s="11" t="str">
        <f t="shared" si="0"/>
        <v>Sunday</v>
      </c>
      <c r="M58" s="12">
        <f t="shared" si="0"/>
        <v>41182</v>
      </c>
      <c r="N58" s="67">
        <f>[1]September!L37</f>
        <v>1.008</v>
      </c>
      <c r="O58" s="67">
        <f>[1]September!M37</f>
        <v>0</v>
      </c>
      <c r="P58" s="80">
        <f>[1]September!N37</f>
        <v>0.35</v>
      </c>
      <c r="Q58" s="84"/>
      <c r="R58" s="84"/>
      <c r="S58" s="84"/>
      <c r="T58" s="151"/>
      <c r="U58" s="84"/>
      <c r="V58" s="142"/>
      <c r="W58" s="11" t="str">
        <f t="shared" si="1"/>
        <v>Sunday</v>
      </c>
      <c r="X58" s="37">
        <f t="shared" si="1"/>
        <v>41182</v>
      </c>
      <c r="Y58" s="101">
        <f>[1]September!R37</f>
        <v>7.86</v>
      </c>
      <c r="Z58" s="102">
        <f>[1]September!S37</f>
        <v>7.44</v>
      </c>
      <c r="AA58" s="103">
        <f>[1]September!T37</f>
        <v>7.71875</v>
      </c>
      <c r="AB58" s="71">
        <f>[1]September!U37</f>
        <v>0</v>
      </c>
      <c r="AC58" s="67">
        <f>[1]September!V37</f>
        <v>0</v>
      </c>
      <c r="AD58" s="67">
        <f>[1]September!W37</f>
        <v>0</v>
      </c>
      <c r="AE58" s="84">
        <f>[1]September!X37</f>
        <v>39.195999999999998</v>
      </c>
      <c r="AF58" s="124">
        <f>[1]September!Y37</f>
        <v>0</v>
      </c>
      <c r="AG58" s="94"/>
    </row>
    <row r="59" spans="1:33" ht="15.75" thickBot="1">
      <c r="A59" s="142"/>
      <c r="B59" s="13"/>
      <c r="C59" s="14"/>
      <c r="D59" s="155"/>
      <c r="E59" s="78"/>
      <c r="F59" s="79"/>
      <c r="G59" s="121"/>
      <c r="H59" s="81"/>
      <c r="I59" s="94"/>
      <c r="J59" s="5"/>
      <c r="K59" s="142"/>
      <c r="L59" s="13"/>
      <c r="M59" s="14"/>
      <c r="N59" s="78"/>
      <c r="O59" s="78"/>
      <c r="P59" s="81"/>
      <c r="Q59" s="84"/>
      <c r="R59" s="84"/>
      <c r="S59" s="84"/>
      <c r="T59" s="151"/>
      <c r="U59" s="84"/>
      <c r="V59" s="142"/>
      <c r="W59" s="13"/>
      <c r="X59" s="59"/>
      <c r="Y59" s="104"/>
      <c r="Z59" s="105"/>
      <c r="AA59" s="106"/>
      <c r="AB59" s="85"/>
      <c r="AC59" s="78"/>
      <c r="AD59" s="78"/>
      <c r="AE59" s="79"/>
      <c r="AF59" s="125"/>
      <c r="AG59" s="94"/>
    </row>
    <row r="60" spans="1:33" ht="16.5" thickTop="1" thickBot="1">
      <c r="A60" s="142"/>
      <c r="B60" s="15" t="s">
        <v>11</v>
      </c>
      <c r="C60" s="16"/>
      <c r="D60" s="68">
        <f>[1]September!C39</f>
        <v>2075.5839999999998</v>
      </c>
      <c r="E60" s="68">
        <f>[1]September!D39</f>
        <v>0</v>
      </c>
      <c r="F60" s="68">
        <f>[1]September!E39</f>
        <v>1000.1153944444445</v>
      </c>
      <c r="G60" s="122" t="str">
        <f>[1]September!F39</f>
        <v/>
      </c>
      <c r="H60" s="87"/>
      <c r="I60" s="94"/>
      <c r="J60" s="5"/>
      <c r="K60" s="142"/>
      <c r="L60" s="15" t="s">
        <v>11</v>
      </c>
      <c r="M60" s="16"/>
      <c r="N60" s="82">
        <f>[1]September!L39</f>
        <v>414.56799999999998</v>
      </c>
      <c r="O60" s="82">
        <f>[1]September!M39</f>
        <v>0</v>
      </c>
      <c r="P60" s="83">
        <f>[1]September!N39</f>
        <v>2.0334611111111109</v>
      </c>
      <c r="Q60" s="136"/>
      <c r="R60" s="136"/>
      <c r="S60" s="136"/>
      <c r="T60" s="152"/>
      <c r="U60" s="136"/>
      <c r="V60" s="142"/>
      <c r="W60" s="15" t="s">
        <v>11</v>
      </c>
      <c r="X60" s="38"/>
      <c r="Y60" s="107">
        <f>[1]September!R39</f>
        <v>8.25</v>
      </c>
      <c r="Z60" s="108">
        <f>[1]September!S39</f>
        <v>7.05</v>
      </c>
      <c r="AA60" s="109">
        <f>[1]September!T39</f>
        <v>7.9679177405927391</v>
      </c>
      <c r="AB60" s="75">
        <f>[1]September!U39</f>
        <v>4</v>
      </c>
      <c r="AC60" s="68">
        <f>[1]September!V39</f>
        <v>0</v>
      </c>
      <c r="AD60" s="68">
        <f>[1]September!W39</f>
        <v>0.10422077922077921</v>
      </c>
      <c r="AE60" s="86">
        <f>[1]September!X39</f>
        <v>1198.1240999999998</v>
      </c>
      <c r="AF60" s="126">
        <f>[1]September!Y39</f>
        <v>11</v>
      </c>
      <c r="AG60" s="94"/>
    </row>
    <row r="61" spans="1:33" ht="15.75" thickBot="1">
      <c r="A61" s="145"/>
      <c r="B61" s="146"/>
      <c r="C61" s="146"/>
      <c r="D61" s="146"/>
      <c r="E61" s="146"/>
      <c r="F61" s="146"/>
      <c r="G61" s="146"/>
      <c r="H61" s="146"/>
      <c r="I61" s="147"/>
      <c r="J61" s="5"/>
      <c r="K61" s="145"/>
      <c r="L61" s="146"/>
      <c r="M61" s="146"/>
      <c r="N61" s="146"/>
      <c r="O61" s="146"/>
      <c r="P61" s="146"/>
      <c r="Q61" s="146"/>
      <c r="R61" s="146"/>
      <c r="S61" s="146"/>
      <c r="T61" s="147"/>
      <c r="V61" s="145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7"/>
    </row>
    <row r="62" spans="1:33" ht="15.7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61" priority="10" operator="between">
      <formula>2800</formula>
      <formula>5000</formula>
    </cfRule>
  </conditionalFormatting>
  <conditionalFormatting sqref="N29:N58">
    <cfRule type="cellIs" dxfId="60" priority="9" operator="between">
      <formula>560</formula>
      <formula>5000</formula>
    </cfRule>
  </conditionalFormatting>
  <conditionalFormatting sqref="Z29:Z58">
    <cfRule type="cellIs" dxfId="59" priority="8" operator="between">
      <formula>1</formula>
      <formula>6.49</formula>
    </cfRule>
  </conditionalFormatting>
  <conditionalFormatting sqref="Y29:Y58">
    <cfRule type="cellIs" dxfId="58" priority="7" operator="between">
      <formula>8.51</formula>
      <formula>14</formula>
    </cfRule>
  </conditionalFormatting>
  <conditionalFormatting sqref="AB29:AB59">
    <cfRule type="cellIs" dxfId="57" priority="6" operator="between">
      <formula>41</formula>
      <formula>200</formula>
    </cfRule>
  </conditionalFormatting>
  <conditionalFormatting sqref="D59">
    <cfRule type="cellIs" dxfId="56" priority="5" operator="between">
      <formula>2800</formula>
      <formula>5000</formula>
    </cfRule>
  </conditionalFormatting>
  <conditionalFormatting sqref="N59">
    <cfRule type="cellIs" dxfId="55" priority="4" operator="between">
      <formula>560</formula>
      <formula>5000</formula>
    </cfRule>
  </conditionalFormatting>
  <conditionalFormatting sqref="Z59">
    <cfRule type="cellIs" dxfId="54" priority="3" operator="between">
      <formula>1</formula>
      <formula>6.49</formula>
    </cfRule>
  </conditionalFormatting>
  <conditionalFormatting sqref="Y59">
    <cfRule type="cellIs" dxfId="53" priority="2" operator="between">
      <formula>8.51</formula>
      <formula>14</formula>
    </cfRule>
  </conditionalFormatting>
  <conditionalFormatting sqref="AE29:AE59">
    <cfRule type="cellIs" dxfId="5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A34" workbookViewId="0">
      <selection activeCell="D42" sqref="D42"/>
    </sheetView>
  </sheetViews>
  <sheetFormatPr defaultRowHeight="1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4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31" t="s">
        <v>56</v>
      </c>
      <c r="C3" s="132"/>
      <c r="D3" s="132"/>
      <c r="E3" s="5"/>
      <c r="F3" s="5"/>
      <c r="G3" s="5"/>
      <c r="H3" s="6"/>
    </row>
    <row r="4" spans="1:33">
      <c r="B4" s="131" t="s">
        <v>55</v>
      </c>
      <c r="C4" s="5"/>
      <c r="D4" s="5"/>
      <c r="E4" s="5"/>
      <c r="F4" s="5"/>
      <c r="G4" s="5"/>
      <c r="H4" s="6"/>
    </row>
    <row r="5" spans="1:33" ht="15.75" thickBot="1">
      <c r="B5" s="128" t="s">
        <v>61</v>
      </c>
      <c r="C5" s="129"/>
      <c r="D5" s="129"/>
      <c r="E5" s="129"/>
      <c r="F5" s="129"/>
      <c r="G5" s="129"/>
      <c r="H5" s="130"/>
    </row>
    <row r="6" spans="1:33" ht="15.75" thickBot="1">
      <c r="B6" s="5"/>
      <c r="C6" s="5"/>
      <c r="D6" s="5"/>
      <c r="E6" s="5"/>
      <c r="F6" s="5"/>
      <c r="G6" s="5"/>
      <c r="H6" s="5"/>
    </row>
    <row r="7" spans="1:33" ht="15.75" thickTop="1">
      <c r="A7" s="139"/>
      <c r="B7" s="140"/>
      <c r="C7" s="140"/>
      <c r="D7" s="140"/>
      <c r="E7" s="140"/>
      <c r="F7" s="140"/>
      <c r="G7" s="140"/>
      <c r="H7" s="140"/>
      <c r="I7" s="141"/>
      <c r="J7" s="5"/>
      <c r="K7" s="139"/>
      <c r="L7" s="140"/>
      <c r="M7" s="140"/>
      <c r="N7" s="140"/>
      <c r="O7" s="140"/>
      <c r="P7" s="140"/>
      <c r="Q7" s="140"/>
      <c r="R7" s="140"/>
      <c r="S7" s="140"/>
      <c r="T7" s="141"/>
      <c r="V7" s="139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1"/>
    </row>
    <row r="8" spans="1:33" ht="15.75" thickBot="1">
      <c r="A8" s="142"/>
      <c r="B8" s="5"/>
      <c r="C8" s="5"/>
      <c r="D8" s="5"/>
      <c r="E8" s="5"/>
      <c r="F8" s="5"/>
      <c r="G8" s="5"/>
      <c r="H8" s="5"/>
      <c r="I8" s="94"/>
      <c r="J8" s="5"/>
      <c r="K8" s="142"/>
      <c r="L8" s="5"/>
      <c r="M8" s="5"/>
      <c r="N8" s="5"/>
      <c r="O8" s="5"/>
      <c r="P8" s="5"/>
      <c r="Q8" s="5"/>
      <c r="R8" s="5"/>
      <c r="S8" s="5"/>
      <c r="T8" s="94"/>
      <c r="V8" s="142"/>
      <c r="W8" s="5"/>
      <c r="X8" s="5"/>
      <c r="Y8" s="5"/>
      <c r="Z8" s="5"/>
      <c r="AA8" s="5"/>
      <c r="AB8" s="5"/>
      <c r="AC8" s="5"/>
      <c r="AD8" s="5"/>
      <c r="AE8" s="5"/>
      <c r="AF8" s="5"/>
      <c r="AG8" s="94"/>
    </row>
    <row r="9" spans="1:33" ht="15.75" thickBot="1">
      <c r="A9" s="142"/>
      <c r="B9" s="157" t="s">
        <v>57</v>
      </c>
      <c r="C9" s="158"/>
      <c r="D9" s="158"/>
      <c r="E9" s="158"/>
      <c r="F9" s="158"/>
      <c r="G9" s="158"/>
      <c r="H9" s="159"/>
      <c r="I9" s="94"/>
      <c r="J9" s="5"/>
      <c r="K9" s="142"/>
      <c r="L9" s="157" t="s">
        <v>68</v>
      </c>
      <c r="M9" s="158"/>
      <c r="N9" s="158"/>
      <c r="O9" s="158"/>
      <c r="P9" s="158"/>
      <c r="Q9" s="158"/>
      <c r="R9" s="158"/>
      <c r="S9" s="159"/>
      <c r="T9" s="148"/>
      <c r="U9" s="8"/>
      <c r="V9" s="142"/>
      <c r="W9" s="157" t="s">
        <v>74</v>
      </c>
      <c r="X9" s="158"/>
      <c r="Y9" s="158"/>
      <c r="Z9" s="158"/>
      <c r="AA9" s="158"/>
      <c r="AB9" s="158"/>
      <c r="AC9" s="158"/>
      <c r="AD9" s="158"/>
      <c r="AE9" s="158"/>
      <c r="AF9" s="159"/>
      <c r="AG9" s="94"/>
    </row>
    <row r="10" spans="1:33" ht="15.75" thickTop="1">
      <c r="A10" s="142"/>
      <c r="B10" s="4" t="s">
        <v>62</v>
      </c>
      <c r="C10" s="5"/>
      <c r="D10" s="5"/>
      <c r="E10" s="5"/>
      <c r="F10" s="5"/>
      <c r="G10" s="5"/>
      <c r="H10" s="6"/>
      <c r="I10" s="94"/>
      <c r="J10" s="5"/>
      <c r="K10" s="142"/>
      <c r="L10" s="4" t="s">
        <v>69</v>
      </c>
      <c r="M10" s="5"/>
      <c r="N10" s="5"/>
      <c r="O10" s="5"/>
      <c r="P10" s="5"/>
      <c r="Q10" s="5"/>
      <c r="R10" s="5"/>
      <c r="S10" s="6"/>
      <c r="T10" s="94"/>
      <c r="U10" s="5"/>
      <c r="V10" s="14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4"/>
    </row>
    <row r="11" spans="1:33">
      <c r="A11" s="142"/>
      <c r="B11" s="4" t="s">
        <v>67</v>
      </c>
      <c r="C11" s="5"/>
      <c r="D11" s="5"/>
      <c r="E11" s="5"/>
      <c r="F11" s="5"/>
      <c r="G11" s="5"/>
      <c r="H11" s="6"/>
      <c r="I11" s="94"/>
      <c r="J11" s="5"/>
      <c r="K11" s="142"/>
      <c r="L11" s="4" t="s">
        <v>70</v>
      </c>
      <c r="M11" s="5"/>
      <c r="N11" s="5"/>
      <c r="O11" s="5"/>
      <c r="P11" s="5"/>
      <c r="Q11" s="5"/>
      <c r="R11" s="5"/>
      <c r="S11" s="6"/>
      <c r="T11" s="94"/>
      <c r="U11" s="5"/>
      <c r="V11" s="14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4"/>
    </row>
    <row r="12" spans="1:33">
      <c r="A12" s="142"/>
      <c r="B12" s="4" t="s">
        <v>63</v>
      </c>
      <c r="C12" s="5"/>
      <c r="D12" s="5"/>
      <c r="E12" s="5"/>
      <c r="F12" s="5"/>
      <c r="G12" s="5"/>
      <c r="H12" s="6"/>
      <c r="I12" s="94"/>
      <c r="J12" s="5"/>
      <c r="K12" s="142"/>
      <c r="L12" s="4" t="s">
        <v>71</v>
      </c>
      <c r="M12" s="5"/>
      <c r="N12" s="5"/>
      <c r="O12" s="5"/>
      <c r="P12" s="5"/>
      <c r="Q12" s="5"/>
      <c r="R12" s="5"/>
      <c r="S12" s="6"/>
      <c r="T12" s="94"/>
      <c r="U12" s="5"/>
      <c r="V12" s="14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4"/>
    </row>
    <row r="13" spans="1:33">
      <c r="A13" s="142"/>
      <c r="B13" s="4" t="s">
        <v>94</v>
      </c>
      <c r="C13" s="5"/>
      <c r="D13" s="5"/>
      <c r="E13" s="5"/>
      <c r="F13" s="5"/>
      <c r="G13" s="5"/>
      <c r="H13" s="6"/>
      <c r="I13" s="94"/>
      <c r="J13" s="5"/>
      <c r="K13" s="142"/>
      <c r="L13" s="4" t="s">
        <v>94</v>
      </c>
      <c r="M13" s="5"/>
      <c r="N13" s="5"/>
      <c r="O13" s="5"/>
      <c r="P13" s="5"/>
      <c r="Q13" s="5"/>
      <c r="R13" s="5"/>
      <c r="S13" s="6"/>
      <c r="T13" s="94"/>
      <c r="U13" s="5"/>
      <c r="V13" s="142"/>
      <c r="W13" s="13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4"/>
    </row>
    <row r="14" spans="1:33">
      <c r="A14" s="142"/>
      <c r="B14" s="4" t="s">
        <v>103</v>
      </c>
      <c r="C14" s="5"/>
      <c r="D14" s="5"/>
      <c r="E14" s="5"/>
      <c r="F14" s="5"/>
      <c r="G14" s="5"/>
      <c r="H14" s="6"/>
      <c r="I14" s="94"/>
      <c r="J14" s="5"/>
      <c r="K14" s="142"/>
      <c r="L14" s="4"/>
      <c r="M14" s="5"/>
      <c r="N14" s="5"/>
      <c r="O14" s="5"/>
      <c r="P14" s="5"/>
      <c r="Q14" s="5"/>
      <c r="R14" s="5"/>
      <c r="S14" s="6"/>
      <c r="T14" s="94"/>
      <c r="U14" s="5"/>
      <c r="V14" s="14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4"/>
    </row>
    <row r="15" spans="1:33">
      <c r="A15" s="142"/>
      <c r="B15" s="4" t="s">
        <v>64</v>
      </c>
      <c r="C15" s="5"/>
      <c r="D15" s="5"/>
      <c r="E15" s="5"/>
      <c r="F15" s="5"/>
      <c r="G15" s="5"/>
      <c r="H15" s="6"/>
      <c r="I15" s="94"/>
      <c r="J15" s="5"/>
      <c r="K15" s="142"/>
      <c r="L15" s="4" t="s">
        <v>72</v>
      </c>
      <c r="M15" s="5"/>
      <c r="N15" s="5"/>
      <c r="O15" s="5"/>
      <c r="P15" s="5"/>
      <c r="Q15" s="5"/>
      <c r="R15" s="5"/>
      <c r="S15" s="6"/>
      <c r="T15" s="94"/>
      <c r="U15" s="5"/>
      <c r="V15" s="142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4"/>
    </row>
    <row r="16" spans="1:33">
      <c r="A16" s="142"/>
      <c r="B16" s="4" t="s">
        <v>97</v>
      </c>
      <c r="C16" s="5"/>
      <c r="D16" s="5"/>
      <c r="E16" s="5"/>
      <c r="F16" s="5"/>
      <c r="G16" s="5"/>
      <c r="H16" s="6"/>
      <c r="I16" s="94"/>
      <c r="J16" s="5"/>
      <c r="K16" s="142"/>
      <c r="L16" s="4"/>
      <c r="M16" s="5"/>
      <c r="N16" s="5"/>
      <c r="O16" s="5"/>
      <c r="P16" s="5"/>
      <c r="Q16" s="5"/>
      <c r="R16" s="5"/>
      <c r="S16" s="6"/>
      <c r="T16" s="94"/>
      <c r="U16" s="5"/>
      <c r="V16" s="142"/>
      <c r="W16" s="13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4"/>
    </row>
    <row r="17" spans="1:33">
      <c r="A17" s="142"/>
      <c r="B17" s="4" t="s">
        <v>65</v>
      </c>
      <c r="C17" s="5"/>
      <c r="D17" s="5"/>
      <c r="E17" s="5"/>
      <c r="F17" s="5"/>
      <c r="G17" s="5"/>
      <c r="H17" s="6"/>
      <c r="I17" s="94"/>
      <c r="J17" s="5"/>
      <c r="K17" s="142"/>
      <c r="L17" s="4" t="s">
        <v>65</v>
      </c>
      <c r="M17" s="5"/>
      <c r="N17" s="5"/>
      <c r="O17" s="5"/>
      <c r="P17" s="5"/>
      <c r="Q17" s="5"/>
      <c r="R17" s="5"/>
      <c r="S17" s="6"/>
      <c r="T17" s="94"/>
      <c r="U17" s="5"/>
      <c r="V17" s="142"/>
      <c r="W17" s="131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4"/>
    </row>
    <row r="18" spans="1:33">
      <c r="A18" s="142"/>
      <c r="B18" s="4" t="s">
        <v>66</v>
      </c>
      <c r="C18" s="5"/>
      <c r="D18" s="5"/>
      <c r="E18" s="5"/>
      <c r="F18" s="5"/>
      <c r="G18" s="5"/>
      <c r="H18" s="6"/>
      <c r="I18" s="94"/>
      <c r="J18" s="5"/>
      <c r="K18" s="142"/>
      <c r="L18" s="4" t="s">
        <v>73</v>
      </c>
      <c r="M18" s="5"/>
      <c r="N18" s="5"/>
      <c r="O18" s="5"/>
      <c r="P18" s="5"/>
      <c r="Q18" s="5"/>
      <c r="R18" s="5"/>
      <c r="S18" s="6"/>
      <c r="T18" s="94"/>
      <c r="U18" s="5"/>
      <c r="V18" s="14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4"/>
    </row>
    <row r="19" spans="1:33">
      <c r="A19" s="142"/>
      <c r="B19" s="4" t="s">
        <v>58</v>
      </c>
      <c r="C19" s="5"/>
      <c r="D19" s="5"/>
      <c r="E19" s="5"/>
      <c r="F19" s="5"/>
      <c r="G19" s="5"/>
      <c r="H19" s="6"/>
      <c r="I19" s="94"/>
      <c r="J19" s="5"/>
      <c r="K19" s="142"/>
      <c r="L19" s="4" t="s">
        <v>59</v>
      </c>
      <c r="M19" s="5"/>
      <c r="N19" s="5"/>
      <c r="O19" s="5"/>
      <c r="P19" s="5"/>
      <c r="Q19" s="5"/>
      <c r="R19" s="5"/>
      <c r="S19" s="6"/>
      <c r="T19" s="94"/>
      <c r="U19" s="5"/>
      <c r="V19" s="142"/>
      <c r="W19" s="137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4"/>
    </row>
    <row r="20" spans="1:33">
      <c r="A20" s="142"/>
      <c r="B20" s="4" t="s">
        <v>90</v>
      </c>
      <c r="C20" s="5"/>
      <c r="D20" s="5"/>
      <c r="E20" s="5"/>
      <c r="F20" s="5"/>
      <c r="G20" s="5"/>
      <c r="H20" s="6"/>
      <c r="I20" s="94"/>
      <c r="J20" s="5"/>
      <c r="K20" s="142"/>
      <c r="L20" s="4"/>
      <c r="M20" s="5"/>
      <c r="N20" s="5"/>
      <c r="O20" s="5"/>
      <c r="P20" s="5"/>
      <c r="Q20" s="5"/>
      <c r="R20" s="5"/>
      <c r="S20" s="6"/>
      <c r="T20" s="94"/>
      <c r="U20" s="5"/>
      <c r="V20" s="142"/>
      <c r="W20" s="13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4"/>
    </row>
    <row r="21" spans="1:33" ht="15.75" thickBot="1">
      <c r="A21" s="142"/>
      <c r="B21" s="128" t="s">
        <v>59</v>
      </c>
      <c r="C21" s="129"/>
      <c r="D21" s="129"/>
      <c r="E21" s="129"/>
      <c r="F21" s="129"/>
      <c r="G21" s="129"/>
      <c r="H21" s="130"/>
      <c r="I21" s="94"/>
      <c r="J21" s="5"/>
      <c r="K21" s="142"/>
      <c r="L21" s="128"/>
      <c r="M21" s="129"/>
      <c r="N21" s="129"/>
      <c r="O21" s="129"/>
      <c r="P21" s="129"/>
      <c r="Q21" s="129"/>
      <c r="R21" s="129"/>
      <c r="S21" s="130"/>
      <c r="T21" s="94"/>
      <c r="U21" s="5"/>
      <c r="V21" s="142"/>
      <c r="W21" s="137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4"/>
    </row>
    <row r="22" spans="1:33">
      <c r="A22" s="142"/>
      <c r="B22" s="5"/>
      <c r="C22" s="5"/>
      <c r="D22" s="5"/>
      <c r="E22" s="5"/>
      <c r="F22" s="5"/>
      <c r="G22" s="5"/>
      <c r="H22" s="5"/>
      <c r="I22" s="94"/>
      <c r="J22" s="5"/>
      <c r="K22" s="142"/>
      <c r="L22" s="5"/>
      <c r="M22" s="5"/>
      <c r="N22" s="5"/>
      <c r="O22" s="5"/>
      <c r="P22" s="5"/>
      <c r="Q22" s="5"/>
      <c r="R22" s="5"/>
      <c r="S22" s="5"/>
      <c r="T22" s="94"/>
      <c r="U22" s="5"/>
      <c r="V22" s="142"/>
      <c r="W22" s="13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4"/>
    </row>
    <row r="23" spans="1:33" ht="15.75" thickBot="1">
      <c r="A23" s="142"/>
      <c r="B23" s="5"/>
      <c r="C23" s="5"/>
      <c r="D23" s="5"/>
      <c r="E23" s="5"/>
      <c r="F23" s="5"/>
      <c r="G23" s="5"/>
      <c r="H23" s="5"/>
      <c r="I23" s="94"/>
      <c r="J23" s="5"/>
      <c r="K23" s="142"/>
      <c r="L23" s="5"/>
      <c r="M23" s="5"/>
      <c r="N23" s="5"/>
      <c r="O23" s="5"/>
      <c r="P23" s="5"/>
      <c r="Q23" s="5"/>
      <c r="R23" s="5"/>
      <c r="S23" s="5"/>
      <c r="T23" s="94"/>
      <c r="U23" s="5"/>
      <c r="V23" s="142"/>
      <c r="W23" s="138" t="s">
        <v>84</v>
      </c>
      <c r="X23" s="129"/>
      <c r="Y23" s="129"/>
      <c r="Z23" s="129"/>
      <c r="AA23" s="129"/>
      <c r="AB23" s="129"/>
      <c r="AC23" s="129"/>
      <c r="AD23" s="129"/>
      <c r="AE23" s="129"/>
      <c r="AF23" s="130"/>
      <c r="AG23" s="94"/>
    </row>
    <row r="24" spans="1:33" ht="15.75" thickBot="1">
      <c r="A24" s="142"/>
      <c r="B24" s="5"/>
      <c r="C24" s="5"/>
      <c r="D24" s="5"/>
      <c r="E24" s="5"/>
      <c r="F24" s="5"/>
      <c r="G24" s="5"/>
      <c r="H24" s="5"/>
      <c r="I24" s="94"/>
      <c r="J24" s="5"/>
      <c r="K24" s="142"/>
      <c r="L24" s="5"/>
      <c r="M24" s="5"/>
      <c r="N24" s="5"/>
      <c r="O24" s="5"/>
      <c r="P24" s="5"/>
      <c r="Q24" s="5"/>
      <c r="R24" s="5"/>
      <c r="S24" s="5"/>
      <c r="T24" s="94"/>
      <c r="U24" s="5"/>
      <c r="V24" s="142"/>
      <c r="W24" s="129"/>
      <c r="X24" s="5"/>
      <c r="Y24" s="5"/>
      <c r="Z24" s="5"/>
      <c r="AA24" s="5"/>
      <c r="AB24" s="5"/>
      <c r="AC24" s="5"/>
      <c r="AD24" s="5"/>
      <c r="AE24" s="5"/>
      <c r="AF24" s="5"/>
      <c r="AG24" s="94"/>
    </row>
    <row r="25" spans="1:33" ht="15.75" thickBot="1">
      <c r="A25" s="142"/>
      <c r="B25" s="5"/>
      <c r="C25" s="5"/>
      <c r="D25" s="5"/>
      <c r="E25" s="5"/>
      <c r="F25" s="5"/>
      <c r="G25" s="5"/>
      <c r="H25" s="5"/>
      <c r="I25" s="94"/>
      <c r="J25" s="5"/>
      <c r="K25" s="142"/>
      <c r="L25" s="5"/>
      <c r="M25" s="5"/>
      <c r="N25" s="5"/>
      <c r="O25" s="5"/>
      <c r="P25" s="5"/>
      <c r="Q25" s="5"/>
      <c r="R25" s="5"/>
      <c r="S25" s="5"/>
      <c r="T25" s="94"/>
      <c r="V25" s="142"/>
      <c r="W25" s="167" t="s">
        <v>15</v>
      </c>
      <c r="X25" s="168"/>
      <c r="Y25" s="168"/>
      <c r="Z25" s="168"/>
      <c r="AA25" s="168"/>
      <c r="AB25" s="168"/>
      <c r="AC25" s="168"/>
      <c r="AD25" s="168"/>
      <c r="AE25" s="168"/>
      <c r="AF25" s="169"/>
      <c r="AG25" s="94"/>
    </row>
    <row r="26" spans="1:33" ht="15.75" thickBot="1">
      <c r="A26" s="142"/>
      <c r="B26" s="170" t="s">
        <v>12</v>
      </c>
      <c r="C26" s="171"/>
      <c r="D26" s="171"/>
      <c r="E26" s="171"/>
      <c r="F26" s="171"/>
      <c r="G26" s="171"/>
      <c r="H26" s="172"/>
      <c r="I26" s="94"/>
      <c r="J26" s="5"/>
      <c r="K26" s="142"/>
      <c r="L26" s="170" t="s">
        <v>13</v>
      </c>
      <c r="M26" s="168"/>
      <c r="N26" s="168"/>
      <c r="O26" s="168"/>
      <c r="P26" s="169"/>
      <c r="Q26" s="133"/>
      <c r="R26" s="133"/>
      <c r="S26" s="133"/>
      <c r="T26" s="149"/>
      <c r="U26" s="133"/>
      <c r="V26" s="142"/>
      <c r="W26" s="7" t="s">
        <v>2</v>
      </c>
      <c r="X26" s="44">
        <f>M27</f>
        <v>41122</v>
      </c>
      <c r="Y26" s="173" t="s">
        <v>16</v>
      </c>
      <c r="Z26" s="174"/>
      <c r="AA26" s="175"/>
      <c r="AB26" s="176" t="s">
        <v>25</v>
      </c>
      <c r="AC26" s="177"/>
      <c r="AD26" s="177"/>
      <c r="AE26" s="178"/>
      <c r="AF26" s="29"/>
      <c r="AG26" s="94"/>
    </row>
    <row r="27" spans="1:33" s="19" customFormat="1" ht="30" customHeight="1">
      <c r="A27" s="143"/>
      <c r="B27" s="24" t="s">
        <v>2</v>
      </c>
      <c r="C27" s="42">
        <v>41122</v>
      </c>
      <c r="D27" s="160" t="s">
        <v>50</v>
      </c>
      <c r="E27" s="161"/>
      <c r="F27" s="162"/>
      <c r="G27" s="179" t="s">
        <v>98</v>
      </c>
      <c r="H27" s="180"/>
      <c r="I27" s="144"/>
      <c r="J27" s="134"/>
      <c r="K27" s="143"/>
      <c r="L27" s="24" t="s">
        <v>2</v>
      </c>
      <c r="M27" s="42">
        <f>C27</f>
        <v>41122</v>
      </c>
      <c r="N27" s="163" t="s">
        <v>51</v>
      </c>
      <c r="O27" s="161"/>
      <c r="P27" s="162"/>
      <c r="Q27" s="134"/>
      <c r="R27" s="134"/>
      <c r="S27" s="134"/>
      <c r="T27" s="144"/>
      <c r="U27" s="134"/>
      <c r="V27" s="143"/>
      <c r="W27" s="39" t="s">
        <v>20</v>
      </c>
      <c r="X27" s="33"/>
      <c r="Y27" s="40" t="s">
        <v>21</v>
      </c>
      <c r="Z27" s="41" t="s">
        <v>22</v>
      </c>
      <c r="AA27" s="33"/>
      <c r="AB27" s="164" t="s">
        <v>44</v>
      </c>
      <c r="AC27" s="165"/>
      <c r="AD27" s="165"/>
      <c r="AE27" s="166"/>
      <c r="AF27" s="30" t="s">
        <v>24</v>
      </c>
      <c r="AG27" s="144"/>
    </row>
    <row r="28" spans="1:33" s="19" customFormat="1" ht="75.75" thickBot="1">
      <c r="A28" s="14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44"/>
      <c r="J28" s="134"/>
      <c r="K28" s="14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35"/>
      <c r="R28" s="135"/>
      <c r="S28" s="135"/>
      <c r="T28" s="150"/>
      <c r="U28" s="135"/>
      <c r="V28" s="14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44"/>
    </row>
    <row r="29" spans="1:33" ht="15.75" thickTop="1">
      <c r="A29" s="142"/>
      <c r="B29" s="11" t="s">
        <v>4</v>
      </c>
      <c r="C29" s="12">
        <v>41122</v>
      </c>
      <c r="D29" s="119">
        <f>[1]August!C8</f>
        <v>0</v>
      </c>
      <c r="E29" s="67">
        <f>[1]August!D8</f>
        <v>0</v>
      </c>
      <c r="F29" s="67">
        <f>[1]August!E8</f>
        <v>0</v>
      </c>
      <c r="G29" s="120"/>
      <c r="H29" s="80"/>
      <c r="I29" s="94"/>
      <c r="J29" s="5"/>
      <c r="K29" s="142"/>
      <c r="L29" s="11" t="str">
        <f>B29</f>
        <v>Wednesday</v>
      </c>
      <c r="M29" s="12">
        <f>C29</f>
        <v>41122</v>
      </c>
      <c r="N29" s="67">
        <f>[1]August!L8</f>
        <v>0</v>
      </c>
      <c r="O29" s="67">
        <f>[1]August!M8</f>
        <v>0</v>
      </c>
      <c r="P29" s="80">
        <f>[1]August!N8</f>
        <v>0</v>
      </c>
      <c r="Q29" s="84"/>
      <c r="R29" s="84"/>
      <c r="S29" s="84"/>
      <c r="T29" s="151"/>
      <c r="U29" s="84"/>
      <c r="V29" s="142"/>
      <c r="W29" s="11" t="str">
        <f>B29</f>
        <v>Wednesday</v>
      </c>
      <c r="X29" s="37">
        <f>C29</f>
        <v>41122</v>
      </c>
      <c r="Y29" s="101">
        <f>[1]August!R8</f>
        <v>8.18</v>
      </c>
      <c r="Z29" s="102">
        <f>[1]August!S8</f>
        <v>7.97</v>
      </c>
      <c r="AA29" s="103">
        <f>[1]August!T8</f>
        <v>8.0749999999999993</v>
      </c>
      <c r="AB29" s="71">
        <f>[1]August!U8</f>
        <v>10</v>
      </c>
      <c r="AC29" s="67">
        <f>[1]August!V8</f>
        <v>8</v>
      </c>
      <c r="AD29" s="67">
        <f>[1]August!W8</f>
        <v>9</v>
      </c>
      <c r="AE29" s="84">
        <f>[1]August!X8</f>
        <v>9.6679999999999993</v>
      </c>
      <c r="AF29" s="123">
        <f>[1]August!Y8</f>
        <v>0</v>
      </c>
      <c r="AG29" s="94"/>
    </row>
    <row r="30" spans="1:33">
      <c r="A30" s="142"/>
      <c r="B30" s="11" t="s">
        <v>5</v>
      </c>
      <c r="C30" s="12">
        <f>C29+1</f>
        <v>41123</v>
      </c>
      <c r="D30" s="119">
        <f>[1]August!C9</f>
        <v>0</v>
      </c>
      <c r="E30" s="67">
        <f>[1]August!D9</f>
        <v>0</v>
      </c>
      <c r="F30" s="67">
        <f>[1]August!E9</f>
        <v>0</v>
      </c>
      <c r="G30" s="120"/>
      <c r="H30" s="80"/>
      <c r="I30" s="94"/>
      <c r="J30" s="5"/>
      <c r="K30" s="142"/>
      <c r="L30" s="11" t="str">
        <f t="shared" ref="L30:M59" si="0">B30</f>
        <v>Thursday</v>
      </c>
      <c r="M30" s="12">
        <f t="shared" si="0"/>
        <v>41123</v>
      </c>
      <c r="N30" s="67">
        <f>[1]August!L9</f>
        <v>0</v>
      </c>
      <c r="O30" s="67">
        <f>[1]August!M9</f>
        <v>0</v>
      </c>
      <c r="P30" s="80">
        <f>[1]August!N9</f>
        <v>0</v>
      </c>
      <c r="Q30" s="84"/>
      <c r="R30" s="84"/>
      <c r="S30" s="84"/>
      <c r="T30" s="151"/>
      <c r="U30" s="84"/>
      <c r="V30" s="142"/>
      <c r="W30" s="11" t="str">
        <f t="shared" ref="W30:X59" si="1">B30</f>
        <v>Thursday</v>
      </c>
      <c r="X30" s="37">
        <f t="shared" si="1"/>
        <v>41123</v>
      </c>
      <c r="Y30" s="101" t="str">
        <f>[1]August!R9</f>
        <v/>
      </c>
      <c r="Z30" s="102" t="str">
        <f>[1]August!S9</f>
        <v/>
      </c>
      <c r="AA30" s="103" t="str">
        <f>[1]August!T9</f>
        <v/>
      </c>
      <c r="AB30" s="71" t="str">
        <f>[1]August!U9</f>
        <v/>
      </c>
      <c r="AC30" s="67" t="str">
        <f>[1]August!V9</f>
        <v/>
      </c>
      <c r="AD30" s="67" t="str">
        <f>[1]August!W9</f>
        <v/>
      </c>
      <c r="AE30" s="84" t="str">
        <f>[1]August!X9</f>
        <v/>
      </c>
      <c r="AF30" s="124">
        <f>[1]August!Y9</f>
        <v>0</v>
      </c>
      <c r="AG30" s="94"/>
    </row>
    <row r="31" spans="1:33">
      <c r="A31" s="142"/>
      <c r="B31" s="11" t="s">
        <v>6</v>
      </c>
      <c r="C31" s="12">
        <f t="shared" ref="C31:C59" si="2">C30+1</f>
        <v>41124</v>
      </c>
      <c r="D31" s="119">
        <f>[1]August!C10</f>
        <v>0</v>
      </c>
      <c r="E31" s="67">
        <f>[1]August!D10</f>
        <v>0</v>
      </c>
      <c r="F31" s="67">
        <f>[1]August!E10</f>
        <v>0</v>
      </c>
      <c r="G31" s="120"/>
      <c r="H31" s="80"/>
      <c r="I31" s="94"/>
      <c r="J31" s="5"/>
      <c r="K31" s="142"/>
      <c r="L31" s="11" t="str">
        <f t="shared" si="0"/>
        <v>Friday</v>
      </c>
      <c r="M31" s="12">
        <f t="shared" si="0"/>
        <v>41124</v>
      </c>
      <c r="N31" s="67">
        <f>[1]August!L10</f>
        <v>0</v>
      </c>
      <c r="O31" s="67">
        <f>[1]August!M10</f>
        <v>0</v>
      </c>
      <c r="P31" s="80">
        <f>[1]August!N10</f>
        <v>0</v>
      </c>
      <c r="Q31" s="84"/>
      <c r="R31" s="84"/>
      <c r="S31" s="84"/>
      <c r="T31" s="151"/>
      <c r="U31" s="84"/>
      <c r="V31" s="142"/>
      <c r="W31" s="11" t="str">
        <f t="shared" si="1"/>
        <v>Friday</v>
      </c>
      <c r="X31" s="37">
        <f t="shared" si="1"/>
        <v>41124</v>
      </c>
      <c r="Y31" s="101">
        <f>[1]August!R10</f>
        <v>8.18</v>
      </c>
      <c r="Z31" s="102">
        <f>[1]August!S10</f>
        <v>8.18</v>
      </c>
      <c r="AA31" s="103">
        <f>[1]August!T10</f>
        <v>8.18</v>
      </c>
      <c r="AB31" s="71">
        <f>[1]August!U10</f>
        <v>1</v>
      </c>
      <c r="AC31" s="67">
        <f>[1]August!V10</f>
        <v>1</v>
      </c>
      <c r="AD31" s="67">
        <f>[1]August!W10</f>
        <v>1</v>
      </c>
      <c r="AE31" s="84">
        <f>[1]August!X10</f>
        <v>2.71</v>
      </c>
      <c r="AF31" s="124">
        <f>[1]August!Y10</f>
        <v>0</v>
      </c>
      <c r="AG31" s="94"/>
    </row>
    <row r="32" spans="1:33">
      <c r="A32" s="142"/>
      <c r="B32" s="11" t="s">
        <v>7</v>
      </c>
      <c r="C32" s="12">
        <f t="shared" si="2"/>
        <v>41125</v>
      </c>
      <c r="D32" s="119">
        <f>[1]August!C11</f>
        <v>0</v>
      </c>
      <c r="E32" s="67">
        <f>[1]August!D11</f>
        <v>0</v>
      </c>
      <c r="F32" s="67">
        <f>[1]August!E11</f>
        <v>0</v>
      </c>
      <c r="G32" s="120"/>
      <c r="H32" s="80"/>
      <c r="I32" s="94"/>
      <c r="J32" s="5"/>
      <c r="K32" s="142"/>
      <c r="L32" s="11" t="str">
        <f t="shared" si="0"/>
        <v>Saturday</v>
      </c>
      <c r="M32" s="12">
        <f t="shared" si="0"/>
        <v>41125</v>
      </c>
      <c r="N32" s="67">
        <f>[1]August!L11</f>
        <v>0</v>
      </c>
      <c r="O32" s="67">
        <f>[1]August!M11</f>
        <v>0</v>
      </c>
      <c r="P32" s="80">
        <f>[1]August!N11</f>
        <v>0</v>
      </c>
      <c r="Q32" s="84"/>
      <c r="R32" s="84"/>
      <c r="S32" s="84"/>
      <c r="T32" s="151"/>
      <c r="U32" s="84"/>
      <c r="V32" s="142"/>
      <c r="W32" s="11" t="str">
        <f t="shared" si="1"/>
        <v>Saturday</v>
      </c>
      <c r="X32" s="37">
        <f t="shared" si="1"/>
        <v>41125</v>
      </c>
      <c r="Y32" s="101" t="str">
        <f>[1]August!R11</f>
        <v/>
      </c>
      <c r="Z32" s="102" t="str">
        <f>[1]August!S11</f>
        <v/>
      </c>
      <c r="AA32" s="103" t="str">
        <f>[1]August!T11</f>
        <v/>
      </c>
      <c r="AB32" s="71" t="str">
        <f>[1]August!U11</f>
        <v/>
      </c>
      <c r="AC32" s="67" t="str">
        <f>[1]August!V11</f>
        <v/>
      </c>
      <c r="AD32" s="67" t="str">
        <f>[1]August!W11</f>
        <v/>
      </c>
      <c r="AE32" s="84" t="str">
        <f>[1]August!X11</f>
        <v/>
      </c>
      <c r="AF32" s="124">
        <f>[1]August!Y11</f>
        <v>0</v>
      </c>
      <c r="AG32" s="94"/>
    </row>
    <row r="33" spans="1:33">
      <c r="A33" s="142"/>
      <c r="B33" s="11" t="s">
        <v>8</v>
      </c>
      <c r="C33" s="12">
        <f t="shared" si="2"/>
        <v>41126</v>
      </c>
      <c r="D33" s="119">
        <f>[1]August!C12</f>
        <v>0</v>
      </c>
      <c r="E33" s="67">
        <f>[1]August!D12</f>
        <v>0</v>
      </c>
      <c r="F33" s="67">
        <f>[1]August!E12</f>
        <v>0</v>
      </c>
      <c r="G33" s="120"/>
      <c r="H33" s="80"/>
      <c r="I33" s="94"/>
      <c r="J33" s="5"/>
      <c r="K33" s="142"/>
      <c r="L33" s="11" t="str">
        <f t="shared" si="0"/>
        <v>Sunday</v>
      </c>
      <c r="M33" s="12">
        <f t="shared" si="0"/>
        <v>41126</v>
      </c>
      <c r="N33" s="67">
        <f>[1]August!L12</f>
        <v>0</v>
      </c>
      <c r="O33" s="67">
        <f>[1]August!M12</f>
        <v>0</v>
      </c>
      <c r="P33" s="80">
        <f>[1]August!N12</f>
        <v>0</v>
      </c>
      <c r="Q33" s="84"/>
      <c r="R33" s="84"/>
      <c r="S33" s="84"/>
      <c r="T33" s="151"/>
      <c r="U33" s="84"/>
      <c r="V33" s="142"/>
      <c r="W33" s="11" t="str">
        <f t="shared" si="1"/>
        <v>Sunday</v>
      </c>
      <c r="X33" s="37">
        <f t="shared" si="1"/>
        <v>41126</v>
      </c>
      <c r="Y33" s="101">
        <f>[1]August!R12</f>
        <v>8.0500000000000007</v>
      </c>
      <c r="Z33" s="102">
        <f>[1]August!S12</f>
        <v>8</v>
      </c>
      <c r="AA33" s="103">
        <f>[1]August!T12</f>
        <v>8.0250000000000004</v>
      </c>
      <c r="AB33" s="71">
        <f>[1]August!U12</f>
        <v>0</v>
      </c>
      <c r="AC33" s="67">
        <f>[1]August!V12</f>
        <v>0</v>
      </c>
      <c r="AD33" s="67">
        <f>[1]August!W12</f>
        <v>0</v>
      </c>
      <c r="AE33" s="84">
        <f>[1]August!X12</f>
        <v>9.8149999999999995</v>
      </c>
      <c r="AF33" s="124">
        <f>[1]August!Y12</f>
        <v>0</v>
      </c>
      <c r="AG33" s="94"/>
    </row>
    <row r="34" spans="1:33">
      <c r="A34" s="142"/>
      <c r="B34" s="11" t="s">
        <v>9</v>
      </c>
      <c r="C34" s="12">
        <f t="shared" si="2"/>
        <v>41127</v>
      </c>
      <c r="D34" s="119">
        <f>[1]August!C13</f>
        <v>0</v>
      </c>
      <c r="E34" s="67">
        <f>[1]August!D13</f>
        <v>0</v>
      </c>
      <c r="F34" s="67">
        <f>[1]August!E13</f>
        <v>0</v>
      </c>
      <c r="G34" s="120"/>
      <c r="H34" s="80"/>
      <c r="I34" s="94"/>
      <c r="J34" s="5"/>
      <c r="K34" s="142"/>
      <c r="L34" s="11" t="str">
        <f t="shared" si="0"/>
        <v>Monday</v>
      </c>
      <c r="M34" s="12">
        <f t="shared" si="0"/>
        <v>41127</v>
      </c>
      <c r="N34" s="67">
        <f>[1]August!L13</f>
        <v>0</v>
      </c>
      <c r="O34" s="67">
        <f>[1]August!M13</f>
        <v>0</v>
      </c>
      <c r="P34" s="80">
        <f>[1]August!N13</f>
        <v>0</v>
      </c>
      <c r="Q34" s="84"/>
      <c r="R34" s="84"/>
      <c r="S34" s="84"/>
      <c r="T34" s="151"/>
      <c r="U34" s="84"/>
      <c r="V34" s="142"/>
      <c r="W34" s="11" t="str">
        <f t="shared" si="1"/>
        <v>Monday</v>
      </c>
      <c r="X34" s="37">
        <f t="shared" si="1"/>
        <v>41127</v>
      </c>
      <c r="Y34" s="101" t="str">
        <f>[1]August!R13</f>
        <v/>
      </c>
      <c r="Z34" s="102" t="str">
        <f>[1]August!S13</f>
        <v/>
      </c>
      <c r="AA34" s="103" t="str">
        <f>[1]August!T13</f>
        <v/>
      </c>
      <c r="AB34" s="71" t="str">
        <f>[1]August!U13</f>
        <v/>
      </c>
      <c r="AC34" s="67" t="str">
        <f>[1]August!V13</f>
        <v/>
      </c>
      <c r="AD34" s="67" t="str">
        <f>[1]August!W13</f>
        <v/>
      </c>
      <c r="AE34" s="84" t="str">
        <f>[1]August!X13</f>
        <v/>
      </c>
      <c r="AF34" s="124">
        <f>[1]August!Y13</f>
        <v>0</v>
      </c>
      <c r="AG34" s="94"/>
    </row>
    <row r="35" spans="1:33">
      <c r="A35" s="142"/>
      <c r="B35" s="11" t="s">
        <v>10</v>
      </c>
      <c r="C35" s="12">
        <f t="shared" si="2"/>
        <v>41128</v>
      </c>
      <c r="D35" s="119">
        <f>[1]August!C14</f>
        <v>0</v>
      </c>
      <c r="E35" s="67">
        <f>[1]August!D14</f>
        <v>0</v>
      </c>
      <c r="F35" s="67">
        <f>[1]August!E14</f>
        <v>0</v>
      </c>
      <c r="G35" s="120"/>
      <c r="H35" s="80"/>
      <c r="I35" s="94"/>
      <c r="J35" s="5"/>
      <c r="K35" s="142"/>
      <c r="L35" s="11" t="str">
        <f t="shared" si="0"/>
        <v>Tuesday</v>
      </c>
      <c r="M35" s="12">
        <f t="shared" si="0"/>
        <v>41128</v>
      </c>
      <c r="N35" s="67">
        <f>[1]August!L14</f>
        <v>82.767999999999986</v>
      </c>
      <c r="O35" s="67">
        <f>[1]August!M14</f>
        <v>0</v>
      </c>
      <c r="P35" s="80">
        <f>[1]August!N14</f>
        <v>10.349500000000001</v>
      </c>
      <c r="Q35" s="84"/>
      <c r="R35" s="84"/>
      <c r="S35" s="84"/>
      <c r="T35" s="151"/>
      <c r="U35" s="84"/>
      <c r="V35" s="142"/>
      <c r="W35" s="11" t="str">
        <f t="shared" si="1"/>
        <v>Tuesday</v>
      </c>
      <c r="X35" s="37">
        <f t="shared" si="1"/>
        <v>41128</v>
      </c>
      <c r="Y35" s="101" t="str">
        <f>[1]August!R14</f>
        <v/>
      </c>
      <c r="Z35" s="102" t="str">
        <f>[1]August!S14</f>
        <v/>
      </c>
      <c r="AA35" s="103" t="str">
        <f>[1]August!T14</f>
        <v/>
      </c>
      <c r="AB35" s="71" t="str">
        <f>[1]August!U14</f>
        <v/>
      </c>
      <c r="AC35" s="67" t="str">
        <f>[1]August!V14</f>
        <v/>
      </c>
      <c r="AD35" s="67" t="str">
        <f>[1]August!W14</f>
        <v/>
      </c>
      <c r="AE35" s="84" t="str">
        <f>[1]August!X14</f>
        <v/>
      </c>
      <c r="AF35" s="124">
        <f>[1]August!Y14</f>
        <v>0</v>
      </c>
      <c r="AG35" s="94"/>
    </row>
    <row r="36" spans="1:33">
      <c r="A36" s="142"/>
      <c r="B36" s="11" t="s">
        <v>4</v>
      </c>
      <c r="C36" s="12">
        <f t="shared" si="2"/>
        <v>41129</v>
      </c>
      <c r="D36" s="119">
        <f>[1]August!C15</f>
        <v>0</v>
      </c>
      <c r="E36" s="67">
        <f>[1]August!D15</f>
        <v>0</v>
      </c>
      <c r="F36" s="67">
        <f>[1]August!E15</f>
        <v>0</v>
      </c>
      <c r="G36" s="120"/>
      <c r="H36" s="80"/>
      <c r="I36" s="94"/>
      <c r="J36" s="5"/>
      <c r="K36" s="142"/>
      <c r="L36" s="11" t="str">
        <f t="shared" si="0"/>
        <v>Wednesday</v>
      </c>
      <c r="M36" s="12">
        <f t="shared" si="0"/>
        <v>41129</v>
      </c>
      <c r="N36" s="67">
        <f>[1]August!L15</f>
        <v>126.252</v>
      </c>
      <c r="O36" s="67">
        <f>[1]August!M15</f>
        <v>0</v>
      </c>
      <c r="P36" s="80">
        <f>[1]August!N15</f>
        <v>14.564666666666668</v>
      </c>
      <c r="Q36" s="84"/>
      <c r="R36" s="84"/>
      <c r="S36" s="84"/>
      <c r="T36" s="151"/>
      <c r="U36" s="84"/>
      <c r="V36" s="142"/>
      <c r="W36" s="11" t="str">
        <f t="shared" si="1"/>
        <v>Wednesday</v>
      </c>
      <c r="X36" s="37">
        <f t="shared" si="1"/>
        <v>41129</v>
      </c>
      <c r="Y36" s="101">
        <f>[1]August!R15</f>
        <v>8.1</v>
      </c>
      <c r="Z36" s="102">
        <f>[1]August!S15</f>
        <v>7.92</v>
      </c>
      <c r="AA36" s="103">
        <f>[1]August!T15</f>
        <v>8.01</v>
      </c>
      <c r="AB36" s="71">
        <f>[1]August!U15</f>
        <v>0</v>
      </c>
      <c r="AC36" s="67">
        <f>[1]August!V15</f>
        <v>0</v>
      </c>
      <c r="AD36" s="67">
        <f>[1]August!W15</f>
        <v>0</v>
      </c>
      <c r="AE36" s="84">
        <f>[1]August!X15</f>
        <v>7.8309999999999995</v>
      </c>
      <c r="AF36" s="124">
        <f>[1]August!Y15</f>
        <v>0</v>
      </c>
      <c r="AG36" s="94"/>
    </row>
    <row r="37" spans="1:33">
      <c r="A37" s="142"/>
      <c r="B37" s="11" t="s">
        <v>5</v>
      </c>
      <c r="C37" s="12">
        <f t="shared" si="2"/>
        <v>41130</v>
      </c>
      <c r="D37" s="119">
        <f>[1]August!C16</f>
        <v>0</v>
      </c>
      <c r="E37" s="67">
        <f>[1]August!D16</f>
        <v>0</v>
      </c>
      <c r="F37" s="67">
        <f>[1]August!E16</f>
        <v>0</v>
      </c>
      <c r="G37" s="120"/>
      <c r="H37" s="80"/>
      <c r="I37" s="94"/>
      <c r="J37" s="5"/>
      <c r="K37" s="142"/>
      <c r="L37" s="11" t="str">
        <f t="shared" si="0"/>
        <v>Thursday</v>
      </c>
      <c r="M37" s="12">
        <f t="shared" si="0"/>
        <v>41130</v>
      </c>
      <c r="N37" s="67">
        <f>[1]August!L16</f>
        <v>4.0599999999999996</v>
      </c>
      <c r="O37" s="67">
        <f>[1]August!M16</f>
        <v>0</v>
      </c>
      <c r="P37" s="80">
        <f>[1]August!N16</f>
        <v>0.16916666666666666</v>
      </c>
      <c r="Q37" s="84"/>
      <c r="R37" s="84"/>
      <c r="S37" s="84"/>
      <c r="T37" s="151"/>
      <c r="U37" s="84"/>
      <c r="V37" s="142"/>
      <c r="W37" s="11" t="str">
        <f t="shared" si="1"/>
        <v>Thursday</v>
      </c>
      <c r="X37" s="37">
        <f t="shared" si="1"/>
        <v>41130</v>
      </c>
      <c r="Y37" s="101">
        <f>[1]August!R16</f>
        <v>8.24</v>
      </c>
      <c r="Z37" s="102">
        <f>[1]August!S16</f>
        <v>8.0299999999999994</v>
      </c>
      <c r="AA37" s="103">
        <f>[1]August!T16</f>
        <v>8.1166666666666671</v>
      </c>
      <c r="AB37" s="71">
        <f>[1]August!U16</f>
        <v>5</v>
      </c>
      <c r="AC37" s="67">
        <f>[1]August!V16</f>
        <v>0</v>
      </c>
      <c r="AD37" s="67">
        <f>[1]August!W16</f>
        <v>2.3333333333333335</v>
      </c>
      <c r="AE37" s="84">
        <f>[1]August!X16</f>
        <v>14.583</v>
      </c>
      <c r="AF37" s="124">
        <f>[1]August!Y16</f>
        <v>0</v>
      </c>
      <c r="AG37" s="94"/>
    </row>
    <row r="38" spans="1:33">
      <c r="A38" s="142"/>
      <c r="B38" s="11" t="s">
        <v>6</v>
      </c>
      <c r="C38" s="12">
        <f t="shared" si="2"/>
        <v>41131</v>
      </c>
      <c r="D38" s="119">
        <f>[1]August!C17</f>
        <v>70.867999999999995</v>
      </c>
      <c r="E38" s="67">
        <f>[1]August!D17</f>
        <v>0</v>
      </c>
      <c r="F38" s="67">
        <f>[1]August!E17</f>
        <v>9.822166666666666</v>
      </c>
      <c r="G38" s="120"/>
      <c r="H38" s="80"/>
      <c r="I38" s="94"/>
      <c r="J38" s="5"/>
      <c r="K38" s="142"/>
      <c r="L38" s="11" t="str">
        <f t="shared" si="0"/>
        <v>Friday</v>
      </c>
      <c r="M38" s="12">
        <f t="shared" si="0"/>
        <v>41131</v>
      </c>
      <c r="N38" s="67">
        <f>[1]August!L17</f>
        <v>0.53199999999999992</v>
      </c>
      <c r="O38" s="67">
        <f>[1]August!M17</f>
        <v>0</v>
      </c>
      <c r="P38" s="80">
        <f>[1]August!N17</f>
        <v>5.7166666666666664E-2</v>
      </c>
      <c r="Q38" s="84"/>
      <c r="R38" s="84"/>
      <c r="S38" s="84"/>
      <c r="T38" s="151"/>
      <c r="U38" s="84"/>
      <c r="V38" s="142"/>
      <c r="W38" s="11" t="str">
        <f t="shared" si="1"/>
        <v>Friday</v>
      </c>
      <c r="X38" s="37">
        <f t="shared" si="1"/>
        <v>41131</v>
      </c>
      <c r="Y38" s="101">
        <f>[1]August!R17</f>
        <v>8.14</v>
      </c>
      <c r="Z38" s="102">
        <f>[1]August!S17</f>
        <v>7.86</v>
      </c>
      <c r="AA38" s="103">
        <f>[1]August!T17</f>
        <v>8.0350000000000001</v>
      </c>
      <c r="AB38" s="71">
        <f>[1]August!U17</f>
        <v>12</v>
      </c>
      <c r="AC38" s="67">
        <f>[1]August!V17</f>
        <v>0</v>
      </c>
      <c r="AD38" s="67">
        <f>[1]August!W17</f>
        <v>5.2</v>
      </c>
      <c r="AE38" s="84">
        <f>[1]August!X17</f>
        <v>48.47</v>
      </c>
      <c r="AF38" s="124">
        <f>[1]August!Y17</f>
        <v>0</v>
      </c>
      <c r="AG38" s="94"/>
    </row>
    <row r="39" spans="1:33">
      <c r="A39" s="142"/>
      <c r="B39" s="11" t="s">
        <v>7</v>
      </c>
      <c r="C39" s="12">
        <f t="shared" si="2"/>
        <v>41132</v>
      </c>
      <c r="D39" s="119">
        <f>[1]August!C18</f>
        <v>1640.8839999999998</v>
      </c>
      <c r="E39" s="67">
        <f>[1]August!D18</f>
        <v>0</v>
      </c>
      <c r="F39" s="67">
        <f>[1]August!E18</f>
        <v>676.84749999999985</v>
      </c>
      <c r="G39" s="120"/>
      <c r="H39" s="80"/>
      <c r="I39" s="94"/>
      <c r="J39" s="5"/>
      <c r="K39" s="142"/>
      <c r="L39" s="11" t="str">
        <f t="shared" si="0"/>
        <v>Saturday</v>
      </c>
      <c r="M39" s="12">
        <f t="shared" si="0"/>
        <v>41132</v>
      </c>
      <c r="N39" s="67">
        <f>[1]August!L18</f>
        <v>1.008</v>
      </c>
      <c r="O39" s="67">
        <f>[1]August!M18</f>
        <v>0</v>
      </c>
      <c r="P39" s="80">
        <f>[1]August!N18</f>
        <v>0.48766666666666664</v>
      </c>
      <c r="Q39" s="84"/>
      <c r="R39" s="84"/>
      <c r="S39" s="84"/>
      <c r="T39" s="151"/>
      <c r="U39" s="84"/>
      <c r="V39" s="142"/>
      <c r="W39" s="11" t="str">
        <f t="shared" si="1"/>
        <v>Saturday</v>
      </c>
      <c r="X39" s="37">
        <f t="shared" si="1"/>
        <v>41132</v>
      </c>
      <c r="Y39" s="101">
        <f>[1]August!R18</f>
        <v>8.1999999999999993</v>
      </c>
      <c r="Z39" s="102">
        <f>[1]August!S18</f>
        <v>7.63</v>
      </c>
      <c r="AA39" s="103">
        <f>[1]August!T18</f>
        <v>7.8762499999999998</v>
      </c>
      <c r="AB39" s="71">
        <f>[1]August!U18</f>
        <v>0</v>
      </c>
      <c r="AC39" s="67">
        <f>[1]August!V18</f>
        <v>0</v>
      </c>
      <c r="AD39" s="67">
        <f>[1]August!W18</f>
        <v>0</v>
      </c>
      <c r="AE39" s="84">
        <f>[1]August!X18</f>
        <v>39.091999999999999</v>
      </c>
      <c r="AF39" s="124">
        <f>[1]August!Y18</f>
        <v>0</v>
      </c>
      <c r="AG39" s="94"/>
    </row>
    <row r="40" spans="1:33">
      <c r="A40" s="142"/>
      <c r="B40" s="11" t="s">
        <v>8</v>
      </c>
      <c r="C40" s="12">
        <f t="shared" si="2"/>
        <v>41133</v>
      </c>
      <c r="D40" s="119">
        <f>[1]August!C19</f>
        <v>2350.152</v>
      </c>
      <c r="E40" s="67">
        <f>[1]August!D19</f>
        <v>0</v>
      </c>
      <c r="F40" s="67">
        <f>[1]August!E19</f>
        <v>1662.2270000000001</v>
      </c>
      <c r="G40" s="120"/>
      <c r="H40" s="80"/>
      <c r="I40" s="94"/>
      <c r="J40" s="5"/>
      <c r="K40" s="142"/>
      <c r="L40" s="11" t="str">
        <f t="shared" si="0"/>
        <v>Sunday</v>
      </c>
      <c r="M40" s="12">
        <f t="shared" si="0"/>
        <v>41133</v>
      </c>
      <c r="N40" s="67">
        <f>[1]August!L19</f>
        <v>7.7559999999999993</v>
      </c>
      <c r="O40" s="67">
        <f>[1]August!M19</f>
        <v>0</v>
      </c>
      <c r="P40" s="80">
        <f>[1]August!N19</f>
        <v>0.71749999999999992</v>
      </c>
      <c r="Q40" s="84"/>
      <c r="R40" s="84"/>
      <c r="S40" s="84"/>
      <c r="T40" s="151"/>
      <c r="U40" s="84"/>
      <c r="V40" s="142"/>
      <c r="W40" s="11" t="str">
        <f t="shared" si="1"/>
        <v>Sunday</v>
      </c>
      <c r="X40" s="37">
        <f t="shared" si="1"/>
        <v>41133</v>
      </c>
      <c r="Y40" s="101">
        <f>[1]August!R19</f>
        <v>8.24</v>
      </c>
      <c r="Z40" s="102">
        <f>[1]August!S19</f>
        <v>7.7</v>
      </c>
      <c r="AA40" s="103">
        <f>[1]August!T19</f>
        <v>8.1233333333333331</v>
      </c>
      <c r="AB40" s="71">
        <f>[1]August!U19</f>
        <v>0</v>
      </c>
      <c r="AC40" s="67">
        <f>[1]August!V19</f>
        <v>0</v>
      </c>
      <c r="AD40" s="67">
        <f>[1]August!W19</f>
        <v>0</v>
      </c>
      <c r="AE40" s="84">
        <f>[1]August!X19</f>
        <v>57.120999999999995</v>
      </c>
      <c r="AF40" s="124">
        <f>[1]August!Y19</f>
        <v>0</v>
      </c>
      <c r="AG40" s="94"/>
    </row>
    <row r="41" spans="1:33">
      <c r="A41" s="142"/>
      <c r="B41" s="11" t="s">
        <v>9</v>
      </c>
      <c r="C41" s="12">
        <f t="shared" si="2"/>
        <v>41134</v>
      </c>
      <c r="D41" s="119">
        <f>[1]August!C20</f>
        <v>40.963999999999999</v>
      </c>
      <c r="E41" s="67">
        <f>[1]August!D20</f>
        <v>0</v>
      </c>
      <c r="F41" s="67">
        <f>[1]August!E20</f>
        <v>3.379833333333333</v>
      </c>
      <c r="G41" s="120"/>
      <c r="H41" s="80"/>
      <c r="I41" s="94"/>
      <c r="J41" s="5"/>
      <c r="K41" s="142"/>
      <c r="L41" s="11" t="str">
        <f t="shared" si="0"/>
        <v>Monday</v>
      </c>
      <c r="M41" s="12">
        <f t="shared" si="0"/>
        <v>41134</v>
      </c>
      <c r="N41" s="67">
        <f>[1]August!L20</f>
        <v>0.86799999999999999</v>
      </c>
      <c r="O41" s="67">
        <f>[1]August!M20</f>
        <v>0</v>
      </c>
      <c r="P41" s="80">
        <f>[1]August!N20</f>
        <v>0.22633333333333333</v>
      </c>
      <c r="Q41" s="84"/>
      <c r="R41" s="84"/>
      <c r="S41" s="84"/>
      <c r="T41" s="151"/>
      <c r="U41" s="84"/>
      <c r="V41" s="142"/>
      <c r="W41" s="11" t="str">
        <f t="shared" si="1"/>
        <v>Monday</v>
      </c>
      <c r="X41" s="37">
        <f t="shared" si="1"/>
        <v>41134</v>
      </c>
      <c r="Y41" s="101">
        <f>[1]August!R20</f>
        <v>8.23</v>
      </c>
      <c r="Z41" s="102">
        <f>[1]August!S20</f>
        <v>8.2200000000000006</v>
      </c>
      <c r="AA41" s="103">
        <f>[1]August!T20</f>
        <v>8.2250000000000014</v>
      </c>
      <c r="AB41" s="71">
        <f>[1]August!U20</f>
        <v>0</v>
      </c>
      <c r="AC41" s="67">
        <f>[1]August!V20</f>
        <v>0</v>
      </c>
      <c r="AD41" s="67">
        <f>[1]August!W20</f>
        <v>0</v>
      </c>
      <c r="AE41" s="84">
        <f>[1]August!X20</f>
        <v>29.283000000000001</v>
      </c>
      <c r="AF41" s="124">
        <f>[1]August!Y20</f>
        <v>0</v>
      </c>
      <c r="AG41" s="94"/>
    </row>
    <row r="42" spans="1:33">
      <c r="A42" s="142"/>
      <c r="B42" s="11" t="s">
        <v>10</v>
      </c>
      <c r="C42" s="12">
        <f t="shared" si="2"/>
        <v>41135</v>
      </c>
      <c r="D42" s="119">
        <f>[1]August!C21</f>
        <v>1179.4159999999999</v>
      </c>
      <c r="E42" s="67">
        <f>[1]August!D21</f>
        <v>2.8839999999999999</v>
      </c>
      <c r="F42" s="67">
        <f>[1]August!E21</f>
        <v>450.48150000000004</v>
      </c>
      <c r="G42" s="120"/>
      <c r="H42" s="80"/>
      <c r="I42" s="94"/>
      <c r="J42" s="5"/>
      <c r="K42" s="142"/>
      <c r="L42" s="11" t="str">
        <f t="shared" si="0"/>
        <v>Tuesday</v>
      </c>
      <c r="M42" s="12">
        <f t="shared" si="0"/>
        <v>41135</v>
      </c>
      <c r="N42" s="67">
        <f>[1]August!L21</f>
        <v>0.39200000000000002</v>
      </c>
      <c r="O42" s="67">
        <f>[1]August!M21</f>
        <v>0</v>
      </c>
      <c r="P42" s="80">
        <f>[1]August!N21</f>
        <v>0.11199999999999999</v>
      </c>
      <c r="Q42" s="84"/>
      <c r="R42" s="84"/>
      <c r="S42" s="84"/>
      <c r="T42" s="151"/>
      <c r="U42" s="84"/>
      <c r="V42" s="142"/>
      <c r="W42" s="11" t="str">
        <f t="shared" si="1"/>
        <v>Tuesday</v>
      </c>
      <c r="X42" s="37">
        <f t="shared" si="1"/>
        <v>41135</v>
      </c>
      <c r="Y42" s="101">
        <f>[1]August!R21</f>
        <v>8.2200000000000006</v>
      </c>
      <c r="Z42" s="102">
        <f>[1]August!S21</f>
        <v>8.1</v>
      </c>
      <c r="AA42" s="103">
        <f>[1]August!T21</f>
        <v>8.1440000000000019</v>
      </c>
      <c r="AB42" s="71">
        <f>[1]August!U21</f>
        <v>0</v>
      </c>
      <c r="AC42" s="67">
        <f>[1]August!V21</f>
        <v>0</v>
      </c>
      <c r="AD42" s="67">
        <f>[1]August!W21</f>
        <v>0</v>
      </c>
      <c r="AE42" s="84">
        <f>[1]August!X21</f>
        <v>24.725999999999999</v>
      </c>
      <c r="AF42" s="124">
        <f>[1]August!Y21</f>
        <v>0</v>
      </c>
      <c r="AG42" s="94"/>
    </row>
    <row r="43" spans="1:33">
      <c r="A43" s="142"/>
      <c r="B43" s="11" t="s">
        <v>4</v>
      </c>
      <c r="C43" s="12">
        <f t="shared" si="2"/>
        <v>41136</v>
      </c>
      <c r="D43" s="119">
        <f>[1]August!C22</f>
        <v>2296.8679999999995</v>
      </c>
      <c r="E43" s="67">
        <f>[1]August!D22</f>
        <v>431.03199999999998</v>
      </c>
      <c r="F43" s="67">
        <f>[1]August!E22</f>
        <v>1940.8293333333331</v>
      </c>
      <c r="G43" s="120"/>
      <c r="H43" s="80"/>
      <c r="I43" s="94"/>
      <c r="J43" s="5"/>
      <c r="K43" s="142"/>
      <c r="L43" s="11" t="str">
        <f t="shared" si="0"/>
        <v>Wednesday</v>
      </c>
      <c r="M43" s="12">
        <f t="shared" si="0"/>
        <v>41136</v>
      </c>
      <c r="N43" s="67">
        <f>[1]August!L22</f>
        <v>0.36399999999999999</v>
      </c>
      <c r="O43" s="67">
        <f>[1]August!M22</f>
        <v>0</v>
      </c>
      <c r="P43" s="80">
        <f>[1]August!N22</f>
        <v>8.5166666666666654E-2</v>
      </c>
      <c r="Q43" s="84"/>
      <c r="R43" s="84"/>
      <c r="S43" s="84"/>
      <c r="T43" s="151"/>
      <c r="U43" s="84"/>
      <c r="V43" s="142"/>
      <c r="W43" s="11" t="str">
        <f t="shared" si="1"/>
        <v>Wednesday</v>
      </c>
      <c r="X43" s="37">
        <f t="shared" si="1"/>
        <v>41136</v>
      </c>
      <c r="Y43" s="101">
        <f>[1]August!R22</f>
        <v>8.23</v>
      </c>
      <c r="Z43" s="102">
        <f>[1]August!S22</f>
        <v>7.24</v>
      </c>
      <c r="AA43" s="103">
        <f>[1]August!T22</f>
        <v>8.093</v>
      </c>
      <c r="AB43" s="71">
        <f>[1]August!U22</f>
        <v>0</v>
      </c>
      <c r="AC43" s="67">
        <f>[1]August!V22</f>
        <v>0</v>
      </c>
      <c r="AD43" s="67">
        <f>[1]August!W22</f>
        <v>0</v>
      </c>
      <c r="AE43" s="84">
        <f>[1]August!X22</f>
        <v>48.874000000000002</v>
      </c>
      <c r="AF43" s="124">
        <f>[1]August!Y22</f>
        <v>0</v>
      </c>
      <c r="AG43" s="94"/>
    </row>
    <row r="44" spans="1:33">
      <c r="A44" s="142"/>
      <c r="B44" s="11" t="s">
        <v>5</v>
      </c>
      <c r="C44" s="12">
        <f t="shared" si="2"/>
        <v>41137</v>
      </c>
      <c r="D44" s="119">
        <f>[1]August!C23</f>
        <v>2060.1</v>
      </c>
      <c r="E44" s="67">
        <f>[1]August!D23</f>
        <v>0.78400000000000003</v>
      </c>
      <c r="F44" s="67">
        <f>[1]August!E23</f>
        <v>844.14749999999992</v>
      </c>
      <c r="G44" s="120"/>
      <c r="H44" s="80"/>
      <c r="I44" s="94"/>
      <c r="J44" s="5"/>
      <c r="K44" s="142"/>
      <c r="L44" s="11" t="str">
        <f t="shared" si="0"/>
        <v>Thursday</v>
      </c>
      <c r="M44" s="12">
        <f t="shared" si="0"/>
        <v>41137</v>
      </c>
      <c r="N44" s="67">
        <f>[1]August!L23</f>
        <v>0.92399999999999993</v>
      </c>
      <c r="O44" s="67">
        <f>[1]August!M23</f>
        <v>0</v>
      </c>
      <c r="P44" s="80">
        <f>[1]August!N23</f>
        <v>0.33833333333333337</v>
      </c>
      <c r="Q44" s="84"/>
      <c r="R44" s="84"/>
      <c r="S44" s="84"/>
      <c r="T44" s="151"/>
      <c r="U44" s="84"/>
      <c r="V44" s="142"/>
      <c r="W44" s="11" t="str">
        <f t="shared" si="1"/>
        <v>Thursday</v>
      </c>
      <c r="X44" s="37">
        <f t="shared" si="1"/>
        <v>41137</v>
      </c>
      <c r="Y44" s="101">
        <f>[1]August!R23</f>
        <v>8.24</v>
      </c>
      <c r="Z44" s="102">
        <f>[1]August!S23</f>
        <v>7.86</v>
      </c>
      <c r="AA44" s="103">
        <f>[1]August!T23</f>
        <v>8.1328571428571443</v>
      </c>
      <c r="AB44" s="71">
        <f>[1]August!U23</f>
        <v>0</v>
      </c>
      <c r="AC44" s="67">
        <f>[1]August!V23</f>
        <v>0</v>
      </c>
      <c r="AD44" s="67">
        <f>[1]August!W23</f>
        <v>0</v>
      </c>
      <c r="AE44" s="84">
        <f>[1]August!X23</f>
        <v>34.442</v>
      </c>
      <c r="AF44" s="124">
        <f>[1]August!Y23</f>
        <v>0</v>
      </c>
      <c r="AG44" s="94"/>
    </row>
    <row r="45" spans="1:33">
      <c r="A45" s="142"/>
      <c r="B45" s="11" t="s">
        <v>6</v>
      </c>
      <c r="C45" s="12">
        <f t="shared" si="2"/>
        <v>41138</v>
      </c>
      <c r="D45" s="119">
        <f>[1]August!C24</f>
        <v>2310.5320000000002</v>
      </c>
      <c r="E45" s="67">
        <f>[1]August!D24</f>
        <v>1913.1</v>
      </c>
      <c r="F45" s="67">
        <f>[1]August!E24</f>
        <v>2158.868833333333</v>
      </c>
      <c r="G45" s="120"/>
      <c r="H45" s="80"/>
      <c r="I45" s="94"/>
      <c r="J45" s="5"/>
      <c r="K45" s="142"/>
      <c r="L45" s="11" t="str">
        <f t="shared" si="0"/>
        <v>Friday</v>
      </c>
      <c r="M45" s="12">
        <f t="shared" si="0"/>
        <v>41138</v>
      </c>
      <c r="N45" s="67">
        <f>[1]August!L24</f>
        <v>1.3439999999999999</v>
      </c>
      <c r="O45" s="67">
        <f>[1]August!M24</f>
        <v>0.16799999999999998</v>
      </c>
      <c r="P45" s="80">
        <f>[1]August!N24</f>
        <v>0.59149999999999991</v>
      </c>
      <c r="Q45" s="84"/>
      <c r="R45" s="84"/>
      <c r="S45" s="84"/>
      <c r="T45" s="151"/>
      <c r="U45" s="84"/>
      <c r="V45" s="142"/>
      <c r="W45" s="11" t="str">
        <f t="shared" si="1"/>
        <v>Friday</v>
      </c>
      <c r="X45" s="37">
        <f t="shared" si="1"/>
        <v>41138</v>
      </c>
      <c r="Y45" s="101">
        <f>[1]August!R24</f>
        <v>8.23</v>
      </c>
      <c r="Z45" s="102">
        <f>[1]August!S24</f>
        <v>8.01</v>
      </c>
      <c r="AA45" s="103">
        <f>[1]August!T24</f>
        <v>8.1180000000000003</v>
      </c>
      <c r="AB45" s="71">
        <f>[1]August!U24</f>
        <v>0</v>
      </c>
      <c r="AC45" s="67">
        <f>[1]August!V24</f>
        <v>0</v>
      </c>
      <c r="AD45" s="67">
        <f>[1]August!W24</f>
        <v>0</v>
      </c>
      <c r="AE45" s="84">
        <f>[1]August!X24</f>
        <v>49.062000000000005</v>
      </c>
      <c r="AF45" s="124">
        <f>[1]August!Y24</f>
        <v>1</v>
      </c>
      <c r="AG45" s="94"/>
    </row>
    <row r="46" spans="1:33">
      <c r="A46" s="142"/>
      <c r="B46" s="11" t="s">
        <v>7</v>
      </c>
      <c r="C46" s="12">
        <f t="shared" si="2"/>
        <v>41139</v>
      </c>
      <c r="D46" s="119">
        <f>[1]August!C25</f>
        <v>2262.4839999999999</v>
      </c>
      <c r="E46" s="67">
        <f>[1]August!D25</f>
        <v>2077.4320000000002</v>
      </c>
      <c r="F46" s="67">
        <f>[1]August!E25</f>
        <v>2202.2944999999995</v>
      </c>
      <c r="G46" s="120"/>
      <c r="H46" s="80"/>
      <c r="I46" s="94"/>
      <c r="J46" s="5"/>
      <c r="K46" s="142"/>
      <c r="L46" s="11" t="str">
        <f t="shared" si="0"/>
        <v>Saturday</v>
      </c>
      <c r="M46" s="12">
        <f t="shared" si="0"/>
        <v>41139</v>
      </c>
      <c r="N46" s="67">
        <f>[1]August!L25</f>
        <v>1.0639999999999998</v>
      </c>
      <c r="O46" s="67">
        <f>[1]August!M25</f>
        <v>0.13999999999999999</v>
      </c>
      <c r="P46" s="80">
        <f>[1]August!N25</f>
        <v>0.57633333333333325</v>
      </c>
      <c r="Q46" s="84"/>
      <c r="R46" s="84"/>
      <c r="S46" s="84"/>
      <c r="T46" s="151"/>
      <c r="U46" s="84"/>
      <c r="V46" s="142"/>
      <c r="W46" s="11" t="str">
        <f t="shared" si="1"/>
        <v>Saturday</v>
      </c>
      <c r="X46" s="37">
        <f t="shared" si="1"/>
        <v>41139</v>
      </c>
      <c r="Y46" s="101">
        <f>[1]August!R25</f>
        <v>8.08</v>
      </c>
      <c r="Z46" s="102">
        <f>[1]August!S25</f>
        <v>7.01</v>
      </c>
      <c r="AA46" s="103">
        <f>[1]August!T25</f>
        <v>7.732222222222223</v>
      </c>
      <c r="AB46" s="71">
        <f>[1]August!U25</f>
        <v>0</v>
      </c>
      <c r="AC46" s="67">
        <f>[1]August!V25</f>
        <v>0</v>
      </c>
      <c r="AD46" s="67">
        <f>[1]August!W25</f>
        <v>0</v>
      </c>
      <c r="AE46" s="84">
        <f>[1]August!X25</f>
        <v>41.896999999999998</v>
      </c>
      <c r="AF46" s="124">
        <f>[1]August!Y25</f>
        <v>0</v>
      </c>
      <c r="AG46" s="94"/>
    </row>
    <row r="47" spans="1:33">
      <c r="A47" s="142"/>
      <c r="B47" s="11" t="s">
        <v>8</v>
      </c>
      <c r="C47" s="12">
        <f t="shared" si="2"/>
        <v>41140</v>
      </c>
      <c r="D47" s="119">
        <f>[1]August!C26</f>
        <v>2361.4639999999999</v>
      </c>
      <c r="E47" s="67">
        <f>[1]August!D26</f>
        <v>2095.2679999999996</v>
      </c>
      <c r="F47" s="67">
        <f>[1]August!E26</f>
        <v>2209.440333333333</v>
      </c>
      <c r="G47" s="120"/>
      <c r="H47" s="80"/>
      <c r="I47" s="94"/>
      <c r="J47" s="5"/>
      <c r="K47" s="142"/>
      <c r="L47" s="11" t="str">
        <f t="shared" si="0"/>
        <v>Sunday</v>
      </c>
      <c r="M47" s="12">
        <f t="shared" si="0"/>
        <v>41140</v>
      </c>
      <c r="N47" s="67">
        <f>[1]August!L26</f>
        <v>0.95199999999999996</v>
      </c>
      <c r="O47" s="67">
        <f>[1]August!M26</f>
        <v>0</v>
      </c>
      <c r="P47" s="80">
        <f>[1]August!N26</f>
        <v>0.22399999999999998</v>
      </c>
      <c r="Q47" s="84"/>
      <c r="R47" s="84"/>
      <c r="S47" s="84"/>
      <c r="T47" s="151"/>
      <c r="U47" s="84"/>
      <c r="V47" s="142"/>
      <c r="W47" s="11" t="str">
        <f t="shared" si="1"/>
        <v>Sunday</v>
      </c>
      <c r="X47" s="37">
        <f t="shared" si="1"/>
        <v>41140</v>
      </c>
      <c r="Y47" s="101">
        <f>[1]August!R26</f>
        <v>7.77</v>
      </c>
      <c r="Z47" s="102">
        <f>[1]August!S26</f>
        <v>6.92</v>
      </c>
      <c r="AA47" s="103">
        <f>[1]August!T26</f>
        <v>7.1614285714285728</v>
      </c>
      <c r="AB47" s="71">
        <f>[1]August!U26</f>
        <v>0</v>
      </c>
      <c r="AC47" s="67">
        <f>[1]August!V26</f>
        <v>0</v>
      </c>
      <c r="AD47" s="67">
        <f>[1]August!W26</f>
        <v>0</v>
      </c>
      <c r="AE47" s="84">
        <f>[1]August!X26</f>
        <v>44.939000000000007</v>
      </c>
      <c r="AF47" s="124">
        <f>[1]August!Y26</f>
        <v>0</v>
      </c>
      <c r="AG47" s="94"/>
    </row>
    <row r="48" spans="1:33">
      <c r="A48" s="142"/>
      <c r="B48" s="11" t="s">
        <v>9</v>
      </c>
      <c r="C48" s="12">
        <f t="shared" si="2"/>
        <v>41141</v>
      </c>
      <c r="D48" s="119">
        <f>[1]August!C27</f>
        <v>693.53199999999993</v>
      </c>
      <c r="E48" s="67">
        <f>[1]August!D27</f>
        <v>0</v>
      </c>
      <c r="F48" s="67">
        <f>[1]August!E27</f>
        <v>29.18183333333333</v>
      </c>
      <c r="G48" s="120"/>
      <c r="H48" s="80"/>
      <c r="I48" s="94"/>
      <c r="J48" s="5"/>
      <c r="K48" s="142"/>
      <c r="L48" s="11" t="str">
        <f t="shared" si="0"/>
        <v>Monday</v>
      </c>
      <c r="M48" s="12">
        <f t="shared" si="0"/>
        <v>41141</v>
      </c>
      <c r="N48" s="67">
        <f>[1]August!L27</f>
        <v>4.1999999999999993</v>
      </c>
      <c r="O48" s="67">
        <f>[1]August!M27</f>
        <v>0</v>
      </c>
      <c r="P48" s="80">
        <f>[1]August!N27</f>
        <v>0.22049999999999997</v>
      </c>
      <c r="Q48" s="84"/>
      <c r="R48" s="84"/>
      <c r="S48" s="84"/>
      <c r="T48" s="151"/>
      <c r="U48" s="84"/>
      <c r="V48" s="142"/>
      <c r="W48" s="11" t="str">
        <f t="shared" si="1"/>
        <v>Monday</v>
      </c>
      <c r="X48" s="37">
        <f t="shared" si="1"/>
        <v>41141</v>
      </c>
      <c r="Y48" s="101">
        <f>[1]August!R27</f>
        <v>7.99</v>
      </c>
      <c r="Z48" s="102">
        <f>[1]August!S27</f>
        <v>6.83</v>
      </c>
      <c r="AA48" s="103">
        <f>[1]August!T27</f>
        <v>7.1241666666666674</v>
      </c>
      <c r="AB48" s="71">
        <f>[1]August!U27</f>
        <v>0</v>
      </c>
      <c r="AC48" s="67">
        <f>[1]August!V27</f>
        <v>0</v>
      </c>
      <c r="AD48" s="67">
        <f>[1]August!W27</f>
        <v>0</v>
      </c>
      <c r="AE48" s="84">
        <f>[1]August!X27</f>
        <v>32.938000000000002</v>
      </c>
      <c r="AF48" s="124">
        <f>[1]August!Y27</f>
        <v>0</v>
      </c>
      <c r="AG48" s="94"/>
    </row>
    <row r="49" spans="1:33">
      <c r="A49" s="142"/>
      <c r="B49" s="11" t="s">
        <v>10</v>
      </c>
      <c r="C49" s="12">
        <f t="shared" si="2"/>
        <v>41142</v>
      </c>
      <c r="D49" s="119">
        <f>[1]August!C28</f>
        <v>0</v>
      </c>
      <c r="E49" s="67">
        <f>[1]August!D28</f>
        <v>0</v>
      </c>
      <c r="F49" s="67">
        <f>[1]August!E28</f>
        <v>0</v>
      </c>
      <c r="G49" s="120"/>
      <c r="H49" s="80"/>
      <c r="I49" s="94"/>
      <c r="J49" s="5"/>
      <c r="K49" s="142"/>
      <c r="L49" s="11" t="str">
        <f t="shared" si="0"/>
        <v>Tuesday</v>
      </c>
      <c r="M49" s="12">
        <f t="shared" si="0"/>
        <v>41142</v>
      </c>
      <c r="N49" s="67">
        <f>[1]August!L28</f>
        <v>1.0639999999999998</v>
      </c>
      <c r="O49" s="67">
        <f>[1]August!M28</f>
        <v>0</v>
      </c>
      <c r="P49" s="80">
        <f>[1]August!N28</f>
        <v>0.32900000000000001</v>
      </c>
      <c r="Q49" s="84"/>
      <c r="R49" s="84"/>
      <c r="S49" s="84"/>
      <c r="T49" s="151"/>
      <c r="U49" s="84"/>
      <c r="V49" s="142"/>
      <c r="W49" s="11" t="str">
        <f t="shared" si="1"/>
        <v>Tuesday</v>
      </c>
      <c r="X49" s="37">
        <f t="shared" si="1"/>
        <v>41142</v>
      </c>
      <c r="Y49" s="101">
        <f>[1]August!R28</f>
        <v>8.18</v>
      </c>
      <c r="Z49" s="102">
        <f>[1]August!S28</f>
        <v>8.11</v>
      </c>
      <c r="AA49" s="103">
        <f>[1]August!T28</f>
        <v>8.1433333333333326</v>
      </c>
      <c r="AB49" s="71">
        <f>[1]August!U28</f>
        <v>0</v>
      </c>
      <c r="AC49" s="67">
        <f>[1]August!V28</f>
        <v>0</v>
      </c>
      <c r="AD49" s="67">
        <f>[1]August!W28</f>
        <v>0</v>
      </c>
      <c r="AE49" s="84">
        <f>[1]August!X28</f>
        <v>14.728999999999999</v>
      </c>
      <c r="AF49" s="124">
        <f>[1]August!Y28</f>
        <v>0</v>
      </c>
      <c r="AG49" s="94"/>
    </row>
    <row r="50" spans="1:33">
      <c r="A50" s="142"/>
      <c r="B50" s="11" t="s">
        <v>4</v>
      </c>
      <c r="C50" s="12">
        <f t="shared" si="2"/>
        <v>41143</v>
      </c>
      <c r="D50" s="119">
        <f>[1]August!C29</f>
        <v>0</v>
      </c>
      <c r="E50" s="67">
        <f>[1]August!D29</f>
        <v>0</v>
      </c>
      <c r="F50" s="67">
        <f>[1]August!E29</f>
        <v>0</v>
      </c>
      <c r="G50" s="120"/>
      <c r="H50" s="80"/>
      <c r="I50" s="94"/>
      <c r="J50" s="5"/>
      <c r="K50" s="142"/>
      <c r="L50" s="11" t="str">
        <f t="shared" si="0"/>
        <v>Wednesday</v>
      </c>
      <c r="M50" s="12">
        <f t="shared" si="0"/>
        <v>41143</v>
      </c>
      <c r="N50" s="67">
        <f>[1]August!L29</f>
        <v>105.952</v>
      </c>
      <c r="O50" s="67">
        <f>[1]August!M29</f>
        <v>0</v>
      </c>
      <c r="P50" s="80">
        <f>[1]August!N29</f>
        <v>8.4081666666666681</v>
      </c>
      <c r="Q50" s="84"/>
      <c r="R50" s="84"/>
      <c r="S50" s="84"/>
      <c r="T50" s="151"/>
      <c r="U50" s="84"/>
      <c r="V50" s="142"/>
      <c r="W50" s="11" t="str">
        <f t="shared" si="1"/>
        <v>Wednesday</v>
      </c>
      <c r="X50" s="37">
        <f t="shared" si="1"/>
        <v>41143</v>
      </c>
      <c r="Y50" s="101">
        <f>[1]August!R29</f>
        <v>8.1300000000000008</v>
      </c>
      <c r="Z50" s="102">
        <f>[1]August!S29</f>
        <v>8.11</v>
      </c>
      <c r="AA50" s="103">
        <f>[1]August!T29</f>
        <v>8.120000000000001</v>
      </c>
      <c r="AB50" s="71">
        <f>[1]August!U29</f>
        <v>0</v>
      </c>
      <c r="AC50" s="67">
        <f>[1]August!V29</f>
        <v>0</v>
      </c>
      <c r="AD50" s="67">
        <f>[1]August!W29</f>
        <v>0</v>
      </c>
      <c r="AE50" s="84">
        <f>[1]August!X29</f>
        <v>8.9779999999999998</v>
      </c>
      <c r="AF50" s="124">
        <f>[1]August!Y29</f>
        <v>0</v>
      </c>
      <c r="AG50" s="94"/>
    </row>
    <row r="51" spans="1:33">
      <c r="A51" s="142"/>
      <c r="B51" s="11" t="s">
        <v>5</v>
      </c>
      <c r="C51" s="12">
        <f t="shared" si="2"/>
        <v>41144</v>
      </c>
      <c r="D51" s="119">
        <f>[1]August!C30</f>
        <v>0</v>
      </c>
      <c r="E51" s="67">
        <f>[1]August!D30</f>
        <v>0</v>
      </c>
      <c r="F51" s="67">
        <f>[1]August!E30</f>
        <v>0</v>
      </c>
      <c r="G51" s="120"/>
      <c r="H51" s="80"/>
      <c r="I51" s="94"/>
      <c r="J51" s="5"/>
      <c r="K51" s="142"/>
      <c r="L51" s="11" t="str">
        <f t="shared" si="0"/>
        <v>Thursday</v>
      </c>
      <c r="M51" s="12">
        <f t="shared" si="0"/>
        <v>41144</v>
      </c>
      <c r="N51" s="67">
        <f>[1]August!L30</f>
        <v>0.47599999999999998</v>
      </c>
      <c r="O51" s="67">
        <f>[1]August!M30</f>
        <v>0</v>
      </c>
      <c r="P51" s="80">
        <f>[1]August!N30</f>
        <v>9.2166666666666675E-2</v>
      </c>
      <c r="Q51" s="84"/>
      <c r="R51" s="84"/>
      <c r="S51" s="84"/>
      <c r="T51" s="151"/>
      <c r="U51" s="84"/>
      <c r="V51" s="142"/>
      <c r="W51" s="11" t="str">
        <f t="shared" si="1"/>
        <v>Thursday</v>
      </c>
      <c r="X51" s="37">
        <f t="shared" si="1"/>
        <v>41144</v>
      </c>
      <c r="Y51" s="101">
        <f>[1]August!R30</f>
        <v>8.2200000000000006</v>
      </c>
      <c r="Z51" s="102">
        <f>[1]August!S30</f>
        <v>8</v>
      </c>
      <c r="AA51" s="103">
        <f>[1]August!T30</f>
        <v>8.16</v>
      </c>
      <c r="AB51" s="71">
        <f>[1]August!U30</f>
        <v>1</v>
      </c>
      <c r="AC51" s="67">
        <f>[1]August!V30</f>
        <v>0</v>
      </c>
      <c r="AD51" s="67">
        <f>[1]August!W30</f>
        <v>0.2</v>
      </c>
      <c r="AE51" s="84">
        <f>[1]August!X30</f>
        <v>23.513000000000002</v>
      </c>
      <c r="AF51" s="124">
        <f>[1]August!Y30</f>
        <v>2</v>
      </c>
      <c r="AG51" s="94"/>
    </row>
    <row r="52" spans="1:33">
      <c r="A52" s="142"/>
      <c r="B52" s="11" t="s">
        <v>6</v>
      </c>
      <c r="C52" s="12">
        <f t="shared" si="2"/>
        <v>41145</v>
      </c>
      <c r="D52" s="119">
        <f>[1]August!C31</f>
        <v>0</v>
      </c>
      <c r="E52" s="67">
        <f>[1]August!D31</f>
        <v>0</v>
      </c>
      <c r="F52" s="67">
        <f>[1]August!E31</f>
        <v>0</v>
      </c>
      <c r="G52" s="120"/>
      <c r="H52" s="80"/>
      <c r="I52" s="94"/>
      <c r="J52" s="5"/>
      <c r="K52" s="142"/>
      <c r="L52" s="11" t="str">
        <f t="shared" si="0"/>
        <v>Friday</v>
      </c>
      <c r="M52" s="12">
        <f t="shared" si="0"/>
        <v>41145</v>
      </c>
      <c r="N52" s="67">
        <f>[1]August!L31</f>
        <v>1.4</v>
      </c>
      <c r="O52" s="67">
        <f>[1]August!M31</f>
        <v>5.5999999999999994E-2</v>
      </c>
      <c r="P52" s="80">
        <f>[1]August!N31</f>
        <v>0.54016666666666657</v>
      </c>
      <c r="Q52" s="84"/>
      <c r="R52" s="84"/>
      <c r="S52" s="84"/>
      <c r="T52" s="151"/>
      <c r="U52" s="84"/>
      <c r="V52" s="142"/>
      <c r="W52" s="11" t="str">
        <f t="shared" si="1"/>
        <v>Friday</v>
      </c>
      <c r="X52" s="37">
        <f t="shared" si="1"/>
        <v>41145</v>
      </c>
      <c r="Y52" s="101">
        <f>[1]August!R31</f>
        <v>8.24</v>
      </c>
      <c r="Z52" s="102">
        <f>[1]August!S31</f>
        <v>7.31</v>
      </c>
      <c r="AA52" s="103">
        <f>[1]August!T31</f>
        <v>8.0460000000000012</v>
      </c>
      <c r="AB52" s="71">
        <f>[1]August!U31</f>
        <v>11</v>
      </c>
      <c r="AC52" s="67">
        <f>[1]August!V31</f>
        <v>0</v>
      </c>
      <c r="AD52" s="67">
        <f>[1]August!W31</f>
        <v>4.4000000000000004</v>
      </c>
      <c r="AE52" s="84">
        <f>[1]August!X31</f>
        <v>20.812000000000001</v>
      </c>
      <c r="AF52" s="124">
        <f>[1]August!Y31</f>
        <v>2</v>
      </c>
      <c r="AG52" s="94"/>
    </row>
    <row r="53" spans="1:33">
      <c r="A53" s="142"/>
      <c r="B53" s="11" t="s">
        <v>7</v>
      </c>
      <c r="C53" s="12">
        <f t="shared" si="2"/>
        <v>41146</v>
      </c>
      <c r="D53" s="119">
        <f>[1]August!C32</f>
        <v>0</v>
      </c>
      <c r="E53" s="67">
        <f>[1]August!D32</f>
        <v>0</v>
      </c>
      <c r="F53" s="67">
        <f>[1]August!E32</f>
        <v>0</v>
      </c>
      <c r="G53" s="120"/>
      <c r="H53" s="80"/>
      <c r="I53" s="94"/>
      <c r="J53" s="5"/>
      <c r="K53" s="142"/>
      <c r="L53" s="11" t="str">
        <f t="shared" si="0"/>
        <v>Saturday</v>
      </c>
      <c r="M53" s="12">
        <f t="shared" si="0"/>
        <v>41146</v>
      </c>
      <c r="N53" s="67">
        <f>[1]August!L32</f>
        <v>4.2839999999999998</v>
      </c>
      <c r="O53" s="67">
        <f>[1]August!M32</f>
        <v>0</v>
      </c>
      <c r="P53" s="80">
        <f>[1]August!N32</f>
        <v>0.72099999999999997</v>
      </c>
      <c r="Q53" s="84"/>
      <c r="R53" s="84"/>
      <c r="S53" s="84"/>
      <c r="T53" s="151"/>
      <c r="U53" s="84"/>
      <c r="V53" s="142"/>
      <c r="W53" s="11" t="str">
        <f t="shared" si="1"/>
        <v>Saturday</v>
      </c>
      <c r="X53" s="37">
        <f t="shared" si="1"/>
        <v>41146</v>
      </c>
      <c r="Y53" s="101">
        <f>[1]August!R32</f>
        <v>8.25</v>
      </c>
      <c r="Z53" s="102">
        <f>[1]August!S32</f>
        <v>8.24</v>
      </c>
      <c r="AA53" s="103">
        <f>[1]August!T32</f>
        <v>8.245000000000001</v>
      </c>
      <c r="AB53" s="71">
        <f>[1]August!U32</f>
        <v>0</v>
      </c>
      <c r="AC53" s="67">
        <f>[1]August!V32</f>
        <v>0</v>
      </c>
      <c r="AD53" s="67">
        <f>[1]August!W32</f>
        <v>0</v>
      </c>
      <c r="AE53" s="84">
        <f>[1]August!X32</f>
        <v>8.1159999999999997</v>
      </c>
      <c r="AF53" s="124">
        <f>[1]August!Y32</f>
        <v>0</v>
      </c>
      <c r="AG53" s="94"/>
    </row>
    <row r="54" spans="1:33">
      <c r="A54" s="142"/>
      <c r="B54" s="11" t="s">
        <v>8</v>
      </c>
      <c r="C54" s="12">
        <f t="shared" si="2"/>
        <v>41147</v>
      </c>
      <c r="D54" s="119">
        <f>[1]August!C33</f>
        <v>0</v>
      </c>
      <c r="E54" s="67">
        <f>[1]August!D33</f>
        <v>0</v>
      </c>
      <c r="F54" s="67">
        <f>[1]August!E33</f>
        <v>0</v>
      </c>
      <c r="G54" s="120"/>
      <c r="H54" s="80"/>
      <c r="I54" s="94"/>
      <c r="J54" s="5"/>
      <c r="K54" s="142"/>
      <c r="L54" s="11" t="str">
        <f t="shared" si="0"/>
        <v>Sunday</v>
      </c>
      <c r="M54" s="12">
        <f t="shared" si="0"/>
        <v>41147</v>
      </c>
      <c r="N54" s="67">
        <f>[1]August!L33</f>
        <v>0.92399999999999993</v>
      </c>
      <c r="O54" s="67">
        <f>[1]August!M33</f>
        <v>0</v>
      </c>
      <c r="P54" s="80">
        <f>[1]August!N33</f>
        <v>0.31383333333333324</v>
      </c>
      <c r="Q54" s="84"/>
      <c r="R54" s="84"/>
      <c r="S54" s="84"/>
      <c r="T54" s="151"/>
      <c r="U54" s="84"/>
      <c r="V54" s="142"/>
      <c r="W54" s="11" t="str">
        <f t="shared" si="1"/>
        <v>Sunday</v>
      </c>
      <c r="X54" s="37">
        <f t="shared" si="1"/>
        <v>41147</v>
      </c>
      <c r="Y54" s="101">
        <f>[1]August!R33</f>
        <v>8.25</v>
      </c>
      <c r="Z54" s="102">
        <f>[1]August!S33</f>
        <v>8.24</v>
      </c>
      <c r="AA54" s="103">
        <f>[1]August!T33</f>
        <v>8.2475000000000005</v>
      </c>
      <c r="AB54" s="71">
        <f>[1]August!U33</f>
        <v>0</v>
      </c>
      <c r="AC54" s="67">
        <f>[1]August!V33</f>
        <v>0</v>
      </c>
      <c r="AD54" s="67">
        <f>[1]August!W33</f>
        <v>0</v>
      </c>
      <c r="AE54" s="84">
        <f>[1]August!X33</f>
        <v>19.372</v>
      </c>
      <c r="AF54" s="124">
        <f>[1]August!Y33</f>
        <v>0</v>
      </c>
      <c r="AG54" s="94"/>
    </row>
    <row r="55" spans="1:33">
      <c r="A55" s="142"/>
      <c r="B55" s="11" t="s">
        <v>9</v>
      </c>
      <c r="C55" s="12">
        <f t="shared" si="2"/>
        <v>41148</v>
      </c>
      <c r="D55" s="119">
        <f>[1]August!C34</f>
        <v>0</v>
      </c>
      <c r="E55" s="67">
        <f>[1]August!D34</f>
        <v>0</v>
      </c>
      <c r="F55" s="67">
        <f>[1]August!E34</f>
        <v>0</v>
      </c>
      <c r="G55" s="120"/>
      <c r="H55" s="80"/>
      <c r="I55" s="94"/>
      <c r="J55" s="5"/>
      <c r="K55" s="142"/>
      <c r="L55" s="11" t="str">
        <f t="shared" si="0"/>
        <v>Monday</v>
      </c>
      <c r="M55" s="12">
        <f t="shared" si="0"/>
        <v>41148</v>
      </c>
      <c r="N55" s="67">
        <f>[1]August!L34</f>
        <v>0.92399999999999993</v>
      </c>
      <c r="O55" s="67">
        <f>[1]August!M34</f>
        <v>5.5999999999999994E-2</v>
      </c>
      <c r="P55" s="80">
        <f>[1]August!N34</f>
        <v>0.46433333333333332</v>
      </c>
      <c r="Q55" s="84"/>
      <c r="R55" s="84"/>
      <c r="S55" s="84"/>
      <c r="T55" s="151"/>
      <c r="U55" s="84"/>
      <c r="V55" s="142"/>
      <c r="W55" s="11" t="str">
        <f t="shared" si="1"/>
        <v>Monday</v>
      </c>
      <c r="X55" s="37">
        <f t="shared" si="1"/>
        <v>41148</v>
      </c>
      <c r="Y55" s="101">
        <f>[1]August!R34</f>
        <v>8.24</v>
      </c>
      <c r="Z55" s="102">
        <f>[1]August!S34</f>
        <v>8.24</v>
      </c>
      <c r="AA55" s="103">
        <f>[1]August!T34</f>
        <v>8.24</v>
      </c>
      <c r="AB55" s="71">
        <f>[1]August!U34</f>
        <v>0</v>
      </c>
      <c r="AC55" s="67">
        <f>[1]August!V34</f>
        <v>0</v>
      </c>
      <c r="AD55" s="67">
        <f>[1]August!W34</f>
        <v>0</v>
      </c>
      <c r="AE55" s="84">
        <f>[1]August!X34</f>
        <v>9.7710000000000008</v>
      </c>
      <c r="AF55" s="124">
        <f>[1]August!Y34</f>
        <v>0</v>
      </c>
      <c r="AG55" s="94"/>
    </row>
    <row r="56" spans="1:33">
      <c r="A56" s="142"/>
      <c r="B56" s="11" t="s">
        <v>10</v>
      </c>
      <c r="C56" s="12">
        <f t="shared" si="2"/>
        <v>41149</v>
      </c>
      <c r="D56" s="119">
        <f>[1]August!C35</f>
        <v>0</v>
      </c>
      <c r="E56" s="67">
        <f>[1]August!D35</f>
        <v>0</v>
      </c>
      <c r="F56" s="67">
        <f>[1]August!E35</f>
        <v>0</v>
      </c>
      <c r="G56" s="120"/>
      <c r="H56" s="80"/>
      <c r="I56" s="94"/>
      <c r="J56" s="5"/>
      <c r="K56" s="142"/>
      <c r="L56" s="11" t="str">
        <f t="shared" si="0"/>
        <v>Tuesday</v>
      </c>
      <c r="M56" s="12">
        <f t="shared" si="0"/>
        <v>41149</v>
      </c>
      <c r="N56" s="67">
        <f>[1]August!L35</f>
        <v>0.55999999999999994</v>
      </c>
      <c r="O56" s="67">
        <f>[1]August!M35</f>
        <v>0</v>
      </c>
      <c r="P56" s="80">
        <f>[1]August!N35</f>
        <v>0.28933333333333328</v>
      </c>
      <c r="Q56" s="84"/>
      <c r="R56" s="84"/>
      <c r="S56" s="84"/>
      <c r="T56" s="151"/>
      <c r="U56" s="84"/>
      <c r="V56" s="142"/>
      <c r="W56" s="11" t="str">
        <f t="shared" si="1"/>
        <v>Tuesday</v>
      </c>
      <c r="X56" s="37">
        <f t="shared" si="1"/>
        <v>41149</v>
      </c>
      <c r="Y56" s="101">
        <f>[1]August!R35</f>
        <v>8.25</v>
      </c>
      <c r="Z56" s="102">
        <f>[1]August!S35</f>
        <v>8.25</v>
      </c>
      <c r="AA56" s="103">
        <f>[1]August!T35</f>
        <v>8.25</v>
      </c>
      <c r="AB56" s="71">
        <f>[1]August!U35</f>
        <v>0</v>
      </c>
      <c r="AC56" s="67">
        <f>[1]August!V35</f>
        <v>0</v>
      </c>
      <c r="AD56" s="67">
        <f>[1]August!W35</f>
        <v>0</v>
      </c>
      <c r="AE56" s="84">
        <f>[1]August!X35</f>
        <v>9.798</v>
      </c>
      <c r="AF56" s="124">
        <f>[1]August!Y35</f>
        <v>0</v>
      </c>
      <c r="AG56" s="94"/>
    </row>
    <row r="57" spans="1:33">
      <c r="A57" s="142"/>
      <c r="B57" s="11" t="s">
        <v>4</v>
      </c>
      <c r="C57" s="12">
        <f t="shared" si="2"/>
        <v>41150</v>
      </c>
      <c r="D57" s="119">
        <f>[1]August!C36</f>
        <v>0</v>
      </c>
      <c r="E57" s="67">
        <f>[1]August!D36</f>
        <v>0</v>
      </c>
      <c r="F57" s="67">
        <f>[1]August!E36</f>
        <v>0</v>
      </c>
      <c r="G57" s="120"/>
      <c r="H57" s="80"/>
      <c r="I57" s="94"/>
      <c r="J57" s="5"/>
      <c r="K57" s="142"/>
      <c r="L57" s="11" t="str">
        <f t="shared" si="0"/>
        <v>Wednesday</v>
      </c>
      <c r="M57" s="12">
        <f t="shared" si="0"/>
        <v>41150</v>
      </c>
      <c r="N57" s="67">
        <f>[1]August!L36</f>
        <v>1.0639999999999998</v>
      </c>
      <c r="O57" s="67">
        <f>[1]August!M36</f>
        <v>0</v>
      </c>
      <c r="P57" s="80">
        <f>[1]August!N36</f>
        <v>0.34299999999999997</v>
      </c>
      <c r="Q57" s="84"/>
      <c r="R57" s="84"/>
      <c r="S57" s="84"/>
      <c r="T57" s="151"/>
      <c r="U57" s="84"/>
      <c r="V57" s="142"/>
      <c r="W57" s="11" t="str">
        <f t="shared" si="1"/>
        <v>Wednesday</v>
      </c>
      <c r="X57" s="37">
        <f t="shared" si="1"/>
        <v>41150</v>
      </c>
      <c r="Y57" s="101">
        <f>[1]August!R36</f>
        <v>8.24</v>
      </c>
      <c r="Z57" s="102">
        <f>[1]August!S36</f>
        <v>8.24</v>
      </c>
      <c r="AA57" s="103">
        <f>[1]August!T36</f>
        <v>8.24</v>
      </c>
      <c r="AB57" s="71">
        <f>[1]August!U36</f>
        <v>0</v>
      </c>
      <c r="AC57" s="67">
        <f>[1]August!V36</f>
        <v>0</v>
      </c>
      <c r="AD57" s="67">
        <f>[1]August!W36</f>
        <v>0</v>
      </c>
      <c r="AE57" s="84">
        <f>[1]August!X36</f>
        <v>8.9909999999999997</v>
      </c>
      <c r="AF57" s="124">
        <f>[1]August!Y36</f>
        <v>0</v>
      </c>
      <c r="AG57" s="94"/>
    </row>
    <row r="58" spans="1:33">
      <c r="A58" s="142"/>
      <c r="B58" s="11" t="s">
        <v>5</v>
      </c>
      <c r="C58" s="12">
        <f t="shared" si="2"/>
        <v>41151</v>
      </c>
      <c r="D58" s="119">
        <f>[1]August!C37</f>
        <v>0</v>
      </c>
      <c r="E58" s="67">
        <f>[1]August!D37</f>
        <v>0</v>
      </c>
      <c r="F58" s="67">
        <f>[1]August!E37</f>
        <v>0</v>
      </c>
      <c r="G58" s="120"/>
      <c r="H58" s="80"/>
      <c r="I58" s="94"/>
      <c r="J58" s="5"/>
      <c r="K58" s="142"/>
      <c r="L58" s="11" t="str">
        <f t="shared" si="0"/>
        <v>Thursday</v>
      </c>
      <c r="M58" s="12">
        <f t="shared" si="0"/>
        <v>41151</v>
      </c>
      <c r="N58" s="67">
        <f>[1]August!L37</f>
        <v>0.55999999999999994</v>
      </c>
      <c r="O58" s="67">
        <f>[1]August!M37</f>
        <v>0</v>
      </c>
      <c r="P58" s="80">
        <f>[1]August!N37</f>
        <v>0.17733333333333334</v>
      </c>
      <c r="Q58" s="84"/>
      <c r="R58" s="84"/>
      <c r="S58" s="84"/>
      <c r="T58" s="151"/>
      <c r="U58" s="84"/>
      <c r="V58" s="142"/>
      <c r="W58" s="11" t="str">
        <f t="shared" si="1"/>
        <v>Thursday</v>
      </c>
      <c r="X58" s="37">
        <f t="shared" si="1"/>
        <v>41151</v>
      </c>
      <c r="Y58" s="101">
        <f>[1]August!R37</f>
        <v>8.24</v>
      </c>
      <c r="Z58" s="102">
        <f>[1]August!S37</f>
        <v>8.23</v>
      </c>
      <c r="AA58" s="103">
        <f>[1]August!T37</f>
        <v>8.2366666666666664</v>
      </c>
      <c r="AB58" s="71">
        <f>[1]August!U37</f>
        <v>0</v>
      </c>
      <c r="AC58" s="67">
        <f>[1]August!V37</f>
        <v>0</v>
      </c>
      <c r="AD58" s="67">
        <f>[1]August!W37</f>
        <v>0</v>
      </c>
      <c r="AE58" s="84">
        <f>[1]August!X37</f>
        <v>14.686999999999999</v>
      </c>
      <c r="AF58" s="124">
        <f>[1]August!Y37</f>
        <v>0</v>
      </c>
      <c r="AG58" s="94"/>
    </row>
    <row r="59" spans="1:33" ht="15.75" thickBot="1">
      <c r="A59" s="142"/>
      <c r="B59" s="13" t="s">
        <v>6</v>
      </c>
      <c r="C59" s="14">
        <f t="shared" si="2"/>
        <v>41152</v>
      </c>
      <c r="D59" s="155">
        <f>[1]August!C38</f>
        <v>0</v>
      </c>
      <c r="E59" s="78">
        <f>[1]August!D38</f>
        <v>0</v>
      </c>
      <c r="F59" s="79">
        <f>[1]August!E38</f>
        <v>0</v>
      </c>
      <c r="G59" s="121"/>
      <c r="H59" s="81"/>
      <c r="I59" s="94"/>
      <c r="J59" s="5"/>
      <c r="K59" s="142"/>
      <c r="L59" s="13" t="str">
        <f t="shared" si="0"/>
        <v>Friday</v>
      </c>
      <c r="M59" s="14">
        <f t="shared" si="0"/>
        <v>41152</v>
      </c>
      <c r="N59" s="78">
        <f>[1]August!L38</f>
        <v>0.95199999999999996</v>
      </c>
      <c r="O59" s="78">
        <f>[1]August!M38</f>
        <v>0</v>
      </c>
      <c r="P59" s="81">
        <f>[1]August!N38</f>
        <v>0.12716666666666665</v>
      </c>
      <c r="Q59" s="84"/>
      <c r="R59" s="84"/>
      <c r="S59" s="84"/>
      <c r="T59" s="151"/>
      <c r="U59" s="84"/>
      <c r="V59" s="142"/>
      <c r="W59" s="13" t="str">
        <f t="shared" si="1"/>
        <v>Friday</v>
      </c>
      <c r="X59" s="59">
        <f t="shared" si="1"/>
        <v>41152</v>
      </c>
      <c r="Y59" s="104">
        <f>[1]August!R38</f>
        <v>8.2100000000000009</v>
      </c>
      <c r="Z59" s="105">
        <f>[1]August!S38</f>
        <v>8.2100000000000009</v>
      </c>
      <c r="AA59" s="106">
        <f>[1]August!T38</f>
        <v>8.2100000000000009</v>
      </c>
      <c r="AB59" s="85">
        <f>[1]August!U38</f>
        <v>0</v>
      </c>
      <c r="AC59" s="78">
        <f>[1]August!V38</f>
        <v>0</v>
      </c>
      <c r="AD59" s="78">
        <f>[1]August!W38</f>
        <v>0</v>
      </c>
      <c r="AE59" s="79">
        <f>[1]August!X38</f>
        <v>4.8899999999999997</v>
      </c>
      <c r="AF59" s="125">
        <f>[1]August!Y38</f>
        <v>0</v>
      </c>
      <c r="AG59" s="94"/>
    </row>
    <row r="60" spans="1:33" ht="16.5" thickTop="1" thickBot="1">
      <c r="A60" s="142"/>
      <c r="B60" s="15" t="s">
        <v>11</v>
      </c>
      <c r="C60" s="16"/>
      <c r="D60" s="68">
        <f>[1]August!C39</f>
        <v>2361.4639999999999</v>
      </c>
      <c r="E60" s="68">
        <f>[1]August!D39</f>
        <v>0</v>
      </c>
      <c r="F60" s="68">
        <f>[1]August!E39</f>
        <v>393.14581720430101</v>
      </c>
      <c r="G60" s="122" t="str">
        <f>[1]August!F39</f>
        <v/>
      </c>
      <c r="H60" s="87"/>
      <c r="I60" s="94"/>
      <c r="J60" s="5"/>
      <c r="K60" s="142"/>
      <c r="L60" s="15" t="s">
        <v>11</v>
      </c>
      <c r="M60" s="16"/>
      <c r="N60" s="82">
        <f>[1]August!L39</f>
        <v>126.252</v>
      </c>
      <c r="O60" s="82">
        <f>[1]August!M39</f>
        <v>0</v>
      </c>
      <c r="P60" s="83">
        <f>[1]August!N39</f>
        <v>1.3072688172043012</v>
      </c>
      <c r="Q60" s="136"/>
      <c r="R60" s="136"/>
      <c r="S60" s="136"/>
      <c r="T60" s="152"/>
      <c r="U60" s="136"/>
      <c r="V60" s="142"/>
      <c r="W60" s="15" t="s">
        <v>11</v>
      </c>
      <c r="X60" s="38"/>
      <c r="Y60" s="107">
        <f>[1]August!R39</f>
        <v>8.25</v>
      </c>
      <c r="Z60" s="108">
        <f>[1]August!S39</f>
        <v>6.83</v>
      </c>
      <c r="AA60" s="109">
        <f>[1]August!T39</f>
        <v>8.048534244562024</v>
      </c>
      <c r="AB60" s="75">
        <f>[1]August!U39</f>
        <v>12</v>
      </c>
      <c r="AC60" s="68">
        <f>[1]August!V39</f>
        <v>0</v>
      </c>
      <c r="AD60" s="68">
        <f>[1]August!W39</f>
        <v>0.81975308641975309</v>
      </c>
      <c r="AE60" s="86">
        <f>[1]August!X39</f>
        <v>639.10799999999995</v>
      </c>
      <c r="AF60" s="126">
        <f>[1]August!Y39</f>
        <v>5</v>
      </c>
      <c r="AG60" s="94"/>
    </row>
    <row r="61" spans="1:33" ht="15.75" thickBot="1">
      <c r="A61" s="145"/>
      <c r="B61" s="146"/>
      <c r="C61" s="146"/>
      <c r="D61" s="146"/>
      <c r="E61" s="146"/>
      <c r="F61" s="146"/>
      <c r="G61" s="146"/>
      <c r="H61" s="146"/>
      <c r="I61" s="147"/>
      <c r="J61" s="5"/>
      <c r="K61" s="145"/>
      <c r="L61" s="146"/>
      <c r="M61" s="146"/>
      <c r="N61" s="146"/>
      <c r="O61" s="146"/>
      <c r="P61" s="146"/>
      <c r="Q61" s="146"/>
      <c r="R61" s="146"/>
      <c r="S61" s="146"/>
      <c r="T61" s="147"/>
      <c r="V61" s="145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7"/>
    </row>
    <row r="62" spans="1:33" ht="15.7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51" priority="10" operator="between">
      <formula>2800</formula>
      <formula>5000</formula>
    </cfRule>
  </conditionalFormatting>
  <conditionalFormatting sqref="N29:N58">
    <cfRule type="cellIs" dxfId="50" priority="9" operator="between">
      <formula>560</formula>
      <formula>5000</formula>
    </cfRule>
  </conditionalFormatting>
  <conditionalFormatting sqref="Z29:Z58">
    <cfRule type="cellIs" dxfId="49" priority="8" operator="between">
      <formula>1</formula>
      <formula>6.49</formula>
    </cfRule>
  </conditionalFormatting>
  <conditionalFormatting sqref="Y29:Y58">
    <cfRule type="cellIs" dxfId="48" priority="7" operator="between">
      <formula>8.51</formula>
      <formula>14</formula>
    </cfRule>
  </conditionalFormatting>
  <conditionalFormatting sqref="AB29:AB59">
    <cfRule type="cellIs" dxfId="47" priority="6" operator="between">
      <formula>41</formula>
      <formula>200</formula>
    </cfRule>
  </conditionalFormatting>
  <conditionalFormatting sqref="D59">
    <cfRule type="cellIs" dxfId="46" priority="5" operator="between">
      <formula>2800</formula>
      <formula>5000</formula>
    </cfRule>
  </conditionalFormatting>
  <conditionalFormatting sqref="N59">
    <cfRule type="cellIs" dxfId="45" priority="4" operator="between">
      <formula>560</formula>
      <formula>5000</formula>
    </cfRule>
  </conditionalFormatting>
  <conditionalFormatting sqref="Z59">
    <cfRule type="cellIs" dxfId="44" priority="3" operator="between">
      <formula>1</formula>
      <formula>6.49</formula>
    </cfRule>
  </conditionalFormatting>
  <conditionalFormatting sqref="Y59">
    <cfRule type="cellIs" dxfId="43" priority="2" operator="between">
      <formula>8.51</formula>
      <formula>14</formula>
    </cfRule>
  </conditionalFormatting>
  <conditionalFormatting sqref="AE29:AE59">
    <cfRule type="cellIs" dxfId="4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5"/>
  <sheetViews>
    <sheetView topLeftCell="A31" workbookViewId="0">
      <selection activeCell="H38" sqref="H38"/>
    </sheetView>
  </sheetViews>
  <sheetFormatPr defaultRowHeight="1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4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10.57031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31" t="s">
        <v>56</v>
      </c>
      <c r="C3" s="132"/>
      <c r="D3" s="132"/>
      <c r="E3" s="5"/>
      <c r="F3" s="5"/>
      <c r="G3" s="5"/>
      <c r="H3" s="6"/>
    </row>
    <row r="4" spans="1:33">
      <c r="B4" s="131" t="s">
        <v>55</v>
      </c>
      <c r="C4" s="5"/>
      <c r="D4" s="5"/>
      <c r="E4" s="5"/>
      <c r="F4" s="5"/>
      <c r="G4" s="5"/>
      <c r="H4" s="6"/>
    </row>
    <row r="5" spans="1:33" ht="15.75" thickBot="1">
      <c r="B5" s="128" t="s">
        <v>61</v>
      </c>
      <c r="C5" s="129"/>
      <c r="D5" s="129"/>
      <c r="E5" s="129"/>
      <c r="F5" s="129"/>
      <c r="G5" s="129"/>
      <c r="H5" s="130"/>
    </row>
    <row r="6" spans="1:33" ht="15.75" thickBot="1">
      <c r="B6" s="5"/>
      <c r="C6" s="5"/>
      <c r="D6" s="5"/>
      <c r="E6" s="5"/>
      <c r="F6" s="5"/>
      <c r="G6" s="5"/>
      <c r="H6" s="5"/>
    </row>
    <row r="7" spans="1:33" ht="15.75" thickTop="1">
      <c r="A7" s="139"/>
      <c r="B7" s="140"/>
      <c r="C7" s="140"/>
      <c r="D7" s="140"/>
      <c r="E7" s="140"/>
      <c r="F7" s="140"/>
      <c r="G7" s="140"/>
      <c r="H7" s="140"/>
      <c r="I7" s="141"/>
      <c r="J7" s="5"/>
      <c r="K7" s="139"/>
      <c r="L7" s="140"/>
      <c r="M7" s="140"/>
      <c r="N7" s="140"/>
      <c r="O7" s="140"/>
      <c r="P7" s="140"/>
      <c r="Q7" s="140"/>
      <c r="R7" s="140"/>
      <c r="S7" s="140"/>
      <c r="T7" s="141"/>
      <c r="V7" s="139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1"/>
    </row>
    <row r="8" spans="1:33" ht="15.75" thickBot="1">
      <c r="A8" s="142"/>
      <c r="B8" s="5"/>
      <c r="C8" s="5"/>
      <c r="D8" s="5"/>
      <c r="E8" s="5"/>
      <c r="F8" s="5"/>
      <c r="G8" s="5"/>
      <c r="H8" s="5"/>
      <c r="I8" s="94"/>
      <c r="J8" s="5"/>
      <c r="K8" s="142"/>
      <c r="L8" s="5"/>
      <c r="M8" s="5"/>
      <c r="N8" s="5"/>
      <c r="O8" s="5"/>
      <c r="P8" s="5"/>
      <c r="Q8" s="5"/>
      <c r="R8" s="5"/>
      <c r="S8" s="5"/>
      <c r="T8" s="94"/>
      <c r="V8" s="142"/>
      <c r="W8" s="5"/>
      <c r="X8" s="5"/>
      <c r="Y8" s="5"/>
      <c r="Z8" s="5"/>
      <c r="AA8" s="5"/>
      <c r="AB8" s="5"/>
      <c r="AC8" s="5"/>
      <c r="AD8" s="5"/>
      <c r="AE8" s="5"/>
      <c r="AF8" s="5"/>
      <c r="AG8" s="94"/>
    </row>
    <row r="9" spans="1:33" ht="15.75" thickBot="1">
      <c r="A9" s="142"/>
      <c r="B9" s="157" t="s">
        <v>57</v>
      </c>
      <c r="C9" s="158"/>
      <c r="D9" s="158"/>
      <c r="E9" s="158"/>
      <c r="F9" s="158"/>
      <c r="G9" s="158"/>
      <c r="H9" s="159"/>
      <c r="I9" s="94"/>
      <c r="J9" s="5"/>
      <c r="K9" s="142"/>
      <c r="L9" s="157" t="s">
        <v>68</v>
      </c>
      <c r="M9" s="158"/>
      <c r="N9" s="158"/>
      <c r="O9" s="158"/>
      <c r="P9" s="158"/>
      <c r="Q9" s="158"/>
      <c r="R9" s="158"/>
      <c r="S9" s="159"/>
      <c r="T9" s="148"/>
      <c r="U9" s="8"/>
      <c r="V9" s="142"/>
      <c r="W9" s="157" t="s">
        <v>74</v>
      </c>
      <c r="X9" s="158"/>
      <c r="Y9" s="158"/>
      <c r="Z9" s="158"/>
      <c r="AA9" s="158"/>
      <c r="AB9" s="158"/>
      <c r="AC9" s="158"/>
      <c r="AD9" s="158"/>
      <c r="AE9" s="158"/>
      <c r="AF9" s="159"/>
      <c r="AG9" s="94"/>
    </row>
    <row r="10" spans="1:33" ht="15.75" thickTop="1">
      <c r="A10" s="142"/>
      <c r="B10" s="4" t="s">
        <v>62</v>
      </c>
      <c r="C10" s="5"/>
      <c r="D10" s="5"/>
      <c r="E10" s="5"/>
      <c r="F10" s="5"/>
      <c r="G10" s="5"/>
      <c r="H10" s="6"/>
      <c r="I10" s="94"/>
      <c r="J10" s="5"/>
      <c r="K10" s="142"/>
      <c r="L10" s="4" t="s">
        <v>69</v>
      </c>
      <c r="M10" s="5"/>
      <c r="N10" s="5"/>
      <c r="O10" s="5"/>
      <c r="P10" s="5"/>
      <c r="Q10" s="5"/>
      <c r="R10" s="5"/>
      <c r="S10" s="6"/>
      <c r="T10" s="94"/>
      <c r="U10" s="5"/>
      <c r="V10" s="14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4"/>
    </row>
    <row r="11" spans="1:33">
      <c r="A11" s="142"/>
      <c r="B11" s="4" t="s">
        <v>67</v>
      </c>
      <c r="C11" s="5"/>
      <c r="D11" s="5"/>
      <c r="E11" s="5"/>
      <c r="F11" s="5"/>
      <c r="G11" s="5"/>
      <c r="H11" s="6"/>
      <c r="I11" s="94"/>
      <c r="J11" s="5"/>
      <c r="K11" s="142"/>
      <c r="L11" s="4" t="s">
        <v>70</v>
      </c>
      <c r="M11" s="5"/>
      <c r="N11" s="5"/>
      <c r="O11" s="5"/>
      <c r="P11" s="5"/>
      <c r="Q11" s="5"/>
      <c r="R11" s="5"/>
      <c r="S11" s="6"/>
      <c r="T11" s="94"/>
      <c r="U11" s="5"/>
      <c r="V11" s="14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4"/>
    </row>
    <row r="12" spans="1:33">
      <c r="A12" s="142"/>
      <c r="B12" s="4" t="s">
        <v>63</v>
      </c>
      <c r="C12" s="5"/>
      <c r="D12" s="5"/>
      <c r="E12" s="5"/>
      <c r="F12" s="5"/>
      <c r="G12" s="5"/>
      <c r="H12" s="6"/>
      <c r="I12" s="94"/>
      <c r="J12" s="5"/>
      <c r="K12" s="142"/>
      <c r="L12" s="4" t="s">
        <v>71</v>
      </c>
      <c r="M12" s="5"/>
      <c r="N12" s="5"/>
      <c r="O12" s="5"/>
      <c r="P12" s="5"/>
      <c r="Q12" s="5"/>
      <c r="R12" s="5"/>
      <c r="S12" s="6"/>
      <c r="T12" s="94"/>
      <c r="U12" s="5"/>
      <c r="V12" s="14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4"/>
    </row>
    <row r="13" spans="1:33">
      <c r="A13" s="142"/>
      <c r="B13" s="4" t="s">
        <v>94</v>
      </c>
      <c r="C13" s="5"/>
      <c r="D13" s="5"/>
      <c r="E13" s="5"/>
      <c r="F13" s="5"/>
      <c r="G13" s="5"/>
      <c r="H13" s="6"/>
      <c r="I13" s="94"/>
      <c r="J13" s="5"/>
      <c r="K13" s="142"/>
      <c r="L13" s="4" t="s">
        <v>94</v>
      </c>
      <c r="M13" s="5"/>
      <c r="N13" s="5"/>
      <c r="O13" s="5"/>
      <c r="P13" s="5"/>
      <c r="Q13" s="5"/>
      <c r="R13" s="5"/>
      <c r="S13" s="6"/>
      <c r="T13" s="94"/>
      <c r="U13" s="5"/>
      <c r="V13" s="142"/>
      <c r="W13" s="13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4"/>
    </row>
    <row r="14" spans="1:33">
      <c r="A14" s="142"/>
      <c r="B14" s="4" t="s">
        <v>103</v>
      </c>
      <c r="C14" s="5"/>
      <c r="D14" s="5"/>
      <c r="E14" s="5"/>
      <c r="F14" s="5"/>
      <c r="G14" s="5"/>
      <c r="H14" s="6"/>
      <c r="I14" s="94"/>
      <c r="J14" s="5"/>
      <c r="K14" s="142"/>
      <c r="L14" s="4"/>
      <c r="M14" s="5"/>
      <c r="N14" s="5"/>
      <c r="O14" s="5"/>
      <c r="P14" s="5"/>
      <c r="Q14" s="5"/>
      <c r="R14" s="5"/>
      <c r="S14" s="6"/>
      <c r="T14" s="94"/>
      <c r="U14" s="5"/>
      <c r="V14" s="14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4"/>
    </row>
    <row r="15" spans="1:33">
      <c r="A15" s="142"/>
      <c r="B15" s="4" t="s">
        <v>64</v>
      </c>
      <c r="C15" s="5"/>
      <c r="D15" s="5"/>
      <c r="E15" s="5"/>
      <c r="F15" s="5"/>
      <c r="G15" s="5"/>
      <c r="H15" s="6"/>
      <c r="I15" s="94"/>
      <c r="J15" s="5"/>
      <c r="K15" s="142"/>
      <c r="L15" s="4" t="s">
        <v>72</v>
      </c>
      <c r="M15" s="5"/>
      <c r="N15" s="5"/>
      <c r="O15" s="5"/>
      <c r="P15" s="5"/>
      <c r="Q15" s="5"/>
      <c r="R15" s="5"/>
      <c r="S15" s="6"/>
      <c r="T15" s="94"/>
      <c r="U15" s="5"/>
      <c r="V15" s="142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4"/>
    </row>
    <row r="16" spans="1:33">
      <c r="A16" s="142"/>
      <c r="B16" s="4" t="s">
        <v>97</v>
      </c>
      <c r="C16" s="5"/>
      <c r="D16" s="5"/>
      <c r="E16" s="5"/>
      <c r="F16" s="5"/>
      <c r="G16" s="5"/>
      <c r="H16" s="6"/>
      <c r="I16" s="94"/>
      <c r="J16" s="5"/>
      <c r="K16" s="142"/>
      <c r="L16" s="4"/>
      <c r="M16" s="5"/>
      <c r="N16" s="5"/>
      <c r="O16" s="5"/>
      <c r="P16" s="5"/>
      <c r="Q16" s="5"/>
      <c r="R16" s="5"/>
      <c r="S16" s="6"/>
      <c r="T16" s="94"/>
      <c r="U16" s="5"/>
      <c r="V16" s="142"/>
      <c r="W16" s="13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4"/>
    </row>
    <row r="17" spans="1:33">
      <c r="A17" s="142"/>
      <c r="B17" s="4" t="s">
        <v>65</v>
      </c>
      <c r="C17" s="5"/>
      <c r="D17" s="5"/>
      <c r="E17" s="5"/>
      <c r="F17" s="5"/>
      <c r="G17" s="5"/>
      <c r="H17" s="6"/>
      <c r="I17" s="94"/>
      <c r="J17" s="5"/>
      <c r="K17" s="142"/>
      <c r="L17" s="4" t="s">
        <v>65</v>
      </c>
      <c r="M17" s="5"/>
      <c r="N17" s="5"/>
      <c r="O17" s="5"/>
      <c r="P17" s="5"/>
      <c r="Q17" s="5"/>
      <c r="R17" s="5"/>
      <c r="S17" s="6"/>
      <c r="T17" s="94"/>
      <c r="U17" s="5"/>
      <c r="V17" s="142"/>
      <c r="W17" s="131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4"/>
    </row>
    <row r="18" spans="1:33">
      <c r="A18" s="142"/>
      <c r="B18" s="4" t="s">
        <v>66</v>
      </c>
      <c r="C18" s="5"/>
      <c r="D18" s="5"/>
      <c r="E18" s="5"/>
      <c r="F18" s="5"/>
      <c r="G18" s="5"/>
      <c r="H18" s="6"/>
      <c r="I18" s="94"/>
      <c r="J18" s="5"/>
      <c r="K18" s="142"/>
      <c r="L18" s="4" t="s">
        <v>73</v>
      </c>
      <c r="M18" s="5"/>
      <c r="N18" s="5"/>
      <c r="O18" s="5"/>
      <c r="P18" s="5"/>
      <c r="Q18" s="5"/>
      <c r="R18" s="5"/>
      <c r="S18" s="6"/>
      <c r="T18" s="94"/>
      <c r="U18" s="5"/>
      <c r="V18" s="14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4"/>
    </row>
    <row r="19" spans="1:33">
      <c r="A19" s="142"/>
      <c r="B19" s="4" t="s">
        <v>58</v>
      </c>
      <c r="C19" s="5"/>
      <c r="D19" s="5"/>
      <c r="E19" s="5"/>
      <c r="F19" s="5"/>
      <c r="G19" s="5"/>
      <c r="H19" s="6"/>
      <c r="I19" s="94"/>
      <c r="J19" s="5"/>
      <c r="K19" s="142"/>
      <c r="L19" s="4" t="s">
        <v>59</v>
      </c>
      <c r="M19" s="5"/>
      <c r="N19" s="5"/>
      <c r="O19" s="5"/>
      <c r="P19" s="5"/>
      <c r="Q19" s="5"/>
      <c r="R19" s="5"/>
      <c r="S19" s="6"/>
      <c r="T19" s="94"/>
      <c r="U19" s="5"/>
      <c r="V19" s="142"/>
      <c r="W19" s="137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4"/>
    </row>
    <row r="20" spans="1:33">
      <c r="A20" s="142"/>
      <c r="B20" s="4" t="s">
        <v>90</v>
      </c>
      <c r="C20" s="5"/>
      <c r="D20" s="5"/>
      <c r="E20" s="5"/>
      <c r="F20" s="5"/>
      <c r="G20" s="5"/>
      <c r="H20" s="6"/>
      <c r="I20" s="94"/>
      <c r="J20" s="5"/>
      <c r="K20" s="142"/>
      <c r="L20" s="4"/>
      <c r="M20" s="5"/>
      <c r="N20" s="5"/>
      <c r="O20" s="5"/>
      <c r="P20" s="5"/>
      <c r="Q20" s="5"/>
      <c r="R20" s="5"/>
      <c r="S20" s="6"/>
      <c r="T20" s="94"/>
      <c r="U20" s="5"/>
      <c r="V20" s="142"/>
      <c r="W20" s="13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4"/>
    </row>
    <row r="21" spans="1:33" ht="15.75" thickBot="1">
      <c r="A21" s="142"/>
      <c r="B21" s="128" t="s">
        <v>59</v>
      </c>
      <c r="C21" s="129"/>
      <c r="D21" s="129"/>
      <c r="E21" s="129"/>
      <c r="F21" s="129"/>
      <c r="G21" s="129"/>
      <c r="H21" s="130"/>
      <c r="I21" s="94"/>
      <c r="J21" s="5"/>
      <c r="K21" s="142"/>
      <c r="L21" s="128"/>
      <c r="M21" s="129"/>
      <c r="N21" s="129"/>
      <c r="O21" s="129"/>
      <c r="P21" s="129"/>
      <c r="Q21" s="129"/>
      <c r="R21" s="129"/>
      <c r="S21" s="130"/>
      <c r="T21" s="94"/>
      <c r="U21" s="5"/>
      <c r="V21" s="142"/>
      <c r="W21" s="137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4"/>
    </row>
    <row r="22" spans="1:33">
      <c r="A22" s="142"/>
      <c r="B22" s="5"/>
      <c r="C22" s="5"/>
      <c r="D22" s="5"/>
      <c r="E22" s="5"/>
      <c r="F22" s="5"/>
      <c r="G22" s="5"/>
      <c r="H22" s="5"/>
      <c r="I22" s="94"/>
      <c r="J22" s="5"/>
      <c r="K22" s="142"/>
      <c r="L22" s="5"/>
      <c r="M22" s="5"/>
      <c r="N22" s="5"/>
      <c r="O22" s="5"/>
      <c r="P22" s="5"/>
      <c r="Q22" s="5"/>
      <c r="R22" s="5"/>
      <c r="S22" s="5"/>
      <c r="T22" s="94"/>
      <c r="U22" s="5"/>
      <c r="V22" s="142"/>
      <c r="W22" s="13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4"/>
    </row>
    <row r="23" spans="1:33" ht="15.75" thickBot="1">
      <c r="A23" s="142"/>
      <c r="B23" s="5"/>
      <c r="C23" s="5"/>
      <c r="D23" s="5"/>
      <c r="E23" s="5"/>
      <c r="F23" s="5"/>
      <c r="G23" s="5"/>
      <c r="H23" s="5"/>
      <c r="I23" s="94"/>
      <c r="J23" s="5"/>
      <c r="K23" s="142"/>
      <c r="L23" s="5"/>
      <c r="M23" s="5"/>
      <c r="N23" s="5"/>
      <c r="O23" s="5"/>
      <c r="P23" s="5"/>
      <c r="Q23" s="5"/>
      <c r="R23" s="5"/>
      <c r="S23" s="5"/>
      <c r="T23" s="94"/>
      <c r="U23" s="5"/>
      <c r="V23" s="142"/>
      <c r="W23" s="138" t="s">
        <v>84</v>
      </c>
      <c r="X23" s="129"/>
      <c r="Y23" s="129"/>
      <c r="Z23" s="129"/>
      <c r="AA23" s="129"/>
      <c r="AB23" s="129"/>
      <c r="AC23" s="129"/>
      <c r="AD23" s="129"/>
      <c r="AE23" s="129"/>
      <c r="AF23" s="130"/>
      <c r="AG23" s="94"/>
    </row>
    <row r="24" spans="1:33" ht="15.75" thickBot="1">
      <c r="A24" s="142"/>
      <c r="B24" s="5"/>
      <c r="C24" s="5"/>
      <c r="D24" s="5"/>
      <c r="E24" s="5"/>
      <c r="F24" s="5"/>
      <c r="G24" s="5"/>
      <c r="H24" s="5"/>
      <c r="I24" s="94"/>
      <c r="J24" s="5"/>
      <c r="K24" s="142"/>
      <c r="L24" s="5"/>
      <c r="M24" s="5"/>
      <c r="N24" s="5"/>
      <c r="O24" s="5"/>
      <c r="P24" s="5"/>
      <c r="Q24" s="5"/>
      <c r="R24" s="5"/>
      <c r="S24" s="5"/>
      <c r="T24" s="94"/>
      <c r="U24" s="5"/>
      <c r="V24" s="142"/>
      <c r="W24" s="129"/>
      <c r="X24" s="5"/>
      <c r="Y24" s="5"/>
      <c r="Z24" s="5"/>
      <c r="AA24" s="5"/>
      <c r="AB24" s="5"/>
      <c r="AC24" s="5"/>
      <c r="AD24" s="5"/>
      <c r="AE24" s="5"/>
      <c r="AF24" s="5"/>
      <c r="AG24" s="94"/>
    </row>
    <row r="25" spans="1:33" ht="15.75" thickBot="1">
      <c r="A25" s="142"/>
      <c r="B25" s="5"/>
      <c r="C25" s="5"/>
      <c r="D25" s="5"/>
      <c r="E25" s="5"/>
      <c r="F25" s="5"/>
      <c r="G25" s="5"/>
      <c r="H25" s="5"/>
      <c r="I25" s="94"/>
      <c r="J25" s="5"/>
      <c r="K25" s="142"/>
      <c r="L25" s="5"/>
      <c r="M25" s="5"/>
      <c r="N25" s="5"/>
      <c r="O25" s="5"/>
      <c r="P25" s="5"/>
      <c r="Q25" s="5"/>
      <c r="R25" s="5"/>
      <c r="S25" s="5"/>
      <c r="T25" s="94"/>
      <c r="V25" s="142"/>
      <c r="W25" s="167" t="s">
        <v>15</v>
      </c>
      <c r="X25" s="168"/>
      <c r="Y25" s="168"/>
      <c r="Z25" s="168"/>
      <c r="AA25" s="168"/>
      <c r="AB25" s="168"/>
      <c r="AC25" s="168"/>
      <c r="AD25" s="168"/>
      <c r="AE25" s="168"/>
      <c r="AF25" s="169"/>
      <c r="AG25" s="94"/>
    </row>
    <row r="26" spans="1:33" ht="15.75" thickBot="1">
      <c r="A26" s="142"/>
      <c r="B26" s="170" t="s">
        <v>12</v>
      </c>
      <c r="C26" s="171"/>
      <c r="D26" s="171"/>
      <c r="E26" s="171"/>
      <c r="F26" s="171"/>
      <c r="G26" s="171"/>
      <c r="H26" s="172"/>
      <c r="I26" s="94"/>
      <c r="J26" s="5"/>
      <c r="K26" s="142"/>
      <c r="L26" s="170" t="s">
        <v>13</v>
      </c>
      <c r="M26" s="168"/>
      <c r="N26" s="168"/>
      <c r="O26" s="168"/>
      <c r="P26" s="169"/>
      <c r="Q26" s="133"/>
      <c r="R26" s="133"/>
      <c r="S26" s="133"/>
      <c r="T26" s="149"/>
      <c r="U26" s="133"/>
      <c r="V26" s="142"/>
      <c r="W26" s="7" t="s">
        <v>2</v>
      </c>
      <c r="X26" s="44">
        <f>M27</f>
        <v>41091</v>
      </c>
      <c r="Y26" s="173" t="s">
        <v>16</v>
      </c>
      <c r="Z26" s="174"/>
      <c r="AA26" s="175"/>
      <c r="AB26" s="176" t="s">
        <v>25</v>
      </c>
      <c r="AC26" s="177"/>
      <c r="AD26" s="177"/>
      <c r="AE26" s="178"/>
      <c r="AF26" s="29"/>
      <c r="AG26" s="94"/>
    </row>
    <row r="27" spans="1:33" s="19" customFormat="1" ht="30" customHeight="1">
      <c r="A27" s="143"/>
      <c r="B27" s="24" t="s">
        <v>2</v>
      </c>
      <c r="C27" s="42">
        <v>41091</v>
      </c>
      <c r="D27" s="160" t="s">
        <v>50</v>
      </c>
      <c r="E27" s="161"/>
      <c r="F27" s="162"/>
      <c r="G27" s="179" t="s">
        <v>98</v>
      </c>
      <c r="H27" s="180"/>
      <c r="I27" s="144"/>
      <c r="J27" s="134"/>
      <c r="K27" s="143"/>
      <c r="L27" s="24" t="s">
        <v>2</v>
      </c>
      <c r="M27" s="42">
        <f>C27</f>
        <v>41091</v>
      </c>
      <c r="N27" s="163" t="s">
        <v>51</v>
      </c>
      <c r="O27" s="161"/>
      <c r="P27" s="162"/>
      <c r="Q27" s="134"/>
      <c r="R27" s="134"/>
      <c r="S27" s="134"/>
      <c r="T27" s="144"/>
      <c r="U27" s="134"/>
      <c r="V27" s="143"/>
      <c r="W27" s="39" t="s">
        <v>20</v>
      </c>
      <c r="X27" s="33"/>
      <c r="Y27" s="40" t="s">
        <v>21</v>
      </c>
      <c r="Z27" s="41" t="s">
        <v>22</v>
      </c>
      <c r="AA27" s="33"/>
      <c r="AB27" s="164" t="s">
        <v>44</v>
      </c>
      <c r="AC27" s="165"/>
      <c r="AD27" s="165"/>
      <c r="AE27" s="166"/>
      <c r="AF27" s="30" t="s">
        <v>24</v>
      </c>
      <c r="AG27" s="144"/>
    </row>
    <row r="28" spans="1:33" s="19" customFormat="1" ht="75.75" thickBot="1">
      <c r="A28" s="14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44"/>
      <c r="J28" s="134"/>
      <c r="K28" s="14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35"/>
      <c r="R28" s="135"/>
      <c r="S28" s="135"/>
      <c r="T28" s="150"/>
      <c r="U28" s="135"/>
      <c r="V28" s="14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44"/>
    </row>
    <row r="29" spans="1:33" ht="15.75" thickTop="1">
      <c r="A29" s="142"/>
      <c r="B29" s="11" t="s">
        <v>8</v>
      </c>
      <c r="C29" s="12">
        <v>41091</v>
      </c>
      <c r="D29" s="119">
        <f>[1]July!C8</f>
        <v>1774.5</v>
      </c>
      <c r="E29" s="67">
        <f>[1]July!D8</f>
        <v>1431.6679999999999</v>
      </c>
      <c r="F29" s="67">
        <f>[1]July!E8</f>
        <v>1601.3713333333328</v>
      </c>
      <c r="G29" s="120"/>
      <c r="H29" s="80"/>
      <c r="I29" s="94"/>
      <c r="J29" s="5"/>
      <c r="K29" s="142"/>
      <c r="L29" s="11" t="str">
        <f>B29</f>
        <v>Sunday</v>
      </c>
      <c r="M29" s="12">
        <f>C29</f>
        <v>41091</v>
      </c>
      <c r="N29" s="67">
        <f>[1]July!L8</f>
        <v>9.4919999999999991</v>
      </c>
      <c r="O29" s="67">
        <f>[1]July!M8</f>
        <v>5.1239999999999997</v>
      </c>
      <c r="P29" s="80">
        <f>[1]July!N8</f>
        <v>6.9288333333333316</v>
      </c>
      <c r="Q29" s="84"/>
      <c r="R29" s="84"/>
      <c r="S29" s="84"/>
      <c r="T29" s="151"/>
      <c r="U29" s="84"/>
      <c r="V29" s="142"/>
      <c r="W29" s="11" t="str">
        <f>B29</f>
        <v>Sunday</v>
      </c>
      <c r="X29" s="37">
        <f>C29</f>
        <v>41091</v>
      </c>
      <c r="Y29" s="101">
        <f>[1]July!R8</f>
        <v>7.97</v>
      </c>
      <c r="Z29" s="102">
        <f>[1]July!S8</f>
        <v>7.81</v>
      </c>
      <c r="AA29" s="103">
        <f>[1]July!T8</f>
        <v>7.8822222222222216</v>
      </c>
      <c r="AB29" s="71">
        <f>[1]July!U8</f>
        <v>0</v>
      </c>
      <c r="AC29" s="67">
        <f>[1]July!V8</f>
        <v>0</v>
      </c>
      <c r="AD29" s="67">
        <f>[1]July!W8</f>
        <v>0</v>
      </c>
      <c r="AE29" s="84">
        <f>[1]July!X8</f>
        <v>86.576000000000008</v>
      </c>
      <c r="AF29" s="123">
        <f>[1]July!Y8</f>
        <v>0</v>
      </c>
      <c r="AG29" s="94"/>
    </row>
    <row r="30" spans="1:33">
      <c r="A30" s="142"/>
      <c r="B30" s="11" t="s">
        <v>9</v>
      </c>
      <c r="C30" s="12">
        <f>C29+1</f>
        <v>41092</v>
      </c>
      <c r="D30" s="119">
        <f>[1]July!C9</f>
        <v>1753.2479999999998</v>
      </c>
      <c r="E30" s="67">
        <f>[1]July!D9</f>
        <v>1487.5839999999998</v>
      </c>
      <c r="F30" s="67">
        <f>[1]July!E9</f>
        <v>1645.6125</v>
      </c>
      <c r="G30" s="120"/>
      <c r="H30" s="80"/>
      <c r="I30" s="94"/>
      <c r="J30" s="5"/>
      <c r="K30" s="142"/>
      <c r="L30" s="11" t="str">
        <f t="shared" ref="L30:M59" si="0">B30</f>
        <v>Monday</v>
      </c>
      <c r="M30" s="12">
        <f t="shared" si="0"/>
        <v>41092</v>
      </c>
      <c r="N30" s="67">
        <f>[1]July!L9</f>
        <v>6.468</v>
      </c>
      <c r="O30" s="67">
        <f>[1]July!M9</f>
        <v>5.0679999999999996</v>
      </c>
      <c r="P30" s="80">
        <f>[1]July!N9</f>
        <v>5.7738333333333332</v>
      </c>
      <c r="Q30" s="84"/>
      <c r="R30" s="84"/>
      <c r="S30" s="84"/>
      <c r="T30" s="151"/>
      <c r="U30" s="84"/>
      <c r="V30" s="142"/>
      <c r="W30" s="11" t="str">
        <f t="shared" ref="W30:X59" si="1">B30</f>
        <v>Monday</v>
      </c>
      <c r="X30" s="37">
        <f t="shared" si="1"/>
        <v>41092</v>
      </c>
      <c r="Y30" s="101">
        <f>[1]July!R9</f>
        <v>7.83</v>
      </c>
      <c r="Z30" s="102">
        <f>[1]July!S9</f>
        <v>7.78</v>
      </c>
      <c r="AA30" s="103">
        <f>[1]July!T9</f>
        <v>7.8144444444444439</v>
      </c>
      <c r="AB30" s="71">
        <f>[1]July!U9</f>
        <v>0</v>
      </c>
      <c r="AC30" s="67">
        <f>[1]July!V9</f>
        <v>0</v>
      </c>
      <c r="AD30" s="67">
        <f>[1]July!W9</f>
        <v>0</v>
      </c>
      <c r="AE30" s="84">
        <f>[1]July!X9</f>
        <v>43.612000000000002</v>
      </c>
      <c r="AF30" s="124">
        <f>[1]July!Y9</f>
        <v>0</v>
      </c>
      <c r="AG30" s="94"/>
    </row>
    <row r="31" spans="1:33">
      <c r="A31" s="142"/>
      <c r="B31" s="11" t="s">
        <v>10</v>
      </c>
      <c r="C31" s="12">
        <f t="shared" ref="C31:C59" si="2">C30+1</f>
        <v>41093</v>
      </c>
      <c r="D31" s="119">
        <f>[1]July!C10</f>
        <v>1768.1999999999998</v>
      </c>
      <c r="E31" s="67">
        <f>[1]July!D10</f>
        <v>1550.3320000000001</v>
      </c>
      <c r="F31" s="67">
        <f>[1]July!E10</f>
        <v>1669.2374999999995</v>
      </c>
      <c r="G31" s="120"/>
      <c r="H31" s="80"/>
      <c r="I31" s="94"/>
      <c r="J31" s="5"/>
      <c r="K31" s="142"/>
      <c r="L31" s="11" t="str">
        <f t="shared" si="0"/>
        <v>Tuesday</v>
      </c>
      <c r="M31" s="12">
        <f t="shared" si="0"/>
        <v>41093</v>
      </c>
      <c r="N31" s="67">
        <f>[1]July!L10</f>
        <v>7.3079999999999989</v>
      </c>
      <c r="O31" s="67">
        <f>[1]July!M10</f>
        <v>5.1520000000000001</v>
      </c>
      <c r="P31" s="80">
        <f>[1]July!N10</f>
        <v>6.0713333333333335</v>
      </c>
      <c r="Q31" s="84"/>
      <c r="R31" s="84"/>
      <c r="S31" s="84"/>
      <c r="T31" s="151"/>
      <c r="U31" s="84"/>
      <c r="V31" s="142"/>
      <c r="W31" s="11" t="str">
        <f t="shared" si="1"/>
        <v>Tuesday</v>
      </c>
      <c r="X31" s="37">
        <f t="shared" si="1"/>
        <v>41093</v>
      </c>
      <c r="Y31" s="101">
        <f>[1]July!R10</f>
        <v>7.83</v>
      </c>
      <c r="Z31" s="102">
        <f>[1]July!S10</f>
        <v>7.56</v>
      </c>
      <c r="AA31" s="103">
        <f>[1]July!T10</f>
        <v>7.7193750000000021</v>
      </c>
      <c r="AB31" s="71">
        <f>[1]July!U10</f>
        <v>0</v>
      </c>
      <c r="AC31" s="67">
        <f>[1]July!V10</f>
        <v>0</v>
      </c>
      <c r="AD31" s="67">
        <f>[1]July!W10</f>
        <v>0</v>
      </c>
      <c r="AE31" s="84">
        <f>[1]July!X10</f>
        <v>77.86</v>
      </c>
      <c r="AF31" s="124">
        <f>[1]July!Y10</f>
        <v>0</v>
      </c>
      <c r="AG31" s="94"/>
    </row>
    <row r="32" spans="1:33">
      <c r="A32" s="142"/>
      <c r="B32" s="11" t="s">
        <v>4</v>
      </c>
      <c r="C32" s="12">
        <f t="shared" si="2"/>
        <v>41094</v>
      </c>
      <c r="D32" s="119">
        <f>[1]July!C11</f>
        <v>1775.5639999999999</v>
      </c>
      <c r="E32" s="67">
        <f>[1]July!D11</f>
        <v>1615.152</v>
      </c>
      <c r="F32" s="67">
        <f>[1]July!E11</f>
        <v>1716.2588333333329</v>
      </c>
      <c r="G32" s="120"/>
      <c r="H32" s="80"/>
      <c r="I32" s="94"/>
      <c r="J32" s="5"/>
      <c r="K32" s="142"/>
      <c r="L32" s="11" t="str">
        <f t="shared" si="0"/>
        <v>Wednesday</v>
      </c>
      <c r="M32" s="12">
        <f t="shared" si="0"/>
        <v>41094</v>
      </c>
      <c r="N32" s="67">
        <f>[1]July!L11</f>
        <v>7.8679999999999994</v>
      </c>
      <c r="O32" s="67">
        <f>[1]July!M11</f>
        <v>4.8439999999999994</v>
      </c>
      <c r="P32" s="80">
        <f>[1]July!N11</f>
        <v>6.5333333333333359</v>
      </c>
      <c r="Q32" s="84"/>
      <c r="R32" s="84"/>
      <c r="S32" s="84"/>
      <c r="T32" s="151"/>
      <c r="U32" s="84"/>
      <c r="V32" s="142"/>
      <c r="W32" s="11" t="str">
        <f t="shared" si="1"/>
        <v>Wednesday</v>
      </c>
      <c r="X32" s="37">
        <f t="shared" si="1"/>
        <v>41094</v>
      </c>
      <c r="Y32" s="101">
        <f>[1]July!R11</f>
        <v>7.65</v>
      </c>
      <c r="Z32" s="102">
        <f>[1]July!S11</f>
        <v>7.52</v>
      </c>
      <c r="AA32" s="103">
        <f>[1]July!T11</f>
        <v>7.59</v>
      </c>
      <c r="AB32" s="71">
        <f>[1]July!U11</f>
        <v>0</v>
      </c>
      <c r="AC32" s="67">
        <f>[1]July!V11</f>
        <v>0</v>
      </c>
      <c r="AD32" s="67">
        <f>[1]July!W11</f>
        <v>0</v>
      </c>
      <c r="AE32" s="84">
        <f>[1]July!X11</f>
        <v>81.027000000000001</v>
      </c>
      <c r="AF32" s="124">
        <f>[1]July!Y11</f>
        <v>0</v>
      </c>
      <c r="AG32" s="94"/>
    </row>
    <row r="33" spans="1:33">
      <c r="A33" s="142"/>
      <c r="B33" s="11" t="s">
        <v>5</v>
      </c>
      <c r="C33" s="12">
        <f t="shared" si="2"/>
        <v>41095</v>
      </c>
      <c r="D33" s="119">
        <f>[1]July!C12</f>
        <v>1811.7679999999998</v>
      </c>
      <c r="E33" s="67">
        <f>[1]July!D12</f>
        <v>1568.6999999999998</v>
      </c>
      <c r="F33" s="67">
        <f>[1]July!E12</f>
        <v>1695.118833333333</v>
      </c>
      <c r="G33" s="120"/>
      <c r="H33" s="80"/>
      <c r="I33" s="94"/>
      <c r="J33" s="5"/>
      <c r="K33" s="142"/>
      <c r="L33" s="11" t="str">
        <f t="shared" si="0"/>
        <v>Thursday</v>
      </c>
      <c r="M33" s="12">
        <f t="shared" si="0"/>
        <v>41095</v>
      </c>
      <c r="N33" s="67">
        <f>[1]July!L12</f>
        <v>10.276</v>
      </c>
      <c r="O33" s="67">
        <f>[1]July!M12</f>
        <v>7.1399999999999988</v>
      </c>
      <c r="P33" s="80">
        <f>[1]July!N12</f>
        <v>8.8141666666666669</v>
      </c>
      <c r="Q33" s="84"/>
      <c r="R33" s="84"/>
      <c r="S33" s="84"/>
      <c r="T33" s="151"/>
      <c r="U33" s="84"/>
      <c r="V33" s="142"/>
      <c r="W33" s="11" t="str">
        <f t="shared" si="1"/>
        <v>Thursday</v>
      </c>
      <c r="X33" s="37">
        <f t="shared" si="1"/>
        <v>41095</v>
      </c>
      <c r="Y33" s="101">
        <f>[1]July!R12</f>
        <v>7.58</v>
      </c>
      <c r="Z33" s="102">
        <f>[1]July!S12</f>
        <v>7.27</v>
      </c>
      <c r="AA33" s="103">
        <f>[1]July!T12</f>
        <v>7.4388235294117644</v>
      </c>
      <c r="AB33" s="71">
        <f>[1]July!U12</f>
        <v>15</v>
      </c>
      <c r="AC33" s="67">
        <f>[1]July!V12</f>
        <v>0</v>
      </c>
      <c r="AD33" s="67">
        <f>[1]July!W12</f>
        <v>3.5294117647058822</v>
      </c>
      <c r="AE33" s="84">
        <f>[1]July!X12</f>
        <v>106.131</v>
      </c>
      <c r="AF33" s="124">
        <f>[1]July!Y12</f>
        <v>17</v>
      </c>
      <c r="AG33" s="94"/>
    </row>
    <row r="34" spans="1:33">
      <c r="A34" s="142"/>
      <c r="B34" s="11" t="s">
        <v>6</v>
      </c>
      <c r="C34" s="12">
        <f t="shared" si="2"/>
        <v>41096</v>
      </c>
      <c r="D34" s="119">
        <f>[1]July!C13</f>
        <v>1952.7479999999998</v>
      </c>
      <c r="E34" s="67">
        <f>[1]July!D13</f>
        <v>1642.1999999999998</v>
      </c>
      <c r="F34" s="67">
        <f>[1]July!E13</f>
        <v>1762.8169999999998</v>
      </c>
      <c r="G34" s="120"/>
      <c r="H34" s="80"/>
      <c r="I34" s="94"/>
      <c r="J34" s="5"/>
      <c r="K34" s="142"/>
      <c r="L34" s="11" t="str">
        <f t="shared" si="0"/>
        <v>Friday</v>
      </c>
      <c r="M34" s="12">
        <f t="shared" si="0"/>
        <v>41096</v>
      </c>
      <c r="N34" s="67">
        <f>[1]July!L13</f>
        <v>11.032</v>
      </c>
      <c r="O34" s="67">
        <f>[1]July!M13</f>
        <v>5.7679999999999998</v>
      </c>
      <c r="P34" s="80">
        <f>[1]July!N13</f>
        <v>8.4023333333333312</v>
      </c>
      <c r="Q34" s="84"/>
      <c r="R34" s="84"/>
      <c r="S34" s="84"/>
      <c r="T34" s="151"/>
      <c r="U34" s="84"/>
      <c r="V34" s="142"/>
      <c r="W34" s="11" t="str">
        <f t="shared" si="1"/>
        <v>Friday</v>
      </c>
      <c r="X34" s="37">
        <f t="shared" si="1"/>
        <v>41096</v>
      </c>
      <c r="Y34" s="101">
        <f>[1]July!R13</f>
        <v>7.65</v>
      </c>
      <c r="Z34" s="102">
        <f>[1]July!S13</f>
        <v>6.94</v>
      </c>
      <c r="AA34" s="103">
        <f>[1]July!T13</f>
        <v>7.2541176470588251</v>
      </c>
      <c r="AB34" s="71">
        <f>[1]July!U13</f>
        <v>19</v>
      </c>
      <c r="AC34" s="67">
        <f>[1]July!V13</f>
        <v>0</v>
      </c>
      <c r="AD34" s="67">
        <f>[1]July!W13</f>
        <v>3.9411764705882355</v>
      </c>
      <c r="AE34" s="84">
        <f>[1]July!X13</f>
        <v>119.815</v>
      </c>
      <c r="AF34" s="124">
        <f>[1]July!Y13</f>
        <v>7</v>
      </c>
      <c r="AG34" s="94"/>
    </row>
    <row r="35" spans="1:33">
      <c r="A35" s="142"/>
      <c r="B35" s="11" t="s">
        <v>7</v>
      </c>
      <c r="C35" s="12">
        <f t="shared" si="2"/>
        <v>41097</v>
      </c>
      <c r="D35" s="119">
        <f>[1]July!C14</f>
        <v>1819.9159999999999</v>
      </c>
      <c r="E35" s="67">
        <f>[1]July!D14</f>
        <v>1592.8639999999998</v>
      </c>
      <c r="F35" s="67">
        <f>[1]July!E14</f>
        <v>1729.8259999999998</v>
      </c>
      <c r="G35" s="120"/>
      <c r="H35" s="80"/>
      <c r="I35" s="94"/>
      <c r="J35" s="5"/>
      <c r="K35" s="142"/>
      <c r="L35" s="11" t="str">
        <f t="shared" si="0"/>
        <v>Saturday</v>
      </c>
      <c r="M35" s="12">
        <f t="shared" si="0"/>
        <v>41097</v>
      </c>
      <c r="N35" s="67">
        <f>[1]July!L14</f>
        <v>9.4919999999999991</v>
      </c>
      <c r="O35" s="67">
        <f>[1]July!M14</f>
        <v>6.6920000000000002</v>
      </c>
      <c r="P35" s="80">
        <f>[1]July!N14</f>
        <v>7.9496666666666664</v>
      </c>
      <c r="Q35" s="84"/>
      <c r="R35" s="84"/>
      <c r="S35" s="84"/>
      <c r="T35" s="151"/>
      <c r="U35" s="84"/>
      <c r="V35" s="142"/>
      <c r="W35" s="11" t="str">
        <f t="shared" si="1"/>
        <v>Saturday</v>
      </c>
      <c r="X35" s="37">
        <f t="shared" si="1"/>
        <v>41097</v>
      </c>
      <c r="Y35" s="101">
        <f>[1]July!R14</f>
        <v>8.1999999999999993</v>
      </c>
      <c r="Z35" s="102">
        <f>[1]July!S14</f>
        <v>6.88</v>
      </c>
      <c r="AA35" s="103">
        <f>[1]July!T14</f>
        <v>7.5647368421052628</v>
      </c>
      <c r="AB35" s="71">
        <f>[1]July!U14</f>
        <v>0</v>
      </c>
      <c r="AC35" s="67">
        <f>[1]July!V14</f>
        <v>0</v>
      </c>
      <c r="AD35" s="67">
        <f>[1]July!W14</f>
        <v>0</v>
      </c>
      <c r="AE35" s="84">
        <f>[1]July!X14</f>
        <v>89.117999999999995</v>
      </c>
      <c r="AF35" s="124">
        <f>[1]July!Y14</f>
        <v>0</v>
      </c>
      <c r="AG35" s="94"/>
    </row>
    <row r="36" spans="1:33">
      <c r="A36" s="142"/>
      <c r="B36" s="11" t="s">
        <v>8</v>
      </c>
      <c r="C36" s="12">
        <f t="shared" si="2"/>
        <v>41098</v>
      </c>
      <c r="D36" s="119">
        <f>[1]July!C15</f>
        <v>1892.3519999999999</v>
      </c>
      <c r="E36" s="67">
        <f>[1]July!D15</f>
        <v>1574.4679999999998</v>
      </c>
      <c r="F36" s="67">
        <f>[1]July!E15</f>
        <v>1781.08</v>
      </c>
      <c r="G36" s="120"/>
      <c r="H36" s="80"/>
      <c r="I36" s="94"/>
      <c r="J36" s="5"/>
      <c r="K36" s="142"/>
      <c r="L36" s="11" t="str">
        <f t="shared" si="0"/>
        <v>Sunday</v>
      </c>
      <c r="M36" s="12">
        <f t="shared" si="0"/>
        <v>41098</v>
      </c>
      <c r="N36" s="67">
        <f>[1]July!L15</f>
        <v>9.4919999999999991</v>
      </c>
      <c r="O36" s="67">
        <f>[1]July!M15</f>
        <v>6.6639999999999997</v>
      </c>
      <c r="P36" s="80">
        <f>[1]July!N15</f>
        <v>7.4608333333333343</v>
      </c>
      <c r="Q36" s="84"/>
      <c r="R36" s="84"/>
      <c r="S36" s="84"/>
      <c r="T36" s="151"/>
      <c r="U36" s="84"/>
      <c r="V36" s="142"/>
      <c r="W36" s="11" t="str">
        <f t="shared" si="1"/>
        <v>Sunday</v>
      </c>
      <c r="X36" s="37">
        <f t="shared" si="1"/>
        <v>41098</v>
      </c>
      <c r="Y36" s="101">
        <f>[1]July!R15</f>
        <v>7.75</v>
      </c>
      <c r="Z36" s="102">
        <f>[1]July!S15</f>
        <v>7.36</v>
      </c>
      <c r="AA36" s="103">
        <f>[1]July!T15</f>
        <v>7.4527777777777784</v>
      </c>
      <c r="AB36" s="71">
        <f>[1]July!U15</f>
        <v>0</v>
      </c>
      <c r="AC36" s="67">
        <f>[1]July!V15</f>
        <v>0</v>
      </c>
      <c r="AD36" s="67">
        <f>[1]July!W15</f>
        <v>0</v>
      </c>
      <c r="AE36" s="84">
        <f>[1]July!X15</f>
        <v>83.603000000000023</v>
      </c>
      <c r="AF36" s="124">
        <f>[1]July!Y15</f>
        <v>0</v>
      </c>
      <c r="AG36" s="94"/>
    </row>
    <row r="37" spans="1:33">
      <c r="A37" s="142"/>
      <c r="B37" s="11" t="s">
        <v>9</v>
      </c>
      <c r="C37" s="12">
        <f t="shared" si="2"/>
        <v>41099</v>
      </c>
      <c r="D37" s="119">
        <f>[1]July!C16</f>
        <v>1878.1839999999997</v>
      </c>
      <c r="E37" s="67">
        <f>[1]July!D16</f>
        <v>1725.4159999999999</v>
      </c>
      <c r="F37" s="67">
        <f>[1]July!E16</f>
        <v>1800.2156666666663</v>
      </c>
      <c r="G37" s="120"/>
      <c r="H37" s="80"/>
      <c r="I37" s="94"/>
      <c r="J37" s="5"/>
      <c r="K37" s="142"/>
      <c r="L37" s="11" t="str">
        <f t="shared" si="0"/>
        <v>Monday</v>
      </c>
      <c r="M37" s="12">
        <f t="shared" si="0"/>
        <v>41099</v>
      </c>
      <c r="N37" s="67">
        <f>[1]July!L16</f>
        <v>8.6239999999999988</v>
      </c>
      <c r="O37" s="67">
        <f>[1]July!M16</f>
        <v>6.9160000000000004</v>
      </c>
      <c r="P37" s="80">
        <f>[1]July!N16</f>
        <v>7.5553333333333335</v>
      </c>
      <c r="Q37" s="84"/>
      <c r="R37" s="84"/>
      <c r="S37" s="84"/>
      <c r="T37" s="151"/>
      <c r="U37" s="84"/>
      <c r="V37" s="142"/>
      <c r="W37" s="11" t="str">
        <f t="shared" si="1"/>
        <v>Monday</v>
      </c>
      <c r="X37" s="37">
        <f t="shared" si="1"/>
        <v>41099</v>
      </c>
      <c r="Y37" s="101">
        <f>[1]July!R16</f>
        <v>7.58</v>
      </c>
      <c r="Z37" s="102">
        <f>[1]July!S16</f>
        <v>7.36</v>
      </c>
      <c r="AA37" s="103">
        <f>[1]July!T16</f>
        <v>7.4717647058823529</v>
      </c>
      <c r="AB37" s="71">
        <f>[1]July!U16</f>
        <v>0</v>
      </c>
      <c r="AC37" s="67">
        <f>[1]July!V16</f>
        <v>0</v>
      </c>
      <c r="AD37" s="67">
        <f>[1]July!W16</f>
        <v>0</v>
      </c>
      <c r="AE37" s="84">
        <f>[1]July!X16</f>
        <v>81.524000000000015</v>
      </c>
      <c r="AF37" s="124">
        <f>[1]July!Y16</f>
        <v>0</v>
      </c>
      <c r="AG37" s="94"/>
    </row>
    <row r="38" spans="1:33" ht="60">
      <c r="A38" s="142"/>
      <c r="B38" s="11" t="s">
        <v>10</v>
      </c>
      <c r="C38" s="12">
        <f t="shared" si="2"/>
        <v>41100</v>
      </c>
      <c r="D38" s="119">
        <f>[1]July!C17</f>
        <v>1914.6679999999997</v>
      </c>
      <c r="E38" s="67">
        <f>[1]July!D17</f>
        <v>1826.7479999999998</v>
      </c>
      <c r="F38" s="67">
        <f>[1]July!E17</f>
        <v>1868.7620000000002</v>
      </c>
      <c r="G38" s="120">
        <v>31.6</v>
      </c>
      <c r="H38" s="154" t="s">
        <v>111</v>
      </c>
      <c r="I38" s="94"/>
      <c r="J38" s="5"/>
      <c r="K38" s="142"/>
      <c r="L38" s="11" t="str">
        <f t="shared" si="0"/>
        <v>Tuesday</v>
      </c>
      <c r="M38" s="12">
        <f t="shared" si="0"/>
        <v>41100</v>
      </c>
      <c r="N38" s="67">
        <f>[1]July!L17</f>
        <v>9.016</v>
      </c>
      <c r="O38" s="67">
        <f>[1]July!M17</f>
        <v>7.2519999999999989</v>
      </c>
      <c r="P38" s="80">
        <f>[1]July!N17</f>
        <v>8.1001666666666665</v>
      </c>
      <c r="Q38" s="84"/>
      <c r="R38" s="84"/>
      <c r="S38" s="84"/>
      <c r="T38" s="151"/>
      <c r="U38" s="84"/>
      <c r="V38" s="142"/>
      <c r="W38" s="11" t="str">
        <f t="shared" si="1"/>
        <v>Tuesday</v>
      </c>
      <c r="X38" s="37">
        <f t="shared" si="1"/>
        <v>41100</v>
      </c>
      <c r="Y38" s="101">
        <f>[1]July!R17</f>
        <v>7.7</v>
      </c>
      <c r="Z38" s="102">
        <f>[1]July!S17</f>
        <v>7.42</v>
      </c>
      <c r="AA38" s="103">
        <f>[1]July!T17</f>
        <v>7.597999999999999</v>
      </c>
      <c r="AB38" s="71">
        <f>[1]July!U17</f>
        <v>1</v>
      </c>
      <c r="AC38" s="67">
        <f>[1]July!V17</f>
        <v>0</v>
      </c>
      <c r="AD38" s="67">
        <f>[1]July!W17</f>
        <v>0.1</v>
      </c>
      <c r="AE38" s="84">
        <f>[1]July!X17</f>
        <v>48.743999999999993</v>
      </c>
      <c r="AF38" s="124">
        <f>[1]July!Y17</f>
        <v>5</v>
      </c>
      <c r="AG38" s="94"/>
    </row>
    <row r="39" spans="1:33">
      <c r="A39" s="142"/>
      <c r="B39" s="11" t="s">
        <v>4</v>
      </c>
      <c r="C39" s="12">
        <f t="shared" si="2"/>
        <v>41101</v>
      </c>
      <c r="D39" s="119">
        <f>[1]July!C18</f>
        <v>1944.0679999999998</v>
      </c>
      <c r="E39" s="67">
        <f>[1]July!D18</f>
        <v>1267.3639999999998</v>
      </c>
      <c r="F39" s="67">
        <f>[1]July!E18</f>
        <v>1635.3329999999996</v>
      </c>
      <c r="G39" s="120"/>
      <c r="H39" s="80"/>
      <c r="I39" s="94"/>
      <c r="J39" s="5"/>
      <c r="K39" s="142"/>
      <c r="L39" s="11" t="str">
        <f t="shared" si="0"/>
        <v>Wednesday</v>
      </c>
      <c r="M39" s="12">
        <f t="shared" si="0"/>
        <v>41101</v>
      </c>
      <c r="N39" s="67">
        <f>[1]July!L18</f>
        <v>14.251999999999999</v>
      </c>
      <c r="O39" s="67">
        <f>[1]July!M18</f>
        <v>1.5680000000000001</v>
      </c>
      <c r="P39" s="80">
        <f>[1]July!N18</f>
        <v>5.7808333333333337</v>
      </c>
      <c r="Q39" s="84"/>
      <c r="R39" s="84"/>
      <c r="S39" s="84"/>
      <c r="T39" s="151"/>
      <c r="U39" s="84"/>
      <c r="V39" s="142"/>
      <c r="W39" s="11" t="str">
        <f t="shared" si="1"/>
        <v>Wednesday</v>
      </c>
      <c r="X39" s="37">
        <f t="shared" si="1"/>
        <v>41101</v>
      </c>
      <c r="Y39" s="101">
        <f>[1]July!R18</f>
        <v>7.94</v>
      </c>
      <c r="Z39" s="102">
        <f>[1]July!S18</f>
        <v>7.4</v>
      </c>
      <c r="AA39" s="103">
        <f>[1]July!T18</f>
        <v>7.7621428571428579</v>
      </c>
      <c r="AB39" s="71">
        <f>[1]July!U18</f>
        <v>27</v>
      </c>
      <c r="AC39" s="67">
        <f>[1]July!V18</f>
        <v>0</v>
      </c>
      <c r="AD39" s="67">
        <f>[1]July!W18</f>
        <v>8.1428571428571423</v>
      </c>
      <c r="AE39" s="84">
        <f>[1]July!X18</f>
        <v>63.703000000000003</v>
      </c>
      <c r="AF39" s="124">
        <f>[1]July!Y18</f>
        <v>4</v>
      </c>
      <c r="AG39" s="94"/>
    </row>
    <row r="40" spans="1:33">
      <c r="A40" s="142"/>
      <c r="B40" s="11" t="s">
        <v>5</v>
      </c>
      <c r="C40" s="12">
        <f t="shared" si="2"/>
        <v>41102</v>
      </c>
      <c r="D40" s="119">
        <f>[1]July!C19</f>
        <v>1941.4639999999999</v>
      </c>
      <c r="E40" s="67">
        <f>[1]July!D19</f>
        <v>1178.6319999999998</v>
      </c>
      <c r="F40" s="67">
        <f>[1]July!E19</f>
        <v>1656.1638333333333</v>
      </c>
      <c r="G40" s="120"/>
      <c r="H40" s="80"/>
      <c r="I40" s="94"/>
      <c r="J40" s="5"/>
      <c r="K40" s="142"/>
      <c r="L40" s="11" t="str">
        <f t="shared" si="0"/>
        <v>Thursday</v>
      </c>
      <c r="M40" s="12">
        <f t="shared" si="0"/>
        <v>41102</v>
      </c>
      <c r="N40" s="67">
        <f>[1]July!L19</f>
        <v>23.240000000000002</v>
      </c>
      <c r="O40" s="67">
        <f>[1]July!M19</f>
        <v>2.044</v>
      </c>
      <c r="P40" s="80">
        <f>[1]July!N19</f>
        <v>4.0483333333333338</v>
      </c>
      <c r="Q40" s="84"/>
      <c r="R40" s="84"/>
      <c r="S40" s="84"/>
      <c r="T40" s="151"/>
      <c r="U40" s="84"/>
      <c r="V40" s="142"/>
      <c r="W40" s="11" t="str">
        <f t="shared" si="1"/>
        <v>Thursday</v>
      </c>
      <c r="X40" s="37">
        <f t="shared" si="1"/>
        <v>41102</v>
      </c>
      <c r="Y40" s="101">
        <f>[1]July!R19</f>
        <v>8.25</v>
      </c>
      <c r="Z40" s="102">
        <f>[1]July!S19</f>
        <v>7.93</v>
      </c>
      <c r="AA40" s="103">
        <f>[1]July!T19</f>
        <v>8.2080000000000002</v>
      </c>
      <c r="AB40" s="71">
        <f>[1]July!U19</f>
        <v>5</v>
      </c>
      <c r="AC40" s="67">
        <f>[1]July!V19</f>
        <v>0</v>
      </c>
      <c r="AD40" s="67">
        <f>[1]July!W19</f>
        <v>1.1000000000000001</v>
      </c>
      <c r="AE40" s="84">
        <f>[1]July!X19</f>
        <v>46.811999999999998</v>
      </c>
      <c r="AF40" s="124">
        <f>[1]July!Y19</f>
        <v>1</v>
      </c>
      <c r="AG40" s="94"/>
    </row>
    <row r="41" spans="1:33">
      <c r="A41" s="142"/>
      <c r="B41" s="11" t="s">
        <v>6</v>
      </c>
      <c r="C41" s="12">
        <f t="shared" si="2"/>
        <v>41103</v>
      </c>
      <c r="D41" s="119">
        <f>[1]July!C20</f>
        <v>1912.0639999999999</v>
      </c>
      <c r="E41" s="67">
        <f>[1]July!D20</f>
        <v>1324.316</v>
      </c>
      <c r="F41" s="67">
        <f>[1]July!E20</f>
        <v>1834.0256666666667</v>
      </c>
      <c r="G41" s="120"/>
      <c r="H41" s="80"/>
      <c r="I41" s="94"/>
      <c r="J41" s="5"/>
      <c r="K41" s="142"/>
      <c r="L41" s="11" t="str">
        <f t="shared" si="0"/>
        <v>Friday</v>
      </c>
      <c r="M41" s="12">
        <f t="shared" si="0"/>
        <v>41103</v>
      </c>
      <c r="N41" s="67">
        <f>[1]July!L20</f>
        <v>5.4319999999999995</v>
      </c>
      <c r="O41" s="67">
        <f>[1]July!M20</f>
        <v>1.708</v>
      </c>
      <c r="P41" s="80">
        <f>[1]July!N20</f>
        <v>3.950333333333333</v>
      </c>
      <c r="Q41" s="84"/>
      <c r="R41" s="84"/>
      <c r="S41" s="84"/>
      <c r="T41" s="151"/>
      <c r="U41" s="84"/>
      <c r="V41" s="142"/>
      <c r="W41" s="11" t="str">
        <f t="shared" si="1"/>
        <v>Friday</v>
      </c>
      <c r="X41" s="37">
        <f t="shared" si="1"/>
        <v>41103</v>
      </c>
      <c r="Y41" s="101">
        <f>[1]July!R20</f>
        <v>8.25</v>
      </c>
      <c r="Z41" s="102">
        <f>[1]July!S20</f>
        <v>8.24</v>
      </c>
      <c r="AA41" s="103">
        <f>[1]July!T20</f>
        <v>8.2463636363636361</v>
      </c>
      <c r="AB41" s="71">
        <f>[1]July!U20</f>
        <v>1</v>
      </c>
      <c r="AC41" s="67">
        <f>[1]July!V20</f>
        <v>0</v>
      </c>
      <c r="AD41" s="67">
        <f>[1]July!W20</f>
        <v>9.0909090909090912E-2</v>
      </c>
      <c r="AE41" s="84">
        <f>[1]July!X20</f>
        <v>50.768999999999998</v>
      </c>
      <c r="AF41" s="124">
        <f>[1]July!Y20</f>
        <v>0.2</v>
      </c>
      <c r="AG41" s="94"/>
    </row>
    <row r="42" spans="1:33">
      <c r="A42" s="142"/>
      <c r="B42" s="11" t="s">
        <v>7</v>
      </c>
      <c r="C42" s="12">
        <f t="shared" si="2"/>
        <v>41104</v>
      </c>
      <c r="D42" s="119">
        <f>[1]July!C21</f>
        <v>2084.2639999999997</v>
      </c>
      <c r="E42" s="67">
        <f>[1]July!D21</f>
        <v>1798.1320000000001</v>
      </c>
      <c r="F42" s="67">
        <f>[1]July!E21</f>
        <v>1935.6003333333333</v>
      </c>
      <c r="G42" s="120"/>
      <c r="H42" s="80"/>
      <c r="I42" s="94"/>
      <c r="J42" s="5"/>
      <c r="K42" s="142"/>
      <c r="L42" s="11" t="str">
        <f t="shared" si="0"/>
        <v>Saturday</v>
      </c>
      <c r="M42" s="12">
        <f t="shared" si="0"/>
        <v>41104</v>
      </c>
      <c r="N42" s="67">
        <f>[1]July!L21</f>
        <v>2.6599999999999997</v>
      </c>
      <c r="O42" s="67">
        <f>[1]July!M21</f>
        <v>8.3999999999999991E-2</v>
      </c>
      <c r="P42" s="80">
        <f>[1]July!N21</f>
        <v>1.4559999999999997</v>
      </c>
      <c r="Q42" s="84"/>
      <c r="R42" s="84"/>
      <c r="S42" s="84"/>
      <c r="T42" s="151"/>
      <c r="U42" s="84"/>
      <c r="V42" s="142"/>
      <c r="W42" s="11" t="str">
        <f t="shared" si="1"/>
        <v>Saturday</v>
      </c>
      <c r="X42" s="37">
        <f t="shared" si="1"/>
        <v>41104</v>
      </c>
      <c r="Y42" s="101">
        <f>[1]July!R21</f>
        <v>8.24</v>
      </c>
      <c r="Z42" s="102">
        <f>[1]July!S21</f>
        <v>8.1</v>
      </c>
      <c r="AA42" s="103">
        <f>[1]July!T21</f>
        <v>8.1900000000000013</v>
      </c>
      <c r="AB42" s="71">
        <f>[1]July!U21</f>
        <v>17</v>
      </c>
      <c r="AC42" s="67">
        <f>[1]July!V21</f>
        <v>1</v>
      </c>
      <c r="AD42" s="67">
        <f>[1]July!W21</f>
        <v>6.1538461538461542</v>
      </c>
      <c r="AE42" s="84">
        <f>[1]July!X21</f>
        <v>61.411999999999992</v>
      </c>
      <c r="AF42" s="124">
        <f>[1]July!Y21</f>
        <v>0</v>
      </c>
      <c r="AG42" s="94"/>
    </row>
    <row r="43" spans="1:33">
      <c r="A43" s="142"/>
      <c r="B43" s="11" t="s">
        <v>8</v>
      </c>
      <c r="C43" s="12">
        <f t="shared" si="2"/>
        <v>41105</v>
      </c>
      <c r="D43" s="119">
        <f>[1]July!C22</f>
        <v>1920.1839999999997</v>
      </c>
      <c r="E43" s="67">
        <f>[1]July!D22</f>
        <v>1713.6</v>
      </c>
      <c r="F43" s="67">
        <f>[1]July!E22</f>
        <v>1832.731833333333</v>
      </c>
      <c r="G43" s="120"/>
      <c r="H43" s="80"/>
      <c r="I43" s="94"/>
      <c r="J43" s="5"/>
      <c r="K43" s="142"/>
      <c r="L43" s="11" t="str">
        <f t="shared" si="0"/>
        <v>Sunday</v>
      </c>
      <c r="M43" s="12">
        <f t="shared" si="0"/>
        <v>41105</v>
      </c>
      <c r="N43" s="67">
        <f>[1]July!L22</f>
        <v>0.86799999999999999</v>
      </c>
      <c r="O43" s="67">
        <f>[1]July!M22</f>
        <v>0</v>
      </c>
      <c r="P43" s="80">
        <f>[1]July!N22</f>
        <v>0.27066666666666667</v>
      </c>
      <c r="Q43" s="84"/>
      <c r="R43" s="84"/>
      <c r="S43" s="84"/>
      <c r="T43" s="151"/>
      <c r="U43" s="84"/>
      <c r="V43" s="142"/>
      <c r="W43" s="11" t="str">
        <f t="shared" si="1"/>
        <v>Sunday</v>
      </c>
      <c r="X43" s="37">
        <f t="shared" si="1"/>
        <v>41105</v>
      </c>
      <c r="Y43" s="101">
        <f>[1]July!R22</f>
        <v>8.2100000000000009</v>
      </c>
      <c r="Z43" s="102">
        <f>[1]July!S22</f>
        <v>8.09</v>
      </c>
      <c r="AA43" s="103">
        <f>[1]July!T22</f>
        <v>8.1458333333333339</v>
      </c>
      <c r="AB43" s="71">
        <f>[1]July!U22</f>
        <v>26</v>
      </c>
      <c r="AC43" s="67">
        <f>[1]July!V22</f>
        <v>11</v>
      </c>
      <c r="AD43" s="67">
        <f>[1]July!W22</f>
        <v>19.75</v>
      </c>
      <c r="AE43" s="84">
        <f>[1]July!X22</f>
        <v>53.777000000000008</v>
      </c>
      <c r="AF43" s="124">
        <f>[1]July!Y22</f>
        <v>0</v>
      </c>
      <c r="AG43" s="94"/>
    </row>
    <row r="44" spans="1:33">
      <c r="A44" s="142"/>
      <c r="B44" s="11" t="s">
        <v>9</v>
      </c>
      <c r="C44" s="12">
        <f t="shared" si="2"/>
        <v>41106</v>
      </c>
      <c r="D44" s="119">
        <f>[1]July!C23</f>
        <v>2023.0839999999998</v>
      </c>
      <c r="E44" s="67">
        <f>[1]July!D23</f>
        <v>1723.8479999999997</v>
      </c>
      <c r="F44" s="67">
        <f>[1]July!E23</f>
        <v>1893.6528333333331</v>
      </c>
      <c r="G44" s="120"/>
      <c r="H44" s="80"/>
      <c r="I44" s="94"/>
      <c r="J44" s="5"/>
      <c r="K44" s="142"/>
      <c r="L44" s="11" t="str">
        <f t="shared" si="0"/>
        <v>Monday</v>
      </c>
      <c r="M44" s="12">
        <f t="shared" si="0"/>
        <v>41106</v>
      </c>
      <c r="N44" s="67">
        <f>[1]July!L23</f>
        <v>1.9319999999999997</v>
      </c>
      <c r="O44" s="67">
        <f>[1]July!M23</f>
        <v>0</v>
      </c>
      <c r="P44" s="80">
        <f>[1]July!N23</f>
        <v>0.78983333333333317</v>
      </c>
      <c r="Q44" s="84"/>
      <c r="R44" s="84"/>
      <c r="S44" s="84"/>
      <c r="T44" s="151"/>
      <c r="U44" s="84"/>
      <c r="V44" s="142"/>
      <c r="W44" s="11" t="str">
        <f t="shared" si="1"/>
        <v>Monday</v>
      </c>
      <c r="X44" s="37">
        <f t="shared" si="1"/>
        <v>41106</v>
      </c>
      <c r="Y44" s="101">
        <f>[1]July!R23</f>
        <v>8.25</v>
      </c>
      <c r="Z44" s="102">
        <f>[1]July!S23</f>
        <v>8.23</v>
      </c>
      <c r="AA44" s="103">
        <f>[1]July!T23</f>
        <v>8.2416666666666671</v>
      </c>
      <c r="AB44" s="71">
        <f>[1]July!U23</f>
        <v>26</v>
      </c>
      <c r="AC44" s="67">
        <f>[1]July!V23</f>
        <v>22</v>
      </c>
      <c r="AD44" s="67">
        <f>[1]July!W23</f>
        <v>23.666666666666668</v>
      </c>
      <c r="AE44" s="84">
        <f>[1]July!X23</f>
        <v>26.969000000000001</v>
      </c>
      <c r="AF44" s="124">
        <f>[1]July!Y23</f>
        <v>0</v>
      </c>
      <c r="AG44" s="94"/>
    </row>
    <row r="45" spans="1:33">
      <c r="A45" s="142"/>
      <c r="B45" s="11" t="s">
        <v>10</v>
      </c>
      <c r="C45" s="12">
        <f t="shared" si="2"/>
        <v>41107</v>
      </c>
      <c r="D45" s="119">
        <f>[1]July!C24</f>
        <v>2017.5679999999998</v>
      </c>
      <c r="E45" s="67">
        <f>[1]July!D24</f>
        <v>1625.932</v>
      </c>
      <c r="F45" s="67">
        <f>[1]July!E24</f>
        <v>1880.5418333333328</v>
      </c>
      <c r="G45" s="120"/>
      <c r="H45" s="80"/>
      <c r="I45" s="94"/>
      <c r="J45" s="5"/>
      <c r="K45" s="142"/>
      <c r="L45" s="11" t="str">
        <f t="shared" si="0"/>
        <v>Tuesday</v>
      </c>
      <c r="M45" s="12">
        <f t="shared" si="0"/>
        <v>41107</v>
      </c>
      <c r="N45" s="67">
        <f>[1]July!L24</f>
        <v>1.9599999999999997</v>
      </c>
      <c r="O45" s="67">
        <f>[1]July!M24</f>
        <v>0.53199999999999992</v>
      </c>
      <c r="P45" s="80">
        <f>[1]July!N24</f>
        <v>1.0838333333333336</v>
      </c>
      <c r="Q45" s="84"/>
      <c r="R45" s="84"/>
      <c r="S45" s="84"/>
      <c r="T45" s="151"/>
      <c r="U45" s="84"/>
      <c r="V45" s="142"/>
      <c r="W45" s="11" t="str">
        <f t="shared" si="1"/>
        <v>Tuesday</v>
      </c>
      <c r="X45" s="37">
        <f t="shared" si="1"/>
        <v>41107</v>
      </c>
      <c r="Y45" s="101">
        <f>[1]July!R24</f>
        <v>8.25</v>
      </c>
      <c r="Z45" s="102">
        <f>[1]July!S24</f>
        <v>8.23</v>
      </c>
      <c r="AA45" s="103">
        <f>[1]July!T24</f>
        <v>8.2456250000000004</v>
      </c>
      <c r="AB45" s="71">
        <f>[1]July!U24</f>
        <v>0</v>
      </c>
      <c r="AC45" s="67">
        <f>[1]July!V24</f>
        <v>0</v>
      </c>
      <c r="AD45" s="67">
        <f>[1]July!W24</f>
        <v>0</v>
      </c>
      <c r="AE45" s="84">
        <f>[1]July!X24</f>
        <v>81.546999999999997</v>
      </c>
      <c r="AF45" s="124">
        <f>[1]July!Y24</f>
        <v>0</v>
      </c>
      <c r="AG45" s="94"/>
    </row>
    <row r="46" spans="1:33">
      <c r="A46" s="142"/>
      <c r="B46" s="11" t="s">
        <v>4</v>
      </c>
      <c r="C46" s="12">
        <f t="shared" si="2"/>
        <v>41108</v>
      </c>
      <c r="D46" s="119">
        <f>[1]July!C25</f>
        <v>1885.5479999999998</v>
      </c>
      <c r="E46" s="67">
        <f>[1]July!D25</f>
        <v>1229.0319999999999</v>
      </c>
      <c r="F46" s="67">
        <f>[1]July!E25</f>
        <v>1653.6508333333331</v>
      </c>
      <c r="G46" s="120"/>
      <c r="H46" s="80"/>
      <c r="I46" s="94"/>
      <c r="J46" s="5"/>
      <c r="K46" s="142"/>
      <c r="L46" s="11" t="str">
        <f t="shared" si="0"/>
        <v>Wednesday</v>
      </c>
      <c r="M46" s="12">
        <f t="shared" si="0"/>
        <v>41108</v>
      </c>
      <c r="N46" s="67">
        <f>[1]July!L25</f>
        <v>1.0639999999999998</v>
      </c>
      <c r="O46" s="67">
        <f>[1]July!M25</f>
        <v>0</v>
      </c>
      <c r="P46" s="80">
        <f>[1]July!N25</f>
        <v>0.39083333333333331</v>
      </c>
      <c r="Q46" s="84"/>
      <c r="R46" s="84"/>
      <c r="S46" s="84"/>
      <c r="T46" s="151"/>
      <c r="U46" s="84"/>
      <c r="V46" s="142"/>
      <c r="W46" s="11" t="str">
        <f t="shared" si="1"/>
        <v>Wednesday</v>
      </c>
      <c r="X46" s="37">
        <f t="shared" si="1"/>
        <v>41108</v>
      </c>
      <c r="Y46" s="101">
        <f>[1]July!R25</f>
        <v>8.25</v>
      </c>
      <c r="Z46" s="102">
        <f>[1]July!S25</f>
        <v>8.1199999999999992</v>
      </c>
      <c r="AA46" s="103">
        <f>[1]July!T25</f>
        <v>8.1908333333333356</v>
      </c>
      <c r="AB46" s="71">
        <f>[1]July!U25</f>
        <v>0</v>
      </c>
      <c r="AC46" s="67">
        <f>[1]July!V25</f>
        <v>0</v>
      </c>
      <c r="AD46" s="67">
        <f>[1]July!W25</f>
        <v>0</v>
      </c>
      <c r="AE46" s="84">
        <f>[1]July!X25</f>
        <v>57.368000000000002</v>
      </c>
      <c r="AF46" s="124">
        <f>[1]July!Y25</f>
        <v>0</v>
      </c>
      <c r="AG46" s="94"/>
    </row>
    <row r="47" spans="1:33">
      <c r="A47" s="142"/>
      <c r="B47" s="11" t="s">
        <v>5</v>
      </c>
      <c r="C47" s="12">
        <f t="shared" si="2"/>
        <v>41109</v>
      </c>
      <c r="D47" s="119">
        <f>[1]July!C26</f>
        <v>1864.2679999999998</v>
      </c>
      <c r="E47" s="67">
        <f>[1]July!D26</f>
        <v>0</v>
      </c>
      <c r="F47" s="67">
        <f>[1]July!E26</f>
        <v>507.45800000000003</v>
      </c>
      <c r="G47" s="120"/>
      <c r="H47" s="80"/>
      <c r="I47" s="94"/>
      <c r="J47" s="5"/>
      <c r="K47" s="142"/>
      <c r="L47" s="11" t="str">
        <f t="shared" si="0"/>
        <v>Thursday</v>
      </c>
      <c r="M47" s="12">
        <f t="shared" si="0"/>
        <v>41109</v>
      </c>
      <c r="N47" s="67">
        <f>[1]July!L26</f>
        <v>10.192</v>
      </c>
      <c r="O47" s="67">
        <f>[1]July!M26</f>
        <v>0</v>
      </c>
      <c r="P47" s="80">
        <f>[1]July!N26</f>
        <v>3.9678333333333327</v>
      </c>
      <c r="Q47" s="84"/>
      <c r="R47" s="84"/>
      <c r="S47" s="84"/>
      <c r="T47" s="151"/>
      <c r="U47" s="84"/>
      <c r="V47" s="142"/>
      <c r="W47" s="11" t="str">
        <f t="shared" si="1"/>
        <v>Thursday</v>
      </c>
      <c r="X47" s="37">
        <f t="shared" si="1"/>
        <v>41109</v>
      </c>
      <c r="Y47" s="101">
        <f>[1]July!R26</f>
        <v>8.25</v>
      </c>
      <c r="Z47" s="102">
        <f>[1]July!S26</f>
        <v>8.1999999999999993</v>
      </c>
      <c r="AA47" s="103">
        <f>[1]July!T26</f>
        <v>8.2387499999999996</v>
      </c>
      <c r="AB47" s="71">
        <f>[1]July!U26</f>
        <v>0</v>
      </c>
      <c r="AC47" s="67">
        <f>[1]July!V26</f>
        <v>0</v>
      </c>
      <c r="AD47" s="67">
        <f>[1]July!W26</f>
        <v>0</v>
      </c>
      <c r="AE47" s="84">
        <f>[1]July!X26</f>
        <v>38.562000000000005</v>
      </c>
      <c r="AF47" s="124">
        <f>[1]July!Y26</f>
        <v>0</v>
      </c>
      <c r="AG47" s="94"/>
    </row>
    <row r="48" spans="1:33">
      <c r="A48" s="142"/>
      <c r="B48" s="11" t="s">
        <v>6</v>
      </c>
      <c r="C48" s="12">
        <f t="shared" si="2"/>
        <v>41110</v>
      </c>
      <c r="D48" s="119">
        <f>[1]July!C27</f>
        <v>0</v>
      </c>
      <c r="E48" s="67">
        <f>[1]July!D27</f>
        <v>0</v>
      </c>
      <c r="F48" s="67">
        <f>[1]July!E27</f>
        <v>0</v>
      </c>
      <c r="G48" s="120"/>
      <c r="H48" s="80"/>
      <c r="I48" s="94"/>
      <c r="J48" s="5"/>
      <c r="K48" s="142"/>
      <c r="L48" s="11" t="str">
        <f t="shared" si="0"/>
        <v>Friday</v>
      </c>
      <c r="M48" s="12">
        <f t="shared" si="0"/>
        <v>41110</v>
      </c>
      <c r="N48" s="67">
        <f>[1]July!L27</f>
        <v>2.3519999999999999</v>
      </c>
      <c r="O48" s="67">
        <f>[1]July!M27</f>
        <v>0</v>
      </c>
      <c r="P48" s="80">
        <f>[1]July!N27</f>
        <v>0.4514999999999999</v>
      </c>
      <c r="Q48" s="84"/>
      <c r="R48" s="84"/>
      <c r="S48" s="84"/>
      <c r="T48" s="151"/>
      <c r="U48" s="84"/>
      <c r="V48" s="142"/>
      <c r="W48" s="11" t="str">
        <f t="shared" si="1"/>
        <v>Friday</v>
      </c>
      <c r="X48" s="37">
        <f t="shared" si="1"/>
        <v>41110</v>
      </c>
      <c r="Y48" s="101">
        <f>[1]July!R27</f>
        <v>8.26</v>
      </c>
      <c r="Z48" s="102">
        <f>[1]July!S27</f>
        <v>8.25</v>
      </c>
      <c r="AA48" s="103">
        <f>[1]July!T27</f>
        <v>8.2524999999999995</v>
      </c>
      <c r="AB48" s="71">
        <f>[1]July!U27</f>
        <v>0</v>
      </c>
      <c r="AC48" s="67">
        <f>[1]July!V27</f>
        <v>0</v>
      </c>
      <c r="AD48" s="67">
        <f>[1]July!W27</f>
        <v>0</v>
      </c>
      <c r="AE48" s="84">
        <f>[1]July!X27</f>
        <v>19.335000000000001</v>
      </c>
      <c r="AF48" s="124">
        <f>[1]July!Y27</f>
        <v>0</v>
      </c>
      <c r="AG48" s="94"/>
    </row>
    <row r="49" spans="1:33">
      <c r="A49" s="142"/>
      <c r="B49" s="11" t="s">
        <v>7</v>
      </c>
      <c r="C49" s="12">
        <f t="shared" si="2"/>
        <v>41111</v>
      </c>
      <c r="D49" s="119">
        <f>[1]July!C28</f>
        <v>0</v>
      </c>
      <c r="E49" s="67">
        <f>[1]July!D28</f>
        <v>0</v>
      </c>
      <c r="F49" s="67">
        <f>[1]July!E28</f>
        <v>0</v>
      </c>
      <c r="G49" s="120"/>
      <c r="H49" s="80"/>
      <c r="I49" s="94"/>
      <c r="J49" s="5"/>
      <c r="K49" s="142"/>
      <c r="L49" s="11" t="str">
        <f t="shared" si="0"/>
        <v>Saturday</v>
      </c>
      <c r="M49" s="12">
        <f t="shared" si="0"/>
        <v>41111</v>
      </c>
      <c r="N49" s="67">
        <f>[1]July!L28</f>
        <v>1.708</v>
      </c>
      <c r="O49" s="67">
        <f>[1]July!M28</f>
        <v>0</v>
      </c>
      <c r="P49" s="80">
        <f>[1]July!N28</f>
        <v>0.94616666666666649</v>
      </c>
      <c r="Q49" s="84"/>
      <c r="R49" s="84"/>
      <c r="S49" s="84"/>
      <c r="T49" s="151"/>
      <c r="U49" s="84"/>
      <c r="V49" s="142"/>
      <c r="W49" s="11" t="str">
        <f t="shared" si="1"/>
        <v>Saturday</v>
      </c>
      <c r="X49" s="37">
        <f t="shared" si="1"/>
        <v>41111</v>
      </c>
      <c r="Y49" s="101">
        <f>[1]July!R28</f>
        <v>8.25</v>
      </c>
      <c r="Z49" s="102">
        <f>[1]July!S28</f>
        <v>8.24</v>
      </c>
      <c r="AA49" s="103">
        <f>[1]July!T28</f>
        <v>8.2466666666666679</v>
      </c>
      <c r="AB49" s="71">
        <f>[1]July!U28</f>
        <v>23</v>
      </c>
      <c r="AC49" s="67">
        <f>[1]July!V28</f>
        <v>8</v>
      </c>
      <c r="AD49" s="67">
        <f>[1]July!W28</f>
        <v>17.333333333333332</v>
      </c>
      <c r="AE49" s="84">
        <f>[1]July!X28</f>
        <v>14.571999999999999</v>
      </c>
      <c r="AF49" s="124">
        <f>[1]July!Y28</f>
        <v>1</v>
      </c>
      <c r="AG49" s="94"/>
    </row>
    <row r="50" spans="1:33">
      <c r="A50" s="142"/>
      <c r="B50" s="11" t="s">
        <v>8</v>
      </c>
      <c r="C50" s="12">
        <f t="shared" si="2"/>
        <v>41112</v>
      </c>
      <c r="D50" s="119">
        <f>[1]July!C29</f>
        <v>0</v>
      </c>
      <c r="E50" s="67">
        <f>[1]July!D29</f>
        <v>0</v>
      </c>
      <c r="F50" s="67">
        <f>[1]July!E29</f>
        <v>0</v>
      </c>
      <c r="G50" s="120"/>
      <c r="H50" s="80"/>
      <c r="I50" s="94"/>
      <c r="J50" s="5"/>
      <c r="K50" s="142"/>
      <c r="L50" s="11" t="str">
        <f t="shared" si="0"/>
        <v>Sunday</v>
      </c>
      <c r="M50" s="12">
        <f t="shared" si="0"/>
        <v>41112</v>
      </c>
      <c r="N50" s="67">
        <f>[1]July!L29</f>
        <v>2.7159999999999997</v>
      </c>
      <c r="O50" s="67">
        <f>[1]July!M29</f>
        <v>1.3159999999999998</v>
      </c>
      <c r="P50" s="80">
        <f>[1]July!N29</f>
        <v>1.9518333333333333</v>
      </c>
      <c r="Q50" s="84"/>
      <c r="R50" s="84"/>
      <c r="S50" s="84"/>
      <c r="T50" s="151"/>
      <c r="U50" s="84"/>
      <c r="V50" s="142"/>
      <c r="W50" s="11" t="str">
        <f t="shared" si="1"/>
        <v>Sunday</v>
      </c>
      <c r="X50" s="37">
        <f t="shared" si="1"/>
        <v>41112</v>
      </c>
      <c r="Y50" s="101">
        <f>[1]July!R29</f>
        <v>8.26</v>
      </c>
      <c r="Z50" s="102">
        <f>[1]July!S29</f>
        <v>8.19</v>
      </c>
      <c r="AA50" s="103">
        <f>[1]July!T29</f>
        <v>8.2199999999999989</v>
      </c>
      <c r="AB50" s="71">
        <f>[1]July!U29</f>
        <v>43</v>
      </c>
      <c r="AC50" s="67">
        <f>[1]July!V29</f>
        <v>20</v>
      </c>
      <c r="AD50" s="67">
        <f>[1]July!W29</f>
        <v>32.333333333333336</v>
      </c>
      <c r="AE50" s="84">
        <f>[1]July!X29</f>
        <v>10.411999999999999</v>
      </c>
      <c r="AF50" s="124">
        <f>[1]July!Y29</f>
        <v>2</v>
      </c>
      <c r="AG50" s="94"/>
    </row>
    <row r="51" spans="1:33">
      <c r="A51" s="142"/>
      <c r="B51" s="11" t="s">
        <v>9</v>
      </c>
      <c r="C51" s="12">
        <f t="shared" si="2"/>
        <v>41113</v>
      </c>
      <c r="D51" s="119">
        <f>[1]July!C30</f>
        <v>0</v>
      </c>
      <c r="E51" s="67">
        <f>[1]July!D30</f>
        <v>0</v>
      </c>
      <c r="F51" s="67">
        <f>[1]July!E30</f>
        <v>0</v>
      </c>
      <c r="G51" s="120"/>
      <c r="H51" s="80"/>
      <c r="I51" s="94"/>
      <c r="J51" s="5"/>
      <c r="K51" s="142"/>
      <c r="L51" s="11" t="str">
        <f t="shared" si="0"/>
        <v>Monday</v>
      </c>
      <c r="M51" s="12">
        <f t="shared" si="0"/>
        <v>41113</v>
      </c>
      <c r="N51" s="67">
        <f>[1]July!L30</f>
        <v>15.847999999999999</v>
      </c>
      <c r="O51" s="67">
        <f>[1]July!M30</f>
        <v>0.78400000000000003</v>
      </c>
      <c r="P51" s="80">
        <f>[1]July!N30</f>
        <v>1.9763333333333328</v>
      </c>
      <c r="Q51" s="84"/>
      <c r="R51" s="84"/>
      <c r="S51" s="84"/>
      <c r="T51" s="151"/>
      <c r="U51" s="84"/>
      <c r="V51" s="142"/>
      <c r="W51" s="11" t="str">
        <f t="shared" si="1"/>
        <v>Monday</v>
      </c>
      <c r="X51" s="37">
        <f t="shared" si="1"/>
        <v>41113</v>
      </c>
      <c r="Y51" s="101">
        <f>[1]July!R30</f>
        <v>8.2200000000000006</v>
      </c>
      <c r="Z51" s="102">
        <f>[1]July!S30</f>
        <v>8.18</v>
      </c>
      <c r="AA51" s="103">
        <f>[1]July!T30</f>
        <v>8.1999999999999993</v>
      </c>
      <c r="AB51" s="71">
        <f>[1]July!U30</f>
        <v>18</v>
      </c>
      <c r="AC51" s="67">
        <f>[1]July!V30</f>
        <v>8</v>
      </c>
      <c r="AD51" s="67">
        <f>[1]July!W30</f>
        <v>11.8</v>
      </c>
      <c r="AE51" s="84">
        <f>[1]July!X30</f>
        <v>22.669</v>
      </c>
      <c r="AF51" s="124">
        <f>[1]July!Y30</f>
        <v>0</v>
      </c>
      <c r="AG51" s="94"/>
    </row>
    <row r="52" spans="1:33">
      <c r="A52" s="142"/>
      <c r="B52" s="11" t="s">
        <v>10</v>
      </c>
      <c r="C52" s="12">
        <f t="shared" si="2"/>
        <v>41114</v>
      </c>
      <c r="D52" s="119">
        <f>[1]July!C31</f>
        <v>0</v>
      </c>
      <c r="E52" s="67">
        <f>[1]July!D31</f>
        <v>0</v>
      </c>
      <c r="F52" s="67">
        <f>[1]July!E31</f>
        <v>0</v>
      </c>
      <c r="G52" s="120"/>
      <c r="H52" s="80"/>
      <c r="I52" s="94"/>
      <c r="J52" s="5"/>
      <c r="K52" s="142"/>
      <c r="L52" s="11" t="str">
        <f t="shared" si="0"/>
        <v>Tuesday</v>
      </c>
      <c r="M52" s="12">
        <f t="shared" si="0"/>
        <v>41114</v>
      </c>
      <c r="N52" s="67">
        <f>[1]July!L31</f>
        <v>1.708</v>
      </c>
      <c r="O52" s="67">
        <f>[1]July!M31</f>
        <v>0.61599999999999999</v>
      </c>
      <c r="P52" s="80">
        <f>[1]July!N31</f>
        <v>1.1409999999999998</v>
      </c>
      <c r="Q52" s="84"/>
      <c r="R52" s="84"/>
      <c r="S52" s="84"/>
      <c r="T52" s="151"/>
      <c r="U52" s="84"/>
      <c r="V52" s="142"/>
      <c r="W52" s="11" t="str">
        <f t="shared" si="1"/>
        <v>Tuesday</v>
      </c>
      <c r="X52" s="37">
        <f t="shared" si="1"/>
        <v>41114</v>
      </c>
      <c r="Y52" s="101">
        <f>[1]July!R31</f>
        <v>8.23</v>
      </c>
      <c r="Z52" s="102">
        <f>[1]July!S31</f>
        <v>8.14</v>
      </c>
      <c r="AA52" s="103">
        <f>[1]July!T31</f>
        <v>8.17</v>
      </c>
      <c r="AB52" s="71">
        <f>[1]July!U31</f>
        <v>29</v>
      </c>
      <c r="AC52" s="67">
        <f>[1]July!V31</f>
        <v>6</v>
      </c>
      <c r="AD52" s="67">
        <f>[1]July!W31</f>
        <v>15.428571428571429</v>
      </c>
      <c r="AE52" s="84">
        <f>[1]July!X31</f>
        <v>26.422000000000004</v>
      </c>
      <c r="AF52" s="124">
        <f>[1]July!Y31</f>
        <v>0</v>
      </c>
      <c r="AG52" s="94"/>
    </row>
    <row r="53" spans="1:33">
      <c r="A53" s="142"/>
      <c r="B53" s="11" t="s">
        <v>4</v>
      </c>
      <c r="C53" s="12">
        <f t="shared" si="2"/>
        <v>41115</v>
      </c>
      <c r="D53" s="119">
        <f>[1]July!C32</f>
        <v>0</v>
      </c>
      <c r="E53" s="67">
        <f>[1]July!D32</f>
        <v>0</v>
      </c>
      <c r="F53" s="67">
        <f>[1]July!E32</f>
        <v>0</v>
      </c>
      <c r="G53" s="120"/>
      <c r="H53" s="80"/>
      <c r="I53" s="94"/>
      <c r="J53" s="5"/>
      <c r="K53" s="142"/>
      <c r="L53" s="11" t="str">
        <f t="shared" si="0"/>
        <v>Wednesday</v>
      </c>
      <c r="M53" s="12">
        <f t="shared" si="0"/>
        <v>41115</v>
      </c>
      <c r="N53" s="67">
        <f>[1]July!L32</f>
        <v>1.54</v>
      </c>
      <c r="O53" s="67">
        <f>[1]July!M32</f>
        <v>0.53199999999999992</v>
      </c>
      <c r="P53" s="80">
        <f>[1]July!N32</f>
        <v>1.0383333333333331</v>
      </c>
      <c r="Q53" s="84"/>
      <c r="R53" s="84"/>
      <c r="S53" s="84"/>
      <c r="T53" s="151"/>
      <c r="U53" s="84"/>
      <c r="V53" s="142"/>
      <c r="W53" s="11" t="str">
        <f t="shared" si="1"/>
        <v>Wednesday</v>
      </c>
      <c r="X53" s="37">
        <f t="shared" si="1"/>
        <v>41115</v>
      </c>
      <c r="Y53" s="101">
        <f>[1]July!R32</f>
        <v>8.2100000000000009</v>
      </c>
      <c r="Z53" s="102">
        <f>[1]July!S32</f>
        <v>8.0299999999999994</v>
      </c>
      <c r="AA53" s="103">
        <f>[1]July!T32</f>
        <v>8.1466666666666665</v>
      </c>
      <c r="AB53" s="71">
        <f>[1]July!U32</f>
        <v>6</v>
      </c>
      <c r="AC53" s="67">
        <f>[1]July!V32</f>
        <v>1</v>
      </c>
      <c r="AD53" s="67">
        <f>[1]July!W32</f>
        <v>3.6666666666666665</v>
      </c>
      <c r="AE53" s="84">
        <f>[1]July!X32</f>
        <v>11.234999999999999</v>
      </c>
      <c r="AF53" s="124">
        <f>[1]July!Y32</f>
        <v>0</v>
      </c>
      <c r="AG53" s="94"/>
    </row>
    <row r="54" spans="1:33">
      <c r="A54" s="142"/>
      <c r="B54" s="11" t="s">
        <v>5</v>
      </c>
      <c r="C54" s="12">
        <f t="shared" si="2"/>
        <v>41116</v>
      </c>
      <c r="D54" s="119">
        <f>[1]July!C33</f>
        <v>0</v>
      </c>
      <c r="E54" s="67">
        <f>[1]July!D33</f>
        <v>0</v>
      </c>
      <c r="F54" s="67">
        <f>[1]July!E33</f>
        <v>0</v>
      </c>
      <c r="G54" s="120"/>
      <c r="H54" s="80"/>
      <c r="I54" s="94"/>
      <c r="J54" s="5"/>
      <c r="K54" s="142"/>
      <c r="L54" s="11" t="str">
        <f t="shared" si="0"/>
        <v>Thursday</v>
      </c>
      <c r="M54" s="12">
        <f t="shared" si="0"/>
        <v>41116</v>
      </c>
      <c r="N54" s="67">
        <f>[1]July!L33</f>
        <v>1.7639999999999998</v>
      </c>
      <c r="O54" s="67">
        <f>[1]July!M33</f>
        <v>0.44799999999999995</v>
      </c>
      <c r="P54" s="80">
        <f>[1]July!N33</f>
        <v>1.0931666666666666</v>
      </c>
      <c r="Q54" s="84"/>
      <c r="R54" s="84"/>
      <c r="S54" s="84"/>
      <c r="T54" s="151"/>
      <c r="U54" s="84"/>
      <c r="V54" s="142"/>
      <c r="W54" s="11" t="str">
        <f t="shared" si="1"/>
        <v>Thursday</v>
      </c>
      <c r="X54" s="37">
        <f t="shared" si="1"/>
        <v>41116</v>
      </c>
      <c r="Y54" s="101">
        <f>[1]July!R33</f>
        <v>8.1</v>
      </c>
      <c r="Z54" s="102">
        <f>[1]July!S33</f>
        <v>7.73</v>
      </c>
      <c r="AA54" s="103">
        <f>[1]July!T33</f>
        <v>7.9560000000000004</v>
      </c>
      <c r="AB54" s="71">
        <f>[1]July!U33</f>
        <v>22</v>
      </c>
      <c r="AC54" s="67">
        <f>[1]July!V33</f>
        <v>0</v>
      </c>
      <c r="AD54" s="67">
        <f>[1]July!W33</f>
        <v>9.4</v>
      </c>
      <c r="AE54" s="84">
        <f>[1]July!X33</f>
        <v>21.106999999999999</v>
      </c>
      <c r="AF54" s="124">
        <f>[1]July!Y33</f>
        <v>4</v>
      </c>
      <c r="AG54" s="94"/>
    </row>
    <row r="55" spans="1:33">
      <c r="A55" s="142"/>
      <c r="B55" s="11" t="s">
        <v>6</v>
      </c>
      <c r="C55" s="12">
        <f t="shared" si="2"/>
        <v>41117</v>
      </c>
      <c r="D55" s="119">
        <f>[1]July!C34</f>
        <v>0</v>
      </c>
      <c r="E55" s="67">
        <f>[1]July!D34</f>
        <v>0</v>
      </c>
      <c r="F55" s="67">
        <f>[1]July!E34</f>
        <v>0</v>
      </c>
      <c r="G55" s="120"/>
      <c r="H55" s="80"/>
      <c r="I55" s="94"/>
      <c r="J55" s="5"/>
      <c r="K55" s="142"/>
      <c r="L55" s="11" t="str">
        <f t="shared" si="0"/>
        <v>Friday</v>
      </c>
      <c r="M55" s="12">
        <f t="shared" si="0"/>
        <v>41117</v>
      </c>
      <c r="N55" s="67">
        <f>[1]July!L34</f>
        <v>1.0919999999999999</v>
      </c>
      <c r="O55" s="67">
        <f>[1]July!M34</f>
        <v>0</v>
      </c>
      <c r="P55" s="80">
        <f>[1]July!N34</f>
        <v>0.12016666666666666</v>
      </c>
      <c r="Q55" s="84"/>
      <c r="R55" s="84"/>
      <c r="S55" s="84"/>
      <c r="T55" s="151"/>
      <c r="U55" s="84"/>
      <c r="V55" s="142"/>
      <c r="W55" s="11" t="str">
        <f t="shared" si="1"/>
        <v>Friday</v>
      </c>
      <c r="X55" s="37">
        <f t="shared" si="1"/>
        <v>41117</v>
      </c>
      <c r="Y55" s="101">
        <f>[1]July!R34</f>
        <v>8.25</v>
      </c>
      <c r="Z55" s="102">
        <f>[1]July!S34</f>
        <v>8.01</v>
      </c>
      <c r="AA55" s="103">
        <f>[1]July!T34</f>
        <v>8.129999999999999</v>
      </c>
      <c r="AB55" s="71">
        <f>[1]July!U34</f>
        <v>20</v>
      </c>
      <c r="AC55" s="67">
        <f>[1]July!V34</f>
        <v>8</v>
      </c>
      <c r="AD55" s="67">
        <f>[1]July!W34</f>
        <v>14</v>
      </c>
      <c r="AE55" s="84">
        <f>[1]July!X34</f>
        <v>9.4190000000000005</v>
      </c>
      <c r="AF55" s="124">
        <f>[1]July!Y34</f>
        <v>0</v>
      </c>
      <c r="AG55" s="94"/>
    </row>
    <row r="56" spans="1:33">
      <c r="A56" s="142"/>
      <c r="B56" s="11" t="s">
        <v>7</v>
      </c>
      <c r="C56" s="12">
        <f t="shared" si="2"/>
        <v>41118</v>
      </c>
      <c r="D56" s="119">
        <f>[1]July!C35</f>
        <v>0</v>
      </c>
      <c r="E56" s="67">
        <f>[1]July!D35</f>
        <v>0</v>
      </c>
      <c r="F56" s="67">
        <f>[1]July!E35</f>
        <v>0</v>
      </c>
      <c r="G56" s="120"/>
      <c r="H56" s="80"/>
      <c r="I56" s="94"/>
      <c r="J56" s="5"/>
      <c r="K56" s="142"/>
      <c r="L56" s="11" t="str">
        <f t="shared" si="0"/>
        <v>Saturday</v>
      </c>
      <c r="M56" s="12">
        <f t="shared" si="0"/>
        <v>41118</v>
      </c>
      <c r="N56" s="67">
        <f>[1]July!L35</f>
        <v>6.2439999999999998</v>
      </c>
      <c r="O56" s="67">
        <f>[1]July!M35</f>
        <v>0</v>
      </c>
      <c r="P56" s="80">
        <f>[1]July!N35</f>
        <v>0.33366666666666656</v>
      </c>
      <c r="Q56" s="84"/>
      <c r="R56" s="84"/>
      <c r="S56" s="84"/>
      <c r="T56" s="151"/>
      <c r="U56" s="84"/>
      <c r="V56" s="142"/>
      <c r="W56" s="11" t="str">
        <f t="shared" si="1"/>
        <v>Saturday</v>
      </c>
      <c r="X56" s="37">
        <f t="shared" si="1"/>
        <v>41118</v>
      </c>
      <c r="Y56" s="101" t="str">
        <f>[1]July!R35</f>
        <v/>
      </c>
      <c r="Z56" s="102" t="str">
        <f>[1]July!S35</f>
        <v/>
      </c>
      <c r="AA56" s="103" t="str">
        <f>[1]July!T35</f>
        <v/>
      </c>
      <c r="AB56" s="71" t="str">
        <f>[1]July!U35</f>
        <v/>
      </c>
      <c r="AC56" s="67" t="str">
        <f>[1]July!V35</f>
        <v/>
      </c>
      <c r="AD56" s="67" t="str">
        <f>[1]July!W35</f>
        <v/>
      </c>
      <c r="AE56" s="84" t="str">
        <f>[1]July!X35</f>
        <v/>
      </c>
      <c r="AF56" s="124">
        <f>[1]July!Y35</f>
        <v>0</v>
      </c>
      <c r="AG56" s="94"/>
    </row>
    <row r="57" spans="1:33">
      <c r="A57" s="142"/>
      <c r="B57" s="11" t="s">
        <v>8</v>
      </c>
      <c r="C57" s="12">
        <f t="shared" si="2"/>
        <v>41119</v>
      </c>
      <c r="D57" s="119">
        <f>[1]July!C36</f>
        <v>0</v>
      </c>
      <c r="E57" s="67">
        <f>[1]July!D36</f>
        <v>0</v>
      </c>
      <c r="F57" s="67">
        <f>[1]July!E36</f>
        <v>0</v>
      </c>
      <c r="G57" s="120"/>
      <c r="H57" s="80"/>
      <c r="I57" s="94"/>
      <c r="J57" s="5"/>
      <c r="K57" s="142"/>
      <c r="L57" s="11" t="str">
        <f t="shared" si="0"/>
        <v>Sunday</v>
      </c>
      <c r="M57" s="12">
        <f t="shared" si="0"/>
        <v>41119</v>
      </c>
      <c r="N57" s="67">
        <f>[1]July!L36</f>
        <v>80.051999999999992</v>
      </c>
      <c r="O57" s="67">
        <f>[1]July!M36</f>
        <v>0</v>
      </c>
      <c r="P57" s="80">
        <f>[1]July!N36</f>
        <v>6.7748333333333335</v>
      </c>
      <c r="Q57" s="84"/>
      <c r="R57" s="84"/>
      <c r="S57" s="84"/>
      <c r="T57" s="151"/>
      <c r="U57" s="84"/>
      <c r="V57" s="142"/>
      <c r="W57" s="11" t="str">
        <f t="shared" si="1"/>
        <v>Sunday</v>
      </c>
      <c r="X57" s="37">
        <f t="shared" si="1"/>
        <v>41119</v>
      </c>
      <c r="Y57" s="101">
        <f>[1]July!R36</f>
        <v>8.1</v>
      </c>
      <c r="Z57" s="102">
        <f>[1]July!S36</f>
        <v>7.89</v>
      </c>
      <c r="AA57" s="103">
        <f>[1]July!T36</f>
        <v>7.9700000000000006</v>
      </c>
      <c r="AB57" s="71">
        <f>[1]July!U36</f>
        <v>8</v>
      </c>
      <c r="AC57" s="67">
        <f>[1]July!V36</f>
        <v>0</v>
      </c>
      <c r="AD57" s="67">
        <f>[1]July!W36</f>
        <v>3.25</v>
      </c>
      <c r="AE57" s="84">
        <f>[1]July!X36</f>
        <v>19.606999999999999</v>
      </c>
      <c r="AF57" s="124">
        <f>[1]July!Y36</f>
        <v>0</v>
      </c>
      <c r="AG57" s="94"/>
    </row>
    <row r="58" spans="1:33">
      <c r="A58" s="142"/>
      <c r="B58" s="11" t="s">
        <v>9</v>
      </c>
      <c r="C58" s="12">
        <f t="shared" si="2"/>
        <v>41120</v>
      </c>
      <c r="D58" s="119">
        <f>[1]July!C37</f>
        <v>0</v>
      </c>
      <c r="E58" s="67">
        <f>[1]July!D37</f>
        <v>0</v>
      </c>
      <c r="F58" s="67">
        <f>[1]July!E37</f>
        <v>0</v>
      </c>
      <c r="G58" s="120"/>
      <c r="H58" s="80"/>
      <c r="I58" s="94"/>
      <c r="J58" s="5"/>
      <c r="K58" s="142"/>
      <c r="L58" s="11" t="str">
        <f t="shared" si="0"/>
        <v>Monday</v>
      </c>
      <c r="M58" s="12">
        <f t="shared" si="0"/>
        <v>41120</v>
      </c>
      <c r="N58" s="67">
        <f>[1]July!L37</f>
        <v>0</v>
      </c>
      <c r="O58" s="67">
        <f>[1]July!M37</f>
        <v>0</v>
      </c>
      <c r="P58" s="80">
        <f>[1]July!N37</f>
        <v>0</v>
      </c>
      <c r="Q58" s="84"/>
      <c r="R58" s="84"/>
      <c r="S58" s="84"/>
      <c r="T58" s="151"/>
      <c r="U58" s="84"/>
      <c r="V58" s="142"/>
      <c r="W58" s="11" t="str">
        <f t="shared" si="1"/>
        <v>Monday</v>
      </c>
      <c r="X58" s="37">
        <f t="shared" si="1"/>
        <v>41120</v>
      </c>
      <c r="Y58" s="101">
        <f>[1]July!R37</f>
        <v>8.24</v>
      </c>
      <c r="Z58" s="102">
        <f>[1]July!S37</f>
        <v>7.89</v>
      </c>
      <c r="AA58" s="103">
        <f>[1]July!T37</f>
        <v>8.0233333333333334</v>
      </c>
      <c r="AB58" s="71">
        <f>[1]July!U37</f>
        <v>7</v>
      </c>
      <c r="AC58" s="67">
        <f>[1]July!V37</f>
        <v>3</v>
      </c>
      <c r="AD58" s="67">
        <f>[1]July!W37</f>
        <v>5.333333333333333</v>
      </c>
      <c r="AE58" s="84">
        <f>[1]July!X37</f>
        <v>14.699000000000002</v>
      </c>
      <c r="AF58" s="124">
        <f>[1]July!Y37</f>
        <v>0</v>
      </c>
      <c r="AG58" s="94"/>
    </row>
    <row r="59" spans="1:33" ht="15.75" thickBot="1">
      <c r="A59" s="142"/>
      <c r="B59" s="13" t="s">
        <v>10</v>
      </c>
      <c r="C59" s="14">
        <f t="shared" si="2"/>
        <v>41121</v>
      </c>
      <c r="D59" s="155">
        <f>[1]July!C38</f>
        <v>0</v>
      </c>
      <c r="E59" s="78">
        <f>[1]July!D38</f>
        <v>0</v>
      </c>
      <c r="F59" s="79">
        <f>[1]July!E38</f>
        <v>0</v>
      </c>
      <c r="G59" s="121"/>
      <c r="H59" s="81"/>
      <c r="I59" s="94"/>
      <c r="J59" s="5"/>
      <c r="K59" s="142"/>
      <c r="L59" s="13" t="str">
        <f t="shared" si="0"/>
        <v>Tuesday</v>
      </c>
      <c r="M59" s="14">
        <f t="shared" si="0"/>
        <v>41121</v>
      </c>
      <c r="N59" s="78">
        <f>[1]July!L38</f>
        <v>0</v>
      </c>
      <c r="O59" s="78">
        <f>[1]July!M38</f>
        <v>0</v>
      </c>
      <c r="P59" s="81">
        <f>[1]July!N38</f>
        <v>0</v>
      </c>
      <c r="Q59" s="84"/>
      <c r="R59" s="84"/>
      <c r="S59" s="84"/>
      <c r="T59" s="151"/>
      <c r="U59" s="84"/>
      <c r="V59" s="142"/>
      <c r="W59" s="13" t="str">
        <f t="shared" si="1"/>
        <v>Tuesday</v>
      </c>
      <c r="X59" s="59">
        <f t="shared" si="1"/>
        <v>41121</v>
      </c>
      <c r="Y59" s="104">
        <f>[1]July!R38</f>
        <v>7.98</v>
      </c>
      <c r="Z59" s="105">
        <f>[1]July!S38</f>
        <v>7.98</v>
      </c>
      <c r="AA59" s="106">
        <f>[1]July!T38</f>
        <v>7.98</v>
      </c>
      <c r="AB59" s="85">
        <f>[1]July!U38</f>
        <v>4</v>
      </c>
      <c r="AC59" s="78">
        <f>[1]July!V38</f>
        <v>4</v>
      </c>
      <c r="AD59" s="78">
        <f>[1]July!W38</f>
        <v>4</v>
      </c>
      <c r="AE59" s="79">
        <f>[1]July!X38</f>
        <v>4.8899999999999997</v>
      </c>
      <c r="AF59" s="125">
        <f>[1]July!Y38</f>
        <v>0</v>
      </c>
      <c r="AG59" s="94"/>
    </row>
    <row r="60" spans="1:33" ht="16.5" thickTop="1" thickBot="1">
      <c r="A60" s="142"/>
      <c r="B60" s="15" t="s">
        <v>11</v>
      </c>
      <c r="C60" s="16"/>
      <c r="D60" s="68">
        <f>[1]July!C39</f>
        <v>2084.2639999999997</v>
      </c>
      <c r="E60" s="68">
        <f>[1]July!D39</f>
        <v>0</v>
      </c>
      <c r="F60" s="68">
        <f>[1]July!E39</f>
        <v>1035.4663817204298</v>
      </c>
      <c r="G60" s="122" t="str">
        <f>[1]July!F39</f>
        <v/>
      </c>
      <c r="H60" s="87"/>
      <c r="I60" s="94"/>
      <c r="J60" s="5"/>
      <c r="K60" s="142"/>
      <c r="L60" s="15" t="s">
        <v>11</v>
      </c>
      <c r="M60" s="16"/>
      <c r="N60" s="82">
        <f>[1]July!L39</f>
        <v>80.051999999999992</v>
      </c>
      <c r="O60" s="82">
        <f>[1]July!M39</f>
        <v>0</v>
      </c>
      <c r="P60" s="83">
        <f>[1]July!N39</f>
        <v>3.5856559139784947</v>
      </c>
      <c r="Q60" s="136"/>
      <c r="R60" s="136"/>
      <c r="S60" s="136"/>
      <c r="T60" s="152"/>
      <c r="U60" s="136"/>
      <c r="V60" s="142"/>
      <c r="W60" s="15" t="s">
        <v>11</v>
      </c>
      <c r="X60" s="38"/>
      <c r="Y60" s="107">
        <f>[1]July!R39</f>
        <v>8.26</v>
      </c>
      <c r="Z60" s="108">
        <f>[1]July!S39</f>
        <v>6.88</v>
      </c>
      <c r="AA60" s="109">
        <f>[1]July!T39</f>
        <v>7.9516881220803031</v>
      </c>
      <c r="AB60" s="75">
        <f>[1]July!U39</f>
        <v>43</v>
      </c>
      <c r="AC60" s="68">
        <f>[1]July!V39</f>
        <v>0</v>
      </c>
      <c r="AD60" s="68">
        <f>[1]July!W39</f>
        <v>6.1006701794937088</v>
      </c>
      <c r="AE60" s="86">
        <f>[1]July!X39</f>
        <v>1473.296</v>
      </c>
      <c r="AF60" s="126">
        <f>[1]July!Y39</f>
        <v>41.2</v>
      </c>
      <c r="AG60" s="94"/>
    </row>
    <row r="61" spans="1:33" ht="15.75" thickBot="1">
      <c r="A61" s="145"/>
      <c r="B61" s="146"/>
      <c r="C61" s="146"/>
      <c r="D61" s="146"/>
      <c r="E61" s="146"/>
      <c r="F61" s="146"/>
      <c r="G61" s="146"/>
      <c r="H61" s="146"/>
      <c r="I61" s="147"/>
      <c r="J61" s="5"/>
      <c r="K61" s="145"/>
      <c r="L61" s="146"/>
      <c r="M61" s="146"/>
      <c r="N61" s="146"/>
      <c r="O61" s="146"/>
      <c r="P61" s="146"/>
      <c r="Q61" s="146"/>
      <c r="R61" s="146"/>
      <c r="S61" s="146"/>
      <c r="T61" s="147"/>
      <c r="V61" s="145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7"/>
    </row>
    <row r="62" spans="1:33" ht="15.75" thickTop="1"/>
    <row r="63" spans="1:33">
      <c r="V63" t="s">
        <v>108</v>
      </c>
    </row>
    <row r="64" spans="1:33">
      <c r="V64" s="156">
        <v>41112</v>
      </c>
      <c r="W64" t="s">
        <v>109</v>
      </c>
    </row>
    <row r="65" spans="23:23">
      <c r="W65" t="s">
        <v>110</v>
      </c>
    </row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41" priority="10" operator="between">
      <formula>2800</formula>
      <formula>5000</formula>
    </cfRule>
  </conditionalFormatting>
  <conditionalFormatting sqref="N29:N58">
    <cfRule type="cellIs" dxfId="40" priority="9" operator="between">
      <formula>560</formula>
      <formula>5000</formula>
    </cfRule>
  </conditionalFormatting>
  <conditionalFormatting sqref="Z29:Z58">
    <cfRule type="cellIs" dxfId="39" priority="8" operator="between">
      <formula>1</formula>
      <formula>6.49</formula>
    </cfRule>
  </conditionalFormatting>
  <conditionalFormatting sqref="Y29:Y58">
    <cfRule type="cellIs" dxfId="38" priority="7" operator="between">
      <formula>8.51</formula>
      <formula>14</formula>
    </cfRule>
  </conditionalFormatting>
  <conditionalFormatting sqref="AB29:AB59">
    <cfRule type="cellIs" dxfId="37" priority="6" operator="between">
      <formula>41</formula>
      <formula>200</formula>
    </cfRule>
  </conditionalFormatting>
  <conditionalFormatting sqref="D59">
    <cfRule type="cellIs" dxfId="36" priority="5" operator="between">
      <formula>2800</formula>
      <formula>5000</formula>
    </cfRule>
  </conditionalFormatting>
  <conditionalFormatting sqref="N59">
    <cfRule type="cellIs" dxfId="35" priority="4" operator="between">
      <formula>560</formula>
      <formula>5000</formula>
    </cfRule>
  </conditionalFormatting>
  <conditionalFormatting sqref="Z59">
    <cfRule type="cellIs" dxfId="34" priority="3" operator="between">
      <formula>1</formula>
      <formula>6.49</formula>
    </cfRule>
  </conditionalFormatting>
  <conditionalFormatting sqref="Y59">
    <cfRule type="cellIs" dxfId="33" priority="2" operator="between">
      <formula>8.51</formula>
      <formula>14</formula>
    </cfRule>
  </conditionalFormatting>
  <conditionalFormatting sqref="AE29:AE59">
    <cfRule type="cellIs" dxfId="3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zoomScaleNormal="100" workbookViewId="0">
      <selection activeCell="U24" sqref="U24"/>
    </sheetView>
  </sheetViews>
  <sheetFormatPr defaultRowHeight="1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31" t="s">
        <v>56</v>
      </c>
      <c r="C3" s="132"/>
      <c r="D3" s="132"/>
      <c r="E3" s="5"/>
      <c r="F3" s="5"/>
      <c r="G3" s="5"/>
      <c r="H3" s="6"/>
    </row>
    <row r="4" spans="1:33">
      <c r="B4" s="131" t="s">
        <v>55</v>
      </c>
      <c r="C4" s="5"/>
      <c r="D4" s="5"/>
      <c r="E4" s="5"/>
      <c r="F4" s="5"/>
      <c r="G4" s="5"/>
      <c r="H4" s="6"/>
    </row>
    <row r="5" spans="1:33" ht="15.75" thickBot="1">
      <c r="B5" s="128" t="s">
        <v>61</v>
      </c>
      <c r="C5" s="129"/>
      <c r="D5" s="129"/>
      <c r="E5" s="129"/>
      <c r="F5" s="129"/>
      <c r="G5" s="129"/>
      <c r="H5" s="130"/>
    </row>
    <row r="6" spans="1:33" ht="15.75" thickBot="1">
      <c r="B6" s="5"/>
      <c r="C6" s="5"/>
      <c r="D6" s="5"/>
      <c r="E6" s="5"/>
      <c r="F6" s="5"/>
      <c r="G6" s="5"/>
      <c r="H6" s="5"/>
    </row>
    <row r="7" spans="1:33" ht="15.75" thickTop="1">
      <c r="A7" s="139"/>
      <c r="B7" s="140"/>
      <c r="C7" s="140"/>
      <c r="D7" s="140"/>
      <c r="E7" s="140"/>
      <c r="F7" s="140"/>
      <c r="G7" s="140"/>
      <c r="H7" s="140"/>
      <c r="I7" s="141"/>
      <c r="J7" s="5"/>
      <c r="K7" s="139"/>
      <c r="L7" s="140"/>
      <c r="M7" s="140"/>
      <c r="N7" s="140"/>
      <c r="O7" s="140"/>
      <c r="P7" s="140"/>
      <c r="Q7" s="140"/>
      <c r="R7" s="140"/>
      <c r="S7" s="140"/>
      <c r="T7" s="141"/>
      <c r="V7" s="139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1"/>
    </row>
    <row r="8" spans="1:33" ht="15.75" thickBot="1">
      <c r="A8" s="142"/>
      <c r="B8" s="5"/>
      <c r="C8" s="5"/>
      <c r="D8" s="5"/>
      <c r="E8" s="5"/>
      <c r="F8" s="5"/>
      <c r="G8" s="5"/>
      <c r="H8" s="5"/>
      <c r="I8" s="94"/>
      <c r="J8" s="5"/>
      <c r="K8" s="142"/>
      <c r="L8" s="5"/>
      <c r="M8" s="5"/>
      <c r="N8" s="5"/>
      <c r="O8" s="5"/>
      <c r="P8" s="5"/>
      <c r="Q8" s="5"/>
      <c r="R8" s="5"/>
      <c r="S8" s="5"/>
      <c r="T8" s="94"/>
      <c r="V8" s="142"/>
      <c r="W8" s="5"/>
      <c r="X8" s="5"/>
      <c r="Y8" s="5"/>
      <c r="Z8" s="5"/>
      <c r="AA8" s="5"/>
      <c r="AB8" s="5"/>
      <c r="AC8" s="5"/>
      <c r="AD8" s="5"/>
      <c r="AE8" s="5"/>
      <c r="AF8" s="5"/>
      <c r="AG8" s="94"/>
    </row>
    <row r="9" spans="1:33" ht="15.75" thickBot="1">
      <c r="A9" s="142"/>
      <c r="B9" s="157" t="s">
        <v>57</v>
      </c>
      <c r="C9" s="158"/>
      <c r="D9" s="158"/>
      <c r="E9" s="158"/>
      <c r="F9" s="158"/>
      <c r="G9" s="158"/>
      <c r="H9" s="159"/>
      <c r="I9" s="94"/>
      <c r="J9" s="5"/>
      <c r="K9" s="142"/>
      <c r="L9" s="157" t="s">
        <v>68</v>
      </c>
      <c r="M9" s="158"/>
      <c r="N9" s="158"/>
      <c r="O9" s="158"/>
      <c r="P9" s="158"/>
      <c r="Q9" s="158"/>
      <c r="R9" s="158"/>
      <c r="S9" s="159"/>
      <c r="T9" s="148"/>
      <c r="U9" s="8"/>
      <c r="V9" s="142"/>
      <c r="W9" s="157" t="s">
        <v>74</v>
      </c>
      <c r="X9" s="158"/>
      <c r="Y9" s="158"/>
      <c r="Z9" s="158"/>
      <c r="AA9" s="158"/>
      <c r="AB9" s="158"/>
      <c r="AC9" s="158"/>
      <c r="AD9" s="158"/>
      <c r="AE9" s="158"/>
      <c r="AF9" s="159"/>
      <c r="AG9" s="94"/>
    </row>
    <row r="10" spans="1:33" ht="15.75" thickTop="1">
      <c r="A10" s="142"/>
      <c r="B10" s="4" t="s">
        <v>62</v>
      </c>
      <c r="C10" s="5"/>
      <c r="D10" s="5"/>
      <c r="E10" s="5"/>
      <c r="F10" s="5"/>
      <c r="G10" s="5"/>
      <c r="H10" s="6"/>
      <c r="I10" s="94"/>
      <c r="J10" s="5"/>
      <c r="K10" s="142"/>
      <c r="L10" s="4" t="s">
        <v>69</v>
      </c>
      <c r="M10" s="5"/>
      <c r="N10" s="5"/>
      <c r="O10" s="5"/>
      <c r="P10" s="5"/>
      <c r="Q10" s="5"/>
      <c r="R10" s="5"/>
      <c r="S10" s="6"/>
      <c r="T10" s="94"/>
      <c r="U10" s="5"/>
      <c r="V10" s="14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4"/>
    </row>
    <row r="11" spans="1:33">
      <c r="A11" s="142"/>
      <c r="B11" s="4" t="s">
        <v>67</v>
      </c>
      <c r="C11" s="5"/>
      <c r="D11" s="5"/>
      <c r="E11" s="5"/>
      <c r="F11" s="5"/>
      <c r="G11" s="5"/>
      <c r="H11" s="6"/>
      <c r="I11" s="94"/>
      <c r="J11" s="5"/>
      <c r="K11" s="142"/>
      <c r="L11" s="4" t="s">
        <v>70</v>
      </c>
      <c r="M11" s="5"/>
      <c r="N11" s="5"/>
      <c r="O11" s="5"/>
      <c r="P11" s="5"/>
      <c r="Q11" s="5"/>
      <c r="R11" s="5"/>
      <c r="S11" s="6"/>
      <c r="T11" s="94"/>
      <c r="U11" s="5"/>
      <c r="V11" s="14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4"/>
    </row>
    <row r="12" spans="1:33">
      <c r="A12" s="142"/>
      <c r="B12" s="4" t="s">
        <v>63</v>
      </c>
      <c r="C12" s="5"/>
      <c r="D12" s="5"/>
      <c r="E12" s="5"/>
      <c r="F12" s="5"/>
      <c r="G12" s="5"/>
      <c r="H12" s="6"/>
      <c r="I12" s="94"/>
      <c r="J12" s="5"/>
      <c r="K12" s="142"/>
      <c r="L12" s="4" t="s">
        <v>71</v>
      </c>
      <c r="M12" s="5"/>
      <c r="N12" s="5"/>
      <c r="O12" s="5"/>
      <c r="P12" s="5"/>
      <c r="Q12" s="5"/>
      <c r="R12" s="5"/>
      <c r="S12" s="6"/>
      <c r="T12" s="94"/>
      <c r="U12" s="5"/>
      <c r="V12" s="14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4"/>
    </row>
    <row r="13" spans="1:33">
      <c r="A13" s="142"/>
      <c r="B13" s="4" t="s">
        <v>94</v>
      </c>
      <c r="C13" s="5"/>
      <c r="D13" s="5"/>
      <c r="E13" s="5"/>
      <c r="F13" s="5"/>
      <c r="G13" s="5"/>
      <c r="H13" s="6"/>
      <c r="I13" s="94"/>
      <c r="J13" s="5"/>
      <c r="K13" s="142"/>
      <c r="L13" s="4" t="s">
        <v>94</v>
      </c>
      <c r="M13" s="5"/>
      <c r="N13" s="5"/>
      <c r="O13" s="5"/>
      <c r="P13" s="5"/>
      <c r="Q13" s="5"/>
      <c r="R13" s="5"/>
      <c r="S13" s="6"/>
      <c r="T13" s="94"/>
      <c r="U13" s="5"/>
      <c r="V13" s="142"/>
      <c r="W13" s="13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4"/>
    </row>
    <row r="14" spans="1:33">
      <c r="A14" s="142"/>
      <c r="B14" s="4" t="s">
        <v>103</v>
      </c>
      <c r="C14" s="5"/>
      <c r="D14" s="5"/>
      <c r="E14" s="5"/>
      <c r="F14" s="5"/>
      <c r="G14" s="5"/>
      <c r="H14" s="6"/>
      <c r="I14" s="94"/>
      <c r="J14" s="5"/>
      <c r="K14" s="142"/>
      <c r="L14" s="4"/>
      <c r="M14" s="5"/>
      <c r="N14" s="5"/>
      <c r="O14" s="5"/>
      <c r="P14" s="5"/>
      <c r="Q14" s="5"/>
      <c r="R14" s="5"/>
      <c r="S14" s="6"/>
      <c r="T14" s="94"/>
      <c r="U14" s="5"/>
      <c r="V14" s="14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4"/>
    </row>
    <row r="15" spans="1:33">
      <c r="A15" s="142"/>
      <c r="B15" s="4" t="s">
        <v>64</v>
      </c>
      <c r="C15" s="5"/>
      <c r="D15" s="5"/>
      <c r="E15" s="5"/>
      <c r="F15" s="5"/>
      <c r="G15" s="5"/>
      <c r="H15" s="6"/>
      <c r="I15" s="94"/>
      <c r="J15" s="5"/>
      <c r="K15" s="142"/>
      <c r="L15" s="4" t="s">
        <v>72</v>
      </c>
      <c r="M15" s="5"/>
      <c r="N15" s="5"/>
      <c r="O15" s="5"/>
      <c r="P15" s="5"/>
      <c r="Q15" s="5"/>
      <c r="R15" s="5"/>
      <c r="S15" s="6"/>
      <c r="T15" s="94"/>
      <c r="U15" s="5"/>
      <c r="V15" s="142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4"/>
    </row>
    <row r="16" spans="1:33">
      <c r="A16" s="142"/>
      <c r="B16" s="4" t="s">
        <v>97</v>
      </c>
      <c r="C16" s="5"/>
      <c r="D16" s="5"/>
      <c r="E16" s="5"/>
      <c r="F16" s="5"/>
      <c r="G16" s="5"/>
      <c r="H16" s="6"/>
      <c r="I16" s="94"/>
      <c r="J16" s="5"/>
      <c r="K16" s="142"/>
      <c r="L16" s="4"/>
      <c r="M16" s="5"/>
      <c r="N16" s="5"/>
      <c r="O16" s="5"/>
      <c r="P16" s="5"/>
      <c r="Q16" s="5"/>
      <c r="R16" s="5"/>
      <c r="S16" s="6"/>
      <c r="T16" s="94"/>
      <c r="U16" s="5"/>
      <c r="V16" s="142"/>
      <c r="W16" s="13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4"/>
    </row>
    <row r="17" spans="1:33">
      <c r="A17" s="142"/>
      <c r="B17" s="4" t="s">
        <v>65</v>
      </c>
      <c r="C17" s="5"/>
      <c r="D17" s="5"/>
      <c r="E17" s="5"/>
      <c r="F17" s="5"/>
      <c r="G17" s="5"/>
      <c r="H17" s="6"/>
      <c r="I17" s="94"/>
      <c r="J17" s="5"/>
      <c r="K17" s="142"/>
      <c r="L17" s="4" t="s">
        <v>65</v>
      </c>
      <c r="M17" s="5"/>
      <c r="N17" s="5"/>
      <c r="O17" s="5"/>
      <c r="P17" s="5"/>
      <c r="Q17" s="5"/>
      <c r="R17" s="5"/>
      <c r="S17" s="6"/>
      <c r="T17" s="94"/>
      <c r="U17" s="5"/>
      <c r="V17" s="142"/>
      <c r="W17" s="131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4"/>
    </row>
    <row r="18" spans="1:33">
      <c r="A18" s="142"/>
      <c r="B18" s="4" t="s">
        <v>66</v>
      </c>
      <c r="C18" s="5"/>
      <c r="D18" s="5"/>
      <c r="E18" s="5"/>
      <c r="F18" s="5"/>
      <c r="G18" s="5"/>
      <c r="H18" s="6"/>
      <c r="I18" s="94"/>
      <c r="J18" s="5"/>
      <c r="K18" s="142"/>
      <c r="L18" s="4" t="s">
        <v>73</v>
      </c>
      <c r="M18" s="5"/>
      <c r="N18" s="5"/>
      <c r="O18" s="5"/>
      <c r="P18" s="5"/>
      <c r="Q18" s="5"/>
      <c r="R18" s="5"/>
      <c r="S18" s="6"/>
      <c r="T18" s="94"/>
      <c r="U18" s="5"/>
      <c r="V18" s="14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4"/>
    </row>
    <row r="19" spans="1:33">
      <c r="A19" s="142"/>
      <c r="B19" s="4" t="s">
        <v>58</v>
      </c>
      <c r="C19" s="5"/>
      <c r="D19" s="5"/>
      <c r="E19" s="5"/>
      <c r="F19" s="5"/>
      <c r="G19" s="5"/>
      <c r="H19" s="6"/>
      <c r="I19" s="94"/>
      <c r="J19" s="5"/>
      <c r="K19" s="142"/>
      <c r="L19" s="4" t="s">
        <v>59</v>
      </c>
      <c r="M19" s="5"/>
      <c r="N19" s="5"/>
      <c r="O19" s="5"/>
      <c r="P19" s="5"/>
      <c r="Q19" s="5"/>
      <c r="R19" s="5"/>
      <c r="S19" s="6"/>
      <c r="T19" s="94"/>
      <c r="U19" s="5"/>
      <c r="V19" s="142"/>
      <c r="W19" s="137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4"/>
    </row>
    <row r="20" spans="1:33">
      <c r="A20" s="142"/>
      <c r="B20" s="4" t="s">
        <v>90</v>
      </c>
      <c r="C20" s="5"/>
      <c r="D20" s="5"/>
      <c r="E20" s="5"/>
      <c r="F20" s="5"/>
      <c r="G20" s="5"/>
      <c r="H20" s="6"/>
      <c r="I20" s="94"/>
      <c r="J20" s="5"/>
      <c r="K20" s="142"/>
      <c r="L20" s="4"/>
      <c r="M20" s="5"/>
      <c r="N20" s="5"/>
      <c r="O20" s="5"/>
      <c r="P20" s="5"/>
      <c r="Q20" s="5"/>
      <c r="R20" s="5"/>
      <c r="S20" s="6"/>
      <c r="T20" s="94"/>
      <c r="U20" s="5"/>
      <c r="V20" s="142"/>
      <c r="W20" s="13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4"/>
    </row>
    <row r="21" spans="1:33" ht="15.75" thickBot="1">
      <c r="A21" s="142"/>
      <c r="B21" s="128" t="s">
        <v>59</v>
      </c>
      <c r="C21" s="129"/>
      <c r="D21" s="129"/>
      <c r="E21" s="129"/>
      <c r="F21" s="129"/>
      <c r="G21" s="129"/>
      <c r="H21" s="130"/>
      <c r="I21" s="94"/>
      <c r="J21" s="5"/>
      <c r="K21" s="142"/>
      <c r="L21" s="128"/>
      <c r="M21" s="129"/>
      <c r="N21" s="129"/>
      <c r="O21" s="129"/>
      <c r="P21" s="129"/>
      <c r="Q21" s="129"/>
      <c r="R21" s="129"/>
      <c r="S21" s="130"/>
      <c r="T21" s="94"/>
      <c r="U21" s="5"/>
      <c r="V21" s="142"/>
      <c r="W21" s="137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4"/>
    </row>
    <row r="22" spans="1:33">
      <c r="A22" s="142"/>
      <c r="B22" s="5"/>
      <c r="C22" s="5"/>
      <c r="D22" s="5"/>
      <c r="E22" s="5"/>
      <c r="F22" s="5"/>
      <c r="G22" s="5"/>
      <c r="H22" s="5"/>
      <c r="I22" s="94"/>
      <c r="J22" s="5"/>
      <c r="K22" s="142"/>
      <c r="L22" s="5"/>
      <c r="M22" s="5"/>
      <c r="N22" s="5"/>
      <c r="O22" s="5"/>
      <c r="P22" s="5"/>
      <c r="Q22" s="5"/>
      <c r="R22" s="5"/>
      <c r="S22" s="5"/>
      <c r="T22" s="94"/>
      <c r="U22" s="5"/>
      <c r="V22" s="142"/>
      <c r="W22" s="13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4"/>
    </row>
    <row r="23" spans="1:33" ht="15.75" thickBot="1">
      <c r="A23" s="142"/>
      <c r="B23" s="5"/>
      <c r="C23" s="5"/>
      <c r="D23" s="5"/>
      <c r="E23" s="5"/>
      <c r="F23" s="5"/>
      <c r="G23" s="5"/>
      <c r="H23" s="5"/>
      <c r="I23" s="94"/>
      <c r="J23" s="5"/>
      <c r="K23" s="142"/>
      <c r="L23" s="5"/>
      <c r="M23" s="5"/>
      <c r="N23" s="5"/>
      <c r="O23" s="5"/>
      <c r="P23" s="5"/>
      <c r="Q23" s="5"/>
      <c r="R23" s="5"/>
      <c r="S23" s="5"/>
      <c r="T23" s="94"/>
      <c r="U23" s="5"/>
      <c r="V23" s="142"/>
      <c r="W23" s="138" t="s">
        <v>84</v>
      </c>
      <c r="X23" s="129"/>
      <c r="Y23" s="129"/>
      <c r="Z23" s="129"/>
      <c r="AA23" s="129"/>
      <c r="AB23" s="129"/>
      <c r="AC23" s="129"/>
      <c r="AD23" s="129"/>
      <c r="AE23" s="129"/>
      <c r="AF23" s="130"/>
      <c r="AG23" s="94"/>
    </row>
    <row r="24" spans="1:33" ht="15.75" thickBot="1">
      <c r="A24" s="142"/>
      <c r="B24" s="5"/>
      <c r="C24" s="5"/>
      <c r="D24" s="5"/>
      <c r="E24" s="5"/>
      <c r="F24" s="5"/>
      <c r="G24" s="5"/>
      <c r="H24" s="5"/>
      <c r="I24" s="94"/>
      <c r="J24" s="5"/>
      <c r="K24" s="142"/>
      <c r="L24" s="5"/>
      <c r="M24" s="5"/>
      <c r="N24" s="5"/>
      <c r="O24" s="5"/>
      <c r="P24" s="5"/>
      <c r="Q24" s="5"/>
      <c r="R24" s="5"/>
      <c r="S24" s="5"/>
      <c r="T24" s="94"/>
      <c r="U24" s="5"/>
      <c r="V24" s="142"/>
      <c r="W24" s="129"/>
      <c r="X24" s="5"/>
      <c r="Y24" s="5"/>
      <c r="Z24" s="5"/>
      <c r="AA24" s="5"/>
      <c r="AB24" s="5"/>
      <c r="AC24" s="5"/>
      <c r="AD24" s="5"/>
      <c r="AE24" s="5"/>
      <c r="AF24" s="5"/>
      <c r="AG24" s="94"/>
    </row>
    <row r="25" spans="1:33" ht="15.75" thickBot="1">
      <c r="A25" s="142"/>
      <c r="B25" s="5"/>
      <c r="C25" s="5"/>
      <c r="D25" s="5"/>
      <c r="E25" s="5"/>
      <c r="F25" s="5"/>
      <c r="G25" s="5"/>
      <c r="H25" s="5"/>
      <c r="I25" s="94"/>
      <c r="J25" s="5"/>
      <c r="K25" s="142"/>
      <c r="L25" s="5"/>
      <c r="M25" s="5"/>
      <c r="N25" s="5"/>
      <c r="O25" s="5"/>
      <c r="P25" s="5"/>
      <c r="Q25" s="5"/>
      <c r="R25" s="5"/>
      <c r="S25" s="5"/>
      <c r="T25" s="94"/>
      <c r="V25" s="142"/>
      <c r="W25" s="167" t="s">
        <v>15</v>
      </c>
      <c r="X25" s="168"/>
      <c r="Y25" s="168"/>
      <c r="Z25" s="168"/>
      <c r="AA25" s="168"/>
      <c r="AB25" s="168"/>
      <c r="AC25" s="168"/>
      <c r="AD25" s="168"/>
      <c r="AE25" s="168"/>
      <c r="AF25" s="169"/>
      <c r="AG25" s="94"/>
    </row>
    <row r="26" spans="1:33" ht="15.75" thickBot="1">
      <c r="A26" s="142"/>
      <c r="B26" s="170" t="s">
        <v>12</v>
      </c>
      <c r="C26" s="171"/>
      <c r="D26" s="171"/>
      <c r="E26" s="171"/>
      <c r="F26" s="171"/>
      <c r="G26" s="171"/>
      <c r="H26" s="172"/>
      <c r="I26" s="94"/>
      <c r="J26" s="5"/>
      <c r="K26" s="142"/>
      <c r="L26" s="170" t="s">
        <v>13</v>
      </c>
      <c r="M26" s="168"/>
      <c r="N26" s="168"/>
      <c r="O26" s="168"/>
      <c r="P26" s="169"/>
      <c r="Q26" s="133"/>
      <c r="R26" s="133"/>
      <c r="S26" s="133"/>
      <c r="T26" s="149"/>
      <c r="U26" s="133"/>
      <c r="V26" s="142"/>
      <c r="W26" s="7" t="s">
        <v>2</v>
      </c>
      <c r="X26" s="44">
        <f>M27</f>
        <v>41061</v>
      </c>
      <c r="Y26" s="173" t="s">
        <v>16</v>
      </c>
      <c r="Z26" s="174"/>
      <c r="AA26" s="175"/>
      <c r="AB26" s="176" t="s">
        <v>25</v>
      </c>
      <c r="AC26" s="177"/>
      <c r="AD26" s="177"/>
      <c r="AE26" s="178"/>
      <c r="AF26" s="29"/>
      <c r="AG26" s="94"/>
    </row>
    <row r="27" spans="1:33" s="19" customFormat="1" ht="30" customHeight="1">
      <c r="A27" s="143"/>
      <c r="B27" s="24" t="s">
        <v>2</v>
      </c>
      <c r="C27" s="42">
        <v>41061</v>
      </c>
      <c r="D27" s="160" t="s">
        <v>50</v>
      </c>
      <c r="E27" s="161"/>
      <c r="F27" s="162"/>
      <c r="G27" s="179" t="s">
        <v>98</v>
      </c>
      <c r="H27" s="180"/>
      <c r="I27" s="144"/>
      <c r="J27" s="134"/>
      <c r="K27" s="143"/>
      <c r="L27" s="24" t="s">
        <v>2</v>
      </c>
      <c r="M27" s="42">
        <f>C27</f>
        <v>41061</v>
      </c>
      <c r="N27" s="163" t="s">
        <v>51</v>
      </c>
      <c r="O27" s="161"/>
      <c r="P27" s="162"/>
      <c r="Q27" s="134"/>
      <c r="R27" s="134"/>
      <c r="S27" s="134"/>
      <c r="T27" s="144"/>
      <c r="U27" s="134"/>
      <c r="V27" s="143"/>
      <c r="W27" s="39" t="s">
        <v>20</v>
      </c>
      <c r="X27" s="33"/>
      <c r="Y27" s="40" t="s">
        <v>21</v>
      </c>
      <c r="Z27" s="41" t="s">
        <v>22</v>
      </c>
      <c r="AA27" s="33"/>
      <c r="AB27" s="164" t="s">
        <v>44</v>
      </c>
      <c r="AC27" s="165"/>
      <c r="AD27" s="165"/>
      <c r="AE27" s="166"/>
      <c r="AF27" s="30" t="s">
        <v>24</v>
      </c>
      <c r="AG27" s="144"/>
    </row>
    <row r="28" spans="1:33" s="19" customFormat="1" ht="75.75" thickBot="1">
      <c r="A28" s="14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44"/>
      <c r="J28" s="134"/>
      <c r="K28" s="14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35"/>
      <c r="R28" s="135"/>
      <c r="S28" s="135"/>
      <c r="T28" s="150"/>
      <c r="U28" s="135"/>
      <c r="V28" s="14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44"/>
    </row>
    <row r="29" spans="1:33" ht="15.75" thickTop="1">
      <c r="A29" s="142"/>
      <c r="B29" s="11" t="s">
        <v>6</v>
      </c>
      <c r="C29" s="12">
        <v>41061</v>
      </c>
      <c r="D29" s="119">
        <f>[1]June!C8</f>
        <v>1734.3479999999997</v>
      </c>
      <c r="E29" s="67">
        <f>[1]June!D8</f>
        <v>1171.0160000000001</v>
      </c>
      <c r="F29" s="67">
        <f>[1]June!E8</f>
        <v>1488.6316666666667</v>
      </c>
      <c r="G29" s="120"/>
      <c r="H29" s="80"/>
      <c r="I29" s="94"/>
      <c r="J29" s="5"/>
      <c r="K29" s="142"/>
      <c r="L29" s="11" t="str">
        <f>B29</f>
        <v>Friday</v>
      </c>
      <c r="M29" s="12">
        <f>C29</f>
        <v>41061</v>
      </c>
      <c r="N29" s="67">
        <f>[1]June!L8</f>
        <v>10.164</v>
      </c>
      <c r="O29" s="67">
        <f>[1]June!M8</f>
        <v>0</v>
      </c>
      <c r="P29" s="80">
        <f>[1]June!N8</f>
        <v>5.4145000000000003</v>
      </c>
      <c r="Q29" s="84"/>
      <c r="R29" s="84"/>
      <c r="S29" s="84"/>
      <c r="T29" s="151"/>
      <c r="U29" s="84"/>
      <c r="V29" s="142"/>
      <c r="W29" s="11" t="str">
        <f>B29</f>
        <v>Friday</v>
      </c>
      <c r="X29" s="37">
        <f>C29</f>
        <v>41061</v>
      </c>
      <c r="Y29" s="101">
        <f>[1]June!R8</f>
        <v>8.18</v>
      </c>
      <c r="Z29" s="102">
        <f>[1]June!S8</f>
        <v>7.55</v>
      </c>
      <c r="AA29" s="103">
        <f>[1]June!T8</f>
        <v>7.8954545454545446</v>
      </c>
      <c r="AB29" s="71">
        <f>[1]June!U8</f>
        <v>0</v>
      </c>
      <c r="AC29" s="67">
        <f>[1]June!V8</f>
        <v>0</v>
      </c>
      <c r="AD29" s="67">
        <f>[1]June!W8</f>
        <v>0</v>
      </c>
      <c r="AE29" s="84">
        <f>[1]June!X8</f>
        <v>52.805</v>
      </c>
      <c r="AF29" s="123">
        <f>[1]June!Y8</f>
        <v>0</v>
      </c>
      <c r="AG29" s="94"/>
    </row>
    <row r="30" spans="1:33">
      <c r="A30" s="142"/>
      <c r="B30" s="11" t="s">
        <v>7</v>
      </c>
      <c r="C30" s="12">
        <f>C29+1</f>
        <v>41062</v>
      </c>
      <c r="D30" s="119">
        <f>[1]June!C9</f>
        <v>2098.4320000000002</v>
      </c>
      <c r="E30" s="67">
        <f>[1]June!D9</f>
        <v>1513.316</v>
      </c>
      <c r="F30" s="67">
        <f>[1]June!E9</f>
        <v>1834.831833333333</v>
      </c>
      <c r="G30" s="120"/>
      <c r="H30" s="80"/>
      <c r="I30" s="94"/>
      <c r="J30" s="5"/>
      <c r="K30" s="142"/>
      <c r="L30" s="11" t="str">
        <f t="shared" ref="L30:M58" si="0">B30</f>
        <v>Saturday</v>
      </c>
      <c r="M30" s="12">
        <f t="shared" si="0"/>
        <v>41062</v>
      </c>
      <c r="N30" s="67">
        <f>[1]June!L9</f>
        <v>8.4839999999999982</v>
      </c>
      <c r="O30" s="67">
        <f>[1]June!M9</f>
        <v>0</v>
      </c>
      <c r="P30" s="80">
        <f>[1]June!N9</f>
        <v>5.7645000000000008</v>
      </c>
      <c r="Q30" s="84"/>
      <c r="R30" s="84"/>
      <c r="S30" s="84"/>
      <c r="T30" s="151"/>
      <c r="U30" s="84"/>
      <c r="V30" s="142"/>
      <c r="W30" s="11" t="str">
        <f t="shared" ref="W30:X58" si="1">B30</f>
        <v>Saturday</v>
      </c>
      <c r="X30" s="37">
        <f t="shared" si="1"/>
        <v>41062</v>
      </c>
      <c r="Y30" s="101">
        <f>[1]June!R9</f>
        <v>8.0500000000000007</v>
      </c>
      <c r="Z30" s="102">
        <f>[1]June!S9</f>
        <v>7.4</v>
      </c>
      <c r="AA30" s="103">
        <f>[1]June!T9</f>
        <v>7.8743750000000015</v>
      </c>
      <c r="AB30" s="71">
        <f>[1]June!U9</f>
        <v>0</v>
      </c>
      <c r="AC30" s="67">
        <f>[1]June!V9</f>
        <v>0</v>
      </c>
      <c r="AD30" s="67">
        <f>[1]June!W9</f>
        <v>0</v>
      </c>
      <c r="AE30" s="84">
        <f>[1]June!X9</f>
        <v>97.472999999999999</v>
      </c>
      <c r="AF30" s="124">
        <f>[1]June!Y9</f>
        <v>5.7</v>
      </c>
      <c r="AG30" s="94"/>
    </row>
    <row r="31" spans="1:33">
      <c r="A31" s="142"/>
      <c r="B31" s="11" t="s">
        <v>8</v>
      </c>
      <c r="C31" s="12">
        <f t="shared" ref="C31:C58" si="2">C30+1</f>
        <v>41063</v>
      </c>
      <c r="D31" s="119">
        <f>[1]June!C10</f>
        <v>1724.3520000000001</v>
      </c>
      <c r="E31" s="67">
        <f>[1]June!D10</f>
        <v>0</v>
      </c>
      <c r="F31" s="67">
        <f>[1]June!E10</f>
        <v>666.44550000000038</v>
      </c>
      <c r="G31" s="120"/>
      <c r="H31" s="80"/>
      <c r="I31" s="94"/>
      <c r="J31" s="5"/>
      <c r="K31" s="142"/>
      <c r="L31" s="11" t="str">
        <f t="shared" si="0"/>
        <v>Sunday</v>
      </c>
      <c r="M31" s="12">
        <f t="shared" si="0"/>
        <v>41063</v>
      </c>
      <c r="N31" s="67">
        <f>[1]June!L10</f>
        <v>13.776</v>
      </c>
      <c r="O31" s="67">
        <f>[1]June!M10</f>
        <v>0</v>
      </c>
      <c r="P31" s="80">
        <f>[1]June!N10</f>
        <v>5.6863333333333328</v>
      </c>
      <c r="Q31" s="84"/>
      <c r="R31" s="84"/>
      <c r="S31" s="84"/>
      <c r="T31" s="151"/>
      <c r="U31" s="84"/>
      <c r="V31" s="142"/>
      <c r="W31" s="11" t="str">
        <f t="shared" si="1"/>
        <v>Sunday</v>
      </c>
      <c r="X31" s="37">
        <f t="shared" si="1"/>
        <v>41063</v>
      </c>
      <c r="Y31" s="101">
        <f>[1]June!R10</f>
        <v>7.7</v>
      </c>
      <c r="Z31" s="102">
        <f>[1]June!S10</f>
        <v>7.03</v>
      </c>
      <c r="AA31" s="103">
        <f>[1]June!T10</f>
        <v>7.4619999999999989</v>
      </c>
      <c r="AB31" s="71">
        <f>[1]June!U10</f>
        <v>0</v>
      </c>
      <c r="AC31" s="67">
        <f>[1]June!V10</f>
        <v>0</v>
      </c>
      <c r="AD31" s="67">
        <f>[1]June!W10</f>
        <v>0</v>
      </c>
      <c r="AE31" s="84">
        <f>[1]June!X10</f>
        <v>55.602000000000004</v>
      </c>
      <c r="AF31" s="124">
        <f>[1]June!Y10</f>
        <v>0.6</v>
      </c>
      <c r="AG31" s="94"/>
    </row>
    <row r="32" spans="1:33">
      <c r="A32" s="142"/>
      <c r="B32" s="11" t="s">
        <v>9</v>
      </c>
      <c r="C32" s="12">
        <f t="shared" si="2"/>
        <v>41064</v>
      </c>
      <c r="D32" s="119">
        <f>[1]June!C11</f>
        <v>1477.3639999999998</v>
      </c>
      <c r="E32" s="67">
        <f>[1]June!D11</f>
        <v>312.64799999999997</v>
      </c>
      <c r="F32" s="67">
        <f>[1]June!E11</f>
        <v>559.62900000000002</v>
      </c>
      <c r="G32" s="120"/>
      <c r="H32" s="80"/>
      <c r="I32" s="94"/>
      <c r="J32" s="5"/>
      <c r="K32" s="142"/>
      <c r="L32" s="11" t="str">
        <f t="shared" si="0"/>
        <v>Monday</v>
      </c>
      <c r="M32" s="12">
        <f t="shared" si="0"/>
        <v>41064</v>
      </c>
      <c r="N32" s="67">
        <f>[1]June!L11</f>
        <v>152.852</v>
      </c>
      <c r="O32" s="67">
        <f>[1]June!M11</f>
        <v>0</v>
      </c>
      <c r="P32" s="80">
        <f>[1]June!N11</f>
        <v>9.8466666666666676</v>
      </c>
      <c r="Q32" s="84"/>
      <c r="R32" s="84"/>
      <c r="S32" s="84"/>
      <c r="T32" s="151"/>
      <c r="U32" s="84"/>
      <c r="V32" s="142"/>
      <c r="W32" s="11" t="str">
        <f t="shared" si="1"/>
        <v>Monday</v>
      </c>
      <c r="X32" s="37">
        <f t="shared" si="1"/>
        <v>41064</v>
      </c>
      <c r="Y32" s="101">
        <f>[1]June!R11</f>
        <v>8.23</v>
      </c>
      <c r="Z32" s="102">
        <f>[1]June!S11</f>
        <v>7.13</v>
      </c>
      <c r="AA32" s="103">
        <f>[1]June!T11</f>
        <v>7.8890909090909105</v>
      </c>
      <c r="AB32" s="71">
        <f>[1]June!U11</f>
        <v>0</v>
      </c>
      <c r="AC32" s="67">
        <f>[1]June!V11</f>
        <v>0</v>
      </c>
      <c r="AD32" s="67">
        <f>[1]June!W11</f>
        <v>0</v>
      </c>
      <c r="AE32" s="84">
        <f>[1]June!X11</f>
        <v>54.186999999999998</v>
      </c>
      <c r="AF32" s="124">
        <f>[1]June!Y11</f>
        <v>0</v>
      </c>
      <c r="AG32" s="94"/>
    </row>
    <row r="33" spans="1:33">
      <c r="A33" s="142"/>
      <c r="B33" s="11" t="s">
        <v>10</v>
      </c>
      <c r="C33" s="12">
        <f t="shared" si="2"/>
        <v>41065</v>
      </c>
      <c r="D33" s="119">
        <f>[1]June!C12</f>
        <v>429.46399999999994</v>
      </c>
      <c r="E33" s="67">
        <f>[1]June!D12</f>
        <v>321.29999999999995</v>
      </c>
      <c r="F33" s="67">
        <f>[1]June!E12</f>
        <v>377.7503333333334</v>
      </c>
      <c r="G33" s="120"/>
      <c r="H33" s="80"/>
      <c r="I33" s="94"/>
      <c r="J33" s="5"/>
      <c r="K33" s="142"/>
      <c r="L33" s="11" t="str">
        <f t="shared" si="0"/>
        <v>Tuesday</v>
      </c>
      <c r="M33" s="12">
        <f t="shared" si="0"/>
        <v>41065</v>
      </c>
      <c r="N33" s="67">
        <f>[1]June!L12</f>
        <v>8.6519999999999992</v>
      </c>
      <c r="O33" s="67">
        <f>[1]June!M12</f>
        <v>0</v>
      </c>
      <c r="P33" s="80">
        <f>[1]June!N12</f>
        <v>4.4018333333333333</v>
      </c>
      <c r="Q33" s="84"/>
      <c r="R33" s="84"/>
      <c r="S33" s="84"/>
      <c r="T33" s="151"/>
      <c r="U33" s="84"/>
      <c r="V33" s="142"/>
      <c r="W33" s="11" t="str">
        <f t="shared" si="1"/>
        <v>Tuesday</v>
      </c>
      <c r="X33" s="37">
        <f t="shared" si="1"/>
        <v>41065</v>
      </c>
      <c r="Y33" s="101">
        <f>[1]June!R12</f>
        <v>8.26</v>
      </c>
      <c r="Z33" s="102">
        <f>[1]June!S12</f>
        <v>6.9</v>
      </c>
      <c r="AA33" s="103">
        <f>[1]June!T12</f>
        <v>7.58</v>
      </c>
      <c r="AB33" s="71">
        <f>[1]June!U12</f>
        <v>16.239999999999998</v>
      </c>
      <c r="AC33" s="67">
        <f>[1]June!V12</f>
        <v>0</v>
      </c>
      <c r="AD33" s="67">
        <f>[1]June!W12</f>
        <v>2.04</v>
      </c>
      <c r="AE33" s="84">
        <f>[1]June!X12</f>
        <v>63.855999999999987</v>
      </c>
      <c r="AF33" s="124">
        <f>[1]June!Y12</f>
        <v>15.9</v>
      </c>
      <c r="AG33" s="94"/>
    </row>
    <row r="34" spans="1:33">
      <c r="A34" s="142"/>
      <c r="B34" s="11" t="s">
        <v>4</v>
      </c>
      <c r="C34" s="12">
        <f t="shared" si="2"/>
        <v>41066</v>
      </c>
      <c r="D34" s="119">
        <f>[1]June!C13</f>
        <v>4.7319999999999993</v>
      </c>
      <c r="E34" s="67">
        <f>[1]June!D13</f>
        <v>0</v>
      </c>
      <c r="F34" s="67">
        <f>[1]June!E13</f>
        <v>0.78866666666666685</v>
      </c>
      <c r="G34" s="120"/>
      <c r="H34" s="80"/>
      <c r="I34" s="94"/>
      <c r="J34" s="5"/>
      <c r="K34" s="142"/>
      <c r="L34" s="11" t="str">
        <f t="shared" si="0"/>
        <v>Wednesday</v>
      </c>
      <c r="M34" s="12">
        <f t="shared" si="0"/>
        <v>41066</v>
      </c>
      <c r="N34" s="67">
        <f>[1]June!L13</f>
        <v>8.3439999999999994</v>
      </c>
      <c r="O34" s="67">
        <f>[1]June!M13</f>
        <v>0</v>
      </c>
      <c r="P34" s="80">
        <f>[1]June!N13</f>
        <v>4.9595000000000002</v>
      </c>
      <c r="Q34" s="84"/>
      <c r="R34" s="84"/>
      <c r="S34" s="84"/>
      <c r="T34" s="151"/>
      <c r="U34" s="84"/>
      <c r="V34" s="142"/>
      <c r="W34" s="11" t="str">
        <f t="shared" si="1"/>
        <v>Wednesday</v>
      </c>
      <c r="X34" s="37">
        <f t="shared" si="1"/>
        <v>41066</v>
      </c>
      <c r="Y34" s="101">
        <f>[1]June!R13</f>
        <v>8.2200000000000006</v>
      </c>
      <c r="Z34" s="102">
        <f>[1]June!S13</f>
        <v>8.15</v>
      </c>
      <c r="AA34" s="103">
        <f>[1]June!T13</f>
        <v>8.179000000000002</v>
      </c>
      <c r="AB34" s="71">
        <f>[1]June!U13</f>
        <v>22</v>
      </c>
      <c r="AC34" s="67">
        <f>[1]June!V13</f>
        <v>4</v>
      </c>
      <c r="AD34" s="67">
        <f>[1]June!W13</f>
        <v>13.714285714285714</v>
      </c>
      <c r="AE34" s="84">
        <f>[1]June!X13</f>
        <v>31.276</v>
      </c>
      <c r="AF34" s="124">
        <f>[1]June!Y13</f>
        <v>2.4</v>
      </c>
      <c r="AG34" s="94"/>
    </row>
    <row r="35" spans="1:33">
      <c r="A35" s="142"/>
      <c r="B35" s="11" t="s">
        <v>5</v>
      </c>
      <c r="C35" s="12">
        <f t="shared" si="2"/>
        <v>41067</v>
      </c>
      <c r="D35" s="119">
        <f>[1]June!C14</f>
        <v>1.5680000000000001</v>
      </c>
      <c r="E35" s="67">
        <f>[1]June!D14</f>
        <v>0</v>
      </c>
      <c r="F35" s="67">
        <f>[1]June!E14</f>
        <v>0.78633333333333344</v>
      </c>
      <c r="G35" s="120"/>
      <c r="H35" s="80"/>
      <c r="I35" s="94"/>
      <c r="J35" s="5"/>
      <c r="K35" s="142"/>
      <c r="L35" s="11" t="str">
        <f t="shared" si="0"/>
        <v>Thursday</v>
      </c>
      <c r="M35" s="12">
        <f t="shared" si="0"/>
        <v>41067</v>
      </c>
      <c r="N35" s="67">
        <f>[1]June!L14</f>
        <v>4.1999999999999993</v>
      </c>
      <c r="O35" s="67">
        <f>[1]June!M14</f>
        <v>0</v>
      </c>
      <c r="P35" s="80">
        <f>[1]June!N14</f>
        <v>2.6471666666666662</v>
      </c>
      <c r="Q35" s="84"/>
      <c r="R35" s="84"/>
      <c r="S35" s="84"/>
      <c r="T35" s="151"/>
      <c r="U35" s="84"/>
      <c r="V35" s="142"/>
      <c r="W35" s="11" t="str">
        <f t="shared" si="1"/>
        <v>Thursday</v>
      </c>
      <c r="X35" s="37">
        <f t="shared" si="1"/>
        <v>41067</v>
      </c>
      <c r="Y35" s="101">
        <f>[1]June!R14</f>
        <v>8.19</v>
      </c>
      <c r="Z35" s="102">
        <f>[1]June!S14</f>
        <v>8.15</v>
      </c>
      <c r="AA35" s="103">
        <f>[1]June!T14</f>
        <v>8.1674999999999986</v>
      </c>
      <c r="AB35" s="71">
        <f>[1]June!U14</f>
        <v>18</v>
      </c>
      <c r="AC35" s="67">
        <f>[1]June!V14</f>
        <v>5</v>
      </c>
      <c r="AD35" s="67">
        <f>[1]June!W14</f>
        <v>11.25</v>
      </c>
      <c r="AE35" s="84">
        <f>[1]June!X14</f>
        <v>19.456000000000003</v>
      </c>
      <c r="AF35" s="124">
        <f>[1]June!Y14</f>
        <v>0</v>
      </c>
      <c r="AG35" s="94"/>
    </row>
    <row r="36" spans="1:33">
      <c r="A36" s="142"/>
      <c r="B36" s="11" t="s">
        <v>6</v>
      </c>
      <c r="C36" s="12">
        <f t="shared" si="2"/>
        <v>41068</v>
      </c>
      <c r="D36" s="119">
        <f>[1]June!C15</f>
        <v>3.9479999999999995</v>
      </c>
      <c r="E36" s="67">
        <f>[1]June!D15</f>
        <v>0.53199999999999992</v>
      </c>
      <c r="F36" s="67">
        <f>[1]June!E15</f>
        <v>1.6321666666666668</v>
      </c>
      <c r="G36" s="120"/>
      <c r="H36" s="80"/>
      <c r="I36" s="94"/>
      <c r="J36" s="5"/>
      <c r="K36" s="142"/>
      <c r="L36" s="11" t="str">
        <f t="shared" si="0"/>
        <v>Friday</v>
      </c>
      <c r="M36" s="12">
        <f t="shared" si="0"/>
        <v>41068</v>
      </c>
      <c r="N36" s="67">
        <f>[1]June!L15</f>
        <v>8.4839999999999982</v>
      </c>
      <c r="O36" s="67">
        <f>[1]June!M15</f>
        <v>0</v>
      </c>
      <c r="P36" s="80">
        <f>[1]June!N15</f>
        <v>2.1256666666666666</v>
      </c>
      <c r="Q36" s="84"/>
      <c r="R36" s="84"/>
      <c r="S36" s="84"/>
      <c r="T36" s="151"/>
      <c r="U36" s="84"/>
      <c r="V36" s="142"/>
      <c r="W36" s="11" t="str">
        <f t="shared" si="1"/>
        <v>Friday</v>
      </c>
      <c r="X36" s="37">
        <f t="shared" si="1"/>
        <v>41068</v>
      </c>
      <c r="Y36" s="101">
        <f>[1]June!R15</f>
        <v>8.25</v>
      </c>
      <c r="Z36" s="102">
        <f>[1]June!S15</f>
        <v>8.2200000000000006</v>
      </c>
      <c r="AA36" s="103">
        <f>[1]June!T15</f>
        <v>8.2420000000000009</v>
      </c>
      <c r="AB36" s="71">
        <f>[1]June!U15</f>
        <v>11</v>
      </c>
      <c r="AC36" s="67">
        <f>[1]June!V15</f>
        <v>2</v>
      </c>
      <c r="AD36" s="67">
        <f>[1]June!W15</f>
        <v>5</v>
      </c>
      <c r="AE36" s="84">
        <f>[1]June!X15</f>
        <v>23.33</v>
      </c>
      <c r="AF36" s="124">
        <f>[1]June!Y15</f>
        <v>0</v>
      </c>
      <c r="AG36" s="94"/>
    </row>
    <row r="37" spans="1:33">
      <c r="A37" s="142"/>
      <c r="B37" s="11" t="s">
        <v>7</v>
      </c>
      <c r="C37" s="12">
        <f t="shared" si="2"/>
        <v>41069</v>
      </c>
      <c r="D37" s="119">
        <f>[1]June!C16</f>
        <v>1682.6320000000001</v>
      </c>
      <c r="E37" s="67">
        <f>[1]June!D16</f>
        <v>3.6679999999999997</v>
      </c>
      <c r="F37" s="67">
        <f>[1]June!E16</f>
        <v>735.72333333333347</v>
      </c>
      <c r="G37" s="120"/>
      <c r="H37" s="80"/>
      <c r="I37" s="94"/>
      <c r="J37" s="5"/>
      <c r="K37" s="142"/>
      <c r="L37" s="11" t="str">
        <f t="shared" si="0"/>
        <v>Saturday</v>
      </c>
      <c r="M37" s="12">
        <f t="shared" si="0"/>
        <v>41069</v>
      </c>
      <c r="N37" s="67">
        <f>[1]June!L16</f>
        <v>3.5559999999999996</v>
      </c>
      <c r="O37" s="67">
        <f>[1]June!M16</f>
        <v>0</v>
      </c>
      <c r="P37" s="80">
        <f>[1]June!N16</f>
        <v>2.2026666666666666</v>
      </c>
      <c r="Q37" s="84"/>
      <c r="R37" s="84"/>
      <c r="S37" s="84"/>
      <c r="T37" s="151"/>
      <c r="U37" s="84"/>
      <c r="V37" s="142"/>
      <c r="W37" s="11" t="str">
        <f t="shared" si="1"/>
        <v>Saturday</v>
      </c>
      <c r="X37" s="37">
        <f t="shared" si="1"/>
        <v>41069</v>
      </c>
      <c r="Y37" s="101">
        <f>[1]June!R16</f>
        <v>7.57</v>
      </c>
      <c r="Z37" s="102">
        <f>[1]June!S16</f>
        <v>7.01</v>
      </c>
      <c r="AA37" s="103">
        <f>[1]June!T16</f>
        <v>7.2337499999999997</v>
      </c>
      <c r="AB37" s="71">
        <f>[1]June!U16</f>
        <v>0</v>
      </c>
      <c r="AC37" s="67">
        <f>[1]June!V16</f>
        <v>0</v>
      </c>
      <c r="AD37" s="67">
        <f>[1]June!W16</f>
        <v>0</v>
      </c>
      <c r="AE37" s="84">
        <f>[1]June!X16</f>
        <v>36.837000000000003</v>
      </c>
      <c r="AF37" s="124">
        <f>[1]June!Y16</f>
        <v>0</v>
      </c>
      <c r="AG37" s="94"/>
    </row>
    <row r="38" spans="1:33">
      <c r="A38" s="142"/>
      <c r="B38" s="11" t="s">
        <v>8</v>
      </c>
      <c r="C38" s="12">
        <f t="shared" si="2"/>
        <v>41070</v>
      </c>
      <c r="D38" s="119">
        <f>[1]June!C17</f>
        <v>1658.4679999999998</v>
      </c>
      <c r="E38" s="67">
        <f>[1]June!D17</f>
        <v>1268.3999999999999</v>
      </c>
      <c r="F38" s="67">
        <f>[1]June!E17</f>
        <v>1516.1603333333328</v>
      </c>
      <c r="G38" s="120"/>
      <c r="H38" s="80"/>
      <c r="I38" s="94"/>
      <c r="J38" s="5"/>
      <c r="K38" s="142"/>
      <c r="L38" s="11" t="str">
        <f t="shared" si="0"/>
        <v>Sunday</v>
      </c>
      <c r="M38" s="12">
        <f t="shared" si="0"/>
        <v>41070</v>
      </c>
      <c r="N38" s="67">
        <f>[1]June!L17</f>
        <v>23.94</v>
      </c>
      <c r="O38" s="67">
        <f>[1]June!M17</f>
        <v>0</v>
      </c>
      <c r="P38" s="80">
        <f>[1]June!N17</f>
        <v>4.4403333333333332</v>
      </c>
      <c r="Q38" s="84"/>
      <c r="R38" s="84"/>
      <c r="S38" s="84"/>
      <c r="T38" s="151"/>
      <c r="U38" s="84"/>
      <c r="V38" s="142"/>
      <c r="W38" s="11" t="str">
        <f t="shared" si="1"/>
        <v>Sunday</v>
      </c>
      <c r="X38" s="37">
        <f t="shared" si="1"/>
        <v>41070</v>
      </c>
      <c r="Y38" s="101">
        <f>[1]June!R17</f>
        <v>8.31</v>
      </c>
      <c r="Z38" s="102">
        <f>[1]June!S17</f>
        <v>6.77</v>
      </c>
      <c r="AA38" s="103">
        <f>[1]June!T17</f>
        <v>7.2</v>
      </c>
      <c r="AB38" s="71">
        <f>[1]June!U17</f>
        <v>2</v>
      </c>
      <c r="AC38" s="67">
        <f>[1]June!V17</f>
        <v>1</v>
      </c>
      <c r="AD38" s="67">
        <f>[1]June!W17</f>
        <v>1.5</v>
      </c>
      <c r="AE38" s="84">
        <f>[1]June!X17</f>
        <v>39.046999999999997</v>
      </c>
      <c r="AF38" s="124">
        <f>[1]June!Y17</f>
        <v>3.6</v>
      </c>
      <c r="AG38" s="94"/>
    </row>
    <row r="39" spans="1:33">
      <c r="A39" s="142"/>
      <c r="B39" s="11" t="s">
        <v>9</v>
      </c>
      <c r="C39" s="12">
        <f t="shared" si="2"/>
        <v>41071</v>
      </c>
      <c r="D39" s="119">
        <f>[1]June!C18</f>
        <v>1630.1320000000001</v>
      </c>
      <c r="E39" s="67">
        <f>[1]June!D18</f>
        <v>1420.3839999999998</v>
      </c>
      <c r="F39" s="67">
        <f>[1]June!E18</f>
        <v>1517.7983333333332</v>
      </c>
      <c r="G39" s="120"/>
      <c r="H39" s="80"/>
      <c r="I39" s="94"/>
      <c r="J39" s="5"/>
      <c r="K39" s="142"/>
      <c r="L39" s="11" t="str">
        <f t="shared" si="0"/>
        <v>Monday</v>
      </c>
      <c r="M39" s="12">
        <f t="shared" si="0"/>
        <v>41071</v>
      </c>
      <c r="N39" s="67">
        <f>[1]June!L18</f>
        <v>6.7480000000000002</v>
      </c>
      <c r="O39" s="67">
        <f>[1]June!M18</f>
        <v>0</v>
      </c>
      <c r="P39" s="80">
        <f>[1]June!N18</f>
        <v>4.4718333333333327</v>
      </c>
      <c r="Q39" s="84"/>
      <c r="R39" s="84"/>
      <c r="S39" s="84"/>
      <c r="T39" s="151"/>
      <c r="U39" s="84"/>
      <c r="V39" s="142"/>
      <c r="W39" s="11" t="str">
        <f t="shared" si="1"/>
        <v>Monday</v>
      </c>
      <c r="X39" s="37">
        <f t="shared" si="1"/>
        <v>41071</v>
      </c>
      <c r="Y39" s="101">
        <f>[1]June!R18</f>
        <v>7.72</v>
      </c>
      <c r="Z39" s="102">
        <f>[1]June!S18</f>
        <v>6.79</v>
      </c>
      <c r="AA39" s="103">
        <f>[1]June!T18</f>
        <v>7.1861111111111109</v>
      </c>
      <c r="AB39" s="71">
        <f>[1]June!U18</f>
        <v>11</v>
      </c>
      <c r="AC39" s="67">
        <f>[1]June!V18</f>
        <v>1</v>
      </c>
      <c r="AD39" s="67">
        <f>[1]June!W18</f>
        <v>6.4</v>
      </c>
      <c r="AE39" s="84">
        <f>[1]June!X18</f>
        <v>117.06300000000002</v>
      </c>
      <c r="AF39" s="124">
        <f>[1]June!Y18</f>
        <v>8.4</v>
      </c>
      <c r="AG39" s="94"/>
    </row>
    <row r="40" spans="1:33">
      <c r="A40" s="142"/>
      <c r="B40" s="11" t="s">
        <v>10</v>
      </c>
      <c r="C40" s="12">
        <f t="shared" si="2"/>
        <v>41072</v>
      </c>
      <c r="D40" s="119">
        <f>[1]June!C19</f>
        <v>1848.252</v>
      </c>
      <c r="E40" s="67">
        <f>[1]June!D19</f>
        <v>1327.9839999999999</v>
      </c>
      <c r="F40" s="67">
        <f>[1]June!E19</f>
        <v>1582.1003333333333</v>
      </c>
      <c r="G40" s="120"/>
      <c r="H40" s="80"/>
      <c r="I40" s="94"/>
      <c r="J40" s="5"/>
      <c r="K40" s="142"/>
      <c r="L40" s="11" t="str">
        <f t="shared" si="0"/>
        <v>Tuesday</v>
      </c>
      <c r="M40" s="12">
        <f t="shared" si="0"/>
        <v>41072</v>
      </c>
      <c r="N40" s="67">
        <f>[1]June!L19</f>
        <v>7.839999999999999</v>
      </c>
      <c r="O40" s="67">
        <f>[1]June!M19</f>
        <v>0</v>
      </c>
      <c r="P40" s="80">
        <f>[1]June!N19</f>
        <v>5.1100000000000003</v>
      </c>
      <c r="Q40" s="84"/>
      <c r="R40" s="84"/>
      <c r="S40" s="84"/>
      <c r="T40" s="151"/>
      <c r="U40" s="84"/>
      <c r="V40" s="142"/>
      <c r="W40" s="11" t="str">
        <f t="shared" si="1"/>
        <v>Tuesday</v>
      </c>
      <c r="X40" s="37">
        <f t="shared" si="1"/>
        <v>41072</v>
      </c>
      <c r="Y40" s="101">
        <f>[1]June!R19</f>
        <v>7.84</v>
      </c>
      <c r="Z40" s="102">
        <f>[1]June!S19</f>
        <v>6.52</v>
      </c>
      <c r="AA40" s="103">
        <f>[1]June!T19</f>
        <v>7.1915384615384612</v>
      </c>
      <c r="AB40" s="71">
        <f>[1]June!U19</f>
        <v>18</v>
      </c>
      <c r="AC40" s="67">
        <f>[1]June!V19</f>
        <v>9</v>
      </c>
      <c r="AD40" s="67">
        <f>[1]June!W19</f>
        <v>14.166666666666666</v>
      </c>
      <c r="AE40" s="84">
        <f>[1]June!X19</f>
        <v>34.194000000000003</v>
      </c>
      <c r="AF40" s="124">
        <f>[1]June!Y19</f>
        <v>2.7</v>
      </c>
      <c r="AG40" s="94"/>
    </row>
    <row r="41" spans="1:33">
      <c r="A41" s="142"/>
      <c r="B41" s="11" t="s">
        <v>4</v>
      </c>
      <c r="C41" s="12">
        <f t="shared" si="2"/>
        <v>41073</v>
      </c>
      <c r="D41" s="119">
        <f>[1]June!C20</f>
        <v>1679.4679999999998</v>
      </c>
      <c r="E41" s="67">
        <f>[1]June!D20</f>
        <v>1488.8999999999999</v>
      </c>
      <c r="F41" s="67">
        <f>[1]June!E20</f>
        <v>1564.3074999999999</v>
      </c>
      <c r="G41" s="120"/>
      <c r="H41" s="80"/>
      <c r="I41" s="94"/>
      <c r="J41" s="5"/>
      <c r="K41" s="142"/>
      <c r="L41" s="11" t="str">
        <f t="shared" si="0"/>
        <v>Wednesday</v>
      </c>
      <c r="M41" s="12">
        <f t="shared" si="0"/>
        <v>41073</v>
      </c>
      <c r="N41" s="67">
        <f>[1]June!L20</f>
        <v>8.0640000000000001</v>
      </c>
      <c r="O41" s="67">
        <f>[1]June!M20</f>
        <v>0</v>
      </c>
      <c r="P41" s="80">
        <f>[1]June!N20</f>
        <v>5.5533333333333328</v>
      </c>
      <c r="Q41" s="84"/>
      <c r="R41" s="84"/>
      <c r="S41" s="84"/>
      <c r="T41" s="151"/>
      <c r="U41" s="84"/>
      <c r="V41" s="142"/>
      <c r="W41" s="11" t="str">
        <f t="shared" si="1"/>
        <v>Wednesday</v>
      </c>
      <c r="X41" s="37">
        <f t="shared" si="1"/>
        <v>41073</v>
      </c>
      <c r="Y41" s="101">
        <f>[1]June!R20</f>
        <v>7.36</v>
      </c>
      <c r="Z41" s="102">
        <f>[1]June!S20</f>
        <v>6.97</v>
      </c>
      <c r="AA41" s="103">
        <f>[1]June!T20</f>
        <v>7.1581818181818173</v>
      </c>
      <c r="AB41" s="71">
        <f>[1]June!U20</f>
        <v>2</v>
      </c>
      <c r="AC41" s="67">
        <f>[1]June!V20</f>
        <v>2</v>
      </c>
      <c r="AD41" s="67">
        <f>[1]June!W20</f>
        <v>2</v>
      </c>
      <c r="AE41" s="84">
        <f>[1]June!X20</f>
        <v>86.548000000000002</v>
      </c>
      <c r="AF41" s="124">
        <f>[1]June!Y20</f>
        <v>3.3</v>
      </c>
      <c r="AG41" s="94"/>
    </row>
    <row r="42" spans="1:33">
      <c r="A42" s="142"/>
      <c r="B42" s="11" t="s">
        <v>5</v>
      </c>
      <c r="C42" s="12">
        <f t="shared" si="2"/>
        <v>41074</v>
      </c>
      <c r="D42" s="119">
        <f>[1]June!C21</f>
        <v>1824.6479999999997</v>
      </c>
      <c r="E42" s="67">
        <f>[1]June!D21</f>
        <v>1456.8679999999997</v>
      </c>
      <c r="F42" s="67">
        <f>[1]June!E21</f>
        <v>1617.5705</v>
      </c>
      <c r="G42" s="120"/>
      <c r="H42" s="80"/>
      <c r="I42" s="94"/>
      <c r="J42" s="5"/>
      <c r="K42" s="142"/>
      <c r="L42" s="11" t="str">
        <f t="shared" si="0"/>
        <v>Thursday</v>
      </c>
      <c r="M42" s="12">
        <f t="shared" si="0"/>
        <v>41074</v>
      </c>
      <c r="N42" s="67">
        <f>[1]June!L21</f>
        <v>7.1399999999999988</v>
      </c>
      <c r="O42" s="67">
        <f>[1]June!M21</f>
        <v>0</v>
      </c>
      <c r="P42" s="80">
        <f>[1]June!N21</f>
        <v>5.0096666666666669</v>
      </c>
      <c r="Q42" s="84"/>
      <c r="R42" s="84"/>
      <c r="S42" s="84"/>
      <c r="T42" s="151"/>
      <c r="U42" s="84"/>
      <c r="V42" s="142"/>
      <c r="W42" s="11" t="str">
        <f t="shared" si="1"/>
        <v>Thursday</v>
      </c>
      <c r="X42" s="37">
        <f t="shared" si="1"/>
        <v>41074</v>
      </c>
      <c r="Y42" s="101">
        <f>[1]June!R21</f>
        <v>7.96</v>
      </c>
      <c r="Z42" s="102">
        <f>[1]June!S21</f>
        <v>7.14</v>
      </c>
      <c r="AA42" s="103">
        <f>[1]June!T21</f>
        <v>7.5269999999999992</v>
      </c>
      <c r="AB42" s="71">
        <f>[1]June!U21</f>
        <v>0</v>
      </c>
      <c r="AC42" s="67">
        <f>[1]June!V21</f>
        <v>0</v>
      </c>
      <c r="AD42" s="67">
        <f>[1]June!W21</f>
        <v>0</v>
      </c>
      <c r="AE42" s="84">
        <f>[1]June!X21</f>
        <v>86.067399999999992</v>
      </c>
      <c r="AF42" s="124">
        <f>[1]June!Y21</f>
        <v>0.9</v>
      </c>
      <c r="AG42" s="94"/>
    </row>
    <row r="43" spans="1:33">
      <c r="A43" s="142"/>
      <c r="B43" s="11" t="s">
        <v>6</v>
      </c>
      <c r="C43" s="12">
        <f t="shared" si="2"/>
        <v>41075</v>
      </c>
      <c r="D43" s="119">
        <f>[1]June!C22</f>
        <v>1790.5160000000001</v>
      </c>
      <c r="E43" s="67">
        <f>[1]June!D22</f>
        <v>1356.068</v>
      </c>
      <c r="F43" s="67">
        <f>[1]June!E22</f>
        <v>1601.8741666666665</v>
      </c>
      <c r="G43" s="120"/>
      <c r="H43" s="80"/>
      <c r="I43" s="94"/>
      <c r="J43" s="5"/>
      <c r="K43" s="142"/>
      <c r="L43" s="11" t="str">
        <f t="shared" si="0"/>
        <v>Friday</v>
      </c>
      <c r="M43" s="12">
        <f t="shared" si="0"/>
        <v>41075</v>
      </c>
      <c r="N43" s="67">
        <f>[1]June!L22</f>
        <v>8.0920000000000005</v>
      </c>
      <c r="O43" s="67">
        <f>[1]June!M22</f>
        <v>0</v>
      </c>
      <c r="P43" s="80">
        <f>[1]June!N22</f>
        <v>5.1963333333333326</v>
      </c>
      <c r="Q43" s="84"/>
      <c r="R43" s="84"/>
      <c r="S43" s="84"/>
      <c r="T43" s="151"/>
      <c r="U43" s="84"/>
      <c r="V43" s="142"/>
      <c r="W43" s="11" t="str">
        <f t="shared" si="1"/>
        <v>Friday</v>
      </c>
      <c r="X43" s="37">
        <f t="shared" si="1"/>
        <v>41075</v>
      </c>
      <c r="Y43" s="101">
        <f>[1]June!R22</f>
        <v>7.7</v>
      </c>
      <c r="Z43" s="102">
        <f>[1]June!S22</f>
        <v>7.36</v>
      </c>
      <c r="AA43" s="103">
        <f>[1]June!T22</f>
        <v>7.5550000000000015</v>
      </c>
      <c r="AB43" s="71">
        <f>[1]June!U22</f>
        <v>0</v>
      </c>
      <c r="AC43" s="67">
        <f>[1]June!V22</f>
        <v>0</v>
      </c>
      <c r="AD43" s="67">
        <f>[1]June!W22</f>
        <v>0</v>
      </c>
      <c r="AE43" s="84">
        <f>[1]June!X22</f>
        <v>66.051999999999992</v>
      </c>
      <c r="AF43" s="124">
        <f>[1]June!Y22</f>
        <v>0</v>
      </c>
      <c r="AG43" s="94"/>
    </row>
    <row r="44" spans="1:33">
      <c r="A44" s="142"/>
      <c r="B44" s="11" t="s">
        <v>7</v>
      </c>
      <c r="C44" s="12">
        <f t="shared" si="2"/>
        <v>41076</v>
      </c>
      <c r="D44" s="119">
        <f>[1]June!C23</f>
        <v>1764.5320000000002</v>
      </c>
      <c r="E44" s="67">
        <f>[1]June!D23</f>
        <v>1571.5839999999998</v>
      </c>
      <c r="F44" s="67">
        <f>[1]June!E23</f>
        <v>1666.1003333333333</v>
      </c>
      <c r="G44" s="120"/>
      <c r="H44" s="80"/>
      <c r="I44" s="94"/>
      <c r="J44" s="5"/>
      <c r="K44" s="142"/>
      <c r="L44" s="11" t="str">
        <f t="shared" si="0"/>
        <v>Saturday</v>
      </c>
      <c r="M44" s="12">
        <f t="shared" si="0"/>
        <v>41076</v>
      </c>
      <c r="N44" s="67">
        <f>[1]June!L23</f>
        <v>7</v>
      </c>
      <c r="O44" s="67">
        <f>[1]June!M23</f>
        <v>0</v>
      </c>
      <c r="P44" s="80">
        <f>[1]June!N23</f>
        <v>4.9361666666666668</v>
      </c>
      <c r="Q44" s="84"/>
      <c r="R44" s="84"/>
      <c r="S44" s="84"/>
      <c r="T44" s="151"/>
      <c r="U44" s="84"/>
      <c r="V44" s="142"/>
      <c r="W44" s="11" t="str">
        <f t="shared" si="1"/>
        <v>Saturday</v>
      </c>
      <c r="X44" s="37">
        <f t="shared" si="1"/>
        <v>41076</v>
      </c>
      <c r="Y44" s="101">
        <f>[1]June!R23</f>
        <v>8.06</v>
      </c>
      <c r="Z44" s="102">
        <f>[1]June!S23</f>
        <v>7.2</v>
      </c>
      <c r="AA44" s="103">
        <f>[1]June!T23</f>
        <v>7.7684615384615388</v>
      </c>
      <c r="AB44" s="71">
        <f>[1]June!U23</f>
        <v>12</v>
      </c>
      <c r="AC44" s="67">
        <f>[1]June!V23</f>
        <v>2</v>
      </c>
      <c r="AD44" s="67">
        <f>[1]June!W23</f>
        <v>5.6</v>
      </c>
      <c r="AE44" s="84">
        <f>[1]June!X23</f>
        <v>65.064000000000007</v>
      </c>
      <c r="AF44" s="124">
        <f>[1]June!Y23</f>
        <v>2.4</v>
      </c>
      <c r="AG44" s="94"/>
    </row>
    <row r="45" spans="1:33">
      <c r="A45" s="142"/>
      <c r="B45" s="11" t="s">
        <v>8</v>
      </c>
      <c r="C45" s="12">
        <f t="shared" si="2"/>
        <v>41077</v>
      </c>
      <c r="D45" s="119">
        <f>[1]June!C24</f>
        <v>1700.2159999999999</v>
      </c>
      <c r="E45" s="67">
        <f>[1]June!D24</f>
        <v>1347.6679999999999</v>
      </c>
      <c r="F45" s="67">
        <f>[1]June!E24</f>
        <v>1599.6166666666666</v>
      </c>
      <c r="G45" s="120"/>
      <c r="H45" s="80"/>
      <c r="I45" s="94"/>
      <c r="J45" s="5"/>
      <c r="K45" s="142"/>
      <c r="L45" s="11" t="str">
        <f t="shared" si="0"/>
        <v>Sunday</v>
      </c>
      <c r="M45" s="12">
        <f t="shared" si="0"/>
        <v>41077</v>
      </c>
      <c r="N45" s="67">
        <f>[1]June!L24</f>
        <v>4.8159999999999998</v>
      </c>
      <c r="O45" s="67">
        <f>[1]June!M24</f>
        <v>0</v>
      </c>
      <c r="P45" s="80">
        <f>[1]June!N24</f>
        <v>3.3145000000000002</v>
      </c>
      <c r="Q45" s="84"/>
      <c r="R45" s="84"/>
      <c r="S45" s="84"/>
      <c r="T45" s="151"/>
      <c r="U45" s="84"/>
      <c r="V45" s="142"/>
      <c r="W45" s="11" t="str">
        <f t="shared" si="1"/>
        <v>Sunday</v>
      </c>
      <c r="X45" s="37">
        <f t="shared" si="1"/>
        <v>41077</v>
      </c>
      <c r="Y45" s="101">
        <f>[1]June!R24</f>
        <v>7.95</v>
      </c>
      <c r="Z45" s="102">
        <f>[1]June!S24</f>
        <v>7.8</v>
      </c>
      <c r="AA45" s="103">
        <f>[1]June!T24</f>
        <v>7.8744444444444452</v>
      </c>
      <c r="AB45" s="71">
        <f>[1]June!U24</f>
        <v>0</v>
      </c>
      <c r="AC45" s="67">
        <f>[1]June!V24</f>
        <v>0</v>
      </c>
      <c r="AD45" s="67">
        <f>[1]June!W24</f>
        <v>0</v>
      </c>
      <c r="AE45" s="84">
        <f>[1]June!X24</f>
        <v>43.805</v>
      </c>
      <c r="AF45" s="124">
        <f>[1]June!Y24</f>
        <v>0</v>
      </c>
      <c r="AG45" s="94"/>
    </row>
    <row r="46" spans="1:33">
      <c r="A46" s="142"/>
      <c r="B46" s="11" t="s">
        <v>9</v>
      </c>
      <c r="C46" s="12">
        <f t="shared" si="2"/>
        <v>41078</v>
      </c>
      <c r="D46" s="119">
        <f>[1]June!C25</f>
        <v>1722.5320000000002</v>
      </c>
      <c r="E46" s="67">
        <f>[1]June!D25</f>
        <v>1494.164</v>
      </c>
      <c r="F46" s="67">
        <f>[1]June!E25</f>
        <v>1638.8644999999999</v>
      </c>
      <c r="G46" s="120"/>
      <c r="H46" s="80"/>
      <c r="I46" s="94"/>
      <c r="J46" s="5"/>
      <c r="K46" s="142"/>
      <c r="L46" s="11" t="str">
        <f t="shared" si="0"/>
        <v>Monday</v>
      </c>
      <c r="M46" s="12">
        <f t="shared" si="0"/>
        <v>41078</v>
      </c>
      <c r="N46" s="67">
        <f>[1]June!L25</f>
        <v>5.2639999999999993</v>
      </c>
      <c r="O46" s="67">
        <f>[1]June!M25</f>
        <v>0</v>
      </c>
      <c r="P46" s="80">
        <f>[1]June!N25</f>
        <v>3.3331666666666671</v>
      </c>
      <c r="Q46" s="84"/>
      <c r="R46" s="84"/>
      <c r="S46" s="84"/>
      <c r="T46" s="151"/>
      <c r="U46" s="84"/>
      <c r="V46" s="142"/>
      <c r="W46" s="11" t="str">
        <f t="shared" si="1"/>
        <v>Monday</v>
      </c>
      <c r="X46" s="37">
        <f t="shared" si="1"/>
        <v>41078</v>
      </c>
      <c r="Y46" s="101">
        <f>[1]June!R25</f>
        <v>7.99</v>
      </c>
      <c r="Z46" s="102">
        <f>[1]June!S25</f>
        <v>7.78</v>
      </c>
      <c r="AA46" s="103">
        <f>[1]June!T25</f>
        <v>7.8800000000000008</v>
      </c>
      <c r="AB46" s="71">
        <f>[1]June!U25</f>
        <v>0</v>
      </c>
      <c r="AC46" s="67">
        <f>[1]June!V25</f>
        <v>0</v>
      </c>
      <c r="AD46" s="67">
        <f>[1]June!W25</f>
        <v>0</v>
      </c>
      <c r="AE46" s="84">
        <f>[1]June!X25</f>
        <v>33.985999999999997</v>
      </c>
      <c r="AF46" s="124">
        <f>[1]June!Y25</f>
        <v>0</v>
      </c>
      <c r="AG46" s="94"/>
    </row>
    <row r="47" spans="1:33">
      <c r="A47" s="142"/>
      <c r="B47" s="11" t="s">
        <v>10</v>
      </c>
      <c r="C47" s="12">
        <f t="shared" si="2"/>
        <v>41079</v>
      </c>
      <c r="D47" s="119">
        <f>[1]June!C26</f>
        <v>1765.8479999999997</v>
      </c>
      <c r="E47" s="67">
        <f>[1]June!D26</f>
        <v>1537.9839999999999</v>
      </c>
      <c r="F47" s="67">
        <f>[1]June!E26</f>
        <v>1654.6179999999997</v>
      </c>
      <c r="G47" s="120"/>
      <c r="H47" s="80"/>
      <c r="I47" s="94"/>
      <c r="J47" s="5"/>
      <c r="K47" s="142"/>
      <c r="L47" s="11" t="str">
        <f t="shared" si="0"/>
        <v>Tuesday</v>
      </c>
      <c r="M47" s="12">
        <f t="shared" si="0"/>
        <v>41079</v>
      </c>
      <c r="N47" s="67">
        <f>[1]June!L26</f>
        <v>5.3759999999999994</v>
      </c>
      <c r="O47" s="67">
        <f>[1]June!M26</f>
        <v>0</v>
      </c>
      <c r="P47" s="80">
        <f>[1]June!N26</f>
        <v>3.7275</v>
      </c>
      <c r="Q47" s="84"/>
      <c r="R47" s="84"/>
      <c r="S47" s="84"/>
      <c r="T47" s="151"/>
      <c r="U47" s="84"/>
      <c r="V47" s="142"/>
      <c r="W47" s="11" t="str">
        <f t="shared" si="1"/>
        <v>Tuesday</v>
      </c>
      <c r="X47" s="37">
        <f t="shared" si="1"/>
        <v>41079</v>
      </c>
      <c r="Y47" s="101">
        <f>[1]June!R26</f>
        <v>8.02</v>
      </c>
      <c r="Z47" s="102">
        <f>[1]June!S26</f>
        <v>7.74</v>
      </c>
      <c r="AA47" s="103">
        <f>[1]June!T26</f>
        <v>7.8722222222222218</v>
      </c>
      <c r="AB47" s="71">
        <f>[1]June!U26</f>
        <v>0</v>
      </c>
      <c r="AC47" s="67">
        <f>[1]June!V26</f>
        <v>0</v>
      </c>
      <c r="AD47" s="67">
        <f>[1]June!W26</f>
        <v>0</v>
      </c>
      <c r="AE47" s="84">
        <f>[1]June!X26</f>
        <v>43.653999999999996</v>
      </c>
      <c r="AF47" s="124">
        <f>[1]June!Y26</f>
        <v>0</v>
      </c>
      <c r="AG47" s="94"/>
    </row>
    <row r="48" spans="1:33">
      <c r="A48" s="142"/>
      <c r="B48" s="11" t="s">
        <v>4</v>
      </c>
      <c r="C48" s="12">
        <f t="shared" si="2"/>
        <v>41080</v>
      </c>
      <c r="D48" s="119">
        <f>[1]June!C27</f>
        <v>1859.5639999999999</v>
      </c>
      <c r="E48" s="67">
        <f>[1]June!D27</f>
        <v>1443.232</v>
      </c>
      <c r="F48" s="67">
        <f>[1]June!E27</f>
        <v>1693.2766666666666</v>
      </c>
      <c r="G48" s="120"/>
      <c r="H48" s="80"/>
      <c r="I48" s="94"/>
      <c r="J48" s="5"/>
      <c r="K48" s="142"/>
      <c r="L48" s="11" t="str">
        <f t="shared" si="0"/>
        <v>Wednesday</v>
      </c>
      <c r="M48" s="12">
        <f t="shared" si="0"/>
        <v>41080</v>
      </c>
      <c r="N48" s="67">
        <f>[1]June!L27</f>
        <v>5.5439999999999996</v>
      </c>
      <c r="O48" s="67">
        <f>[1]June!M27</f>
        <v>0</v>
      </c>
      <c r="P48" s="80">
        <f>[1]June!N27</f>
        <v>3.5700000000000003</v>
      </c>
      <c r="Q48" s="84"/>
      <c r="R48" s="84"/>
      <c r="S48" s="84"/>
      <c r="T48" s="151"/>
      <c r="U48" s="84"/>
      <c r="V48" s="142"/>
      <c r="W48" s="11" t="str">
        <f t="shared" si="1"/>
        <v>Wednesday</v>
      </c>
      <c r="X48" s="37">
        <f t="shared" si="1"/>
        <v>41080</v>
      </c>
      <c r="Y48" s="101">
        <f>[1]June!R27</f>
        <v>8.1300000000000008</v>
      </c>
      <c r="Z48" s="102">
        <f>[1]June!S27</f>
        <v>7.1</v>
      </c>
      <c r="AA48" s="103">
        <f>[1]June!T27</f>
        <v>7.8422222222222224</v>
      </c>
      <c r="AB48" s="71">
        <f>[1]June!U27</f>
        <v>0</v>
      </c>
      <c r="AC48" s="67">
        <f>[1]June!V27</f>
        <v>0</v>
      </c>
      <c r="AD48" s="67">
        <f>[1]June!W27</f>
        <v>0</v>
      </c>
      <c r="AE48" s="84">
        <f>[1]June!X27</f>
        <v>41.713999999999999</v>
      </c>
      <c r="AF48" s="124">
        <f>[1]June!Y27</f>
        <v>0</v>
      </c>
      <c r="AG48" s="94"/>
    </row>
    <row r="49" spans="1:33">
      <c r="A49" s="142"/>
      <c r="B49" s="11" t="s">
        <v>5</v>
      </c>
      <c r="C49" s="12">
        <f t="shared" si="2"/>
        <v>41081</v>
      </c>
      <c r="D49" s="119">
        <f>[1]June!C28</f>
        <v>444.416</v>
      </c>
      <c r="E49" s="67">
        <f>[1]June!D28</f>
        <v>0.78400000000000003</v>
      </c>
      <c r="F49" s="67">
        <f>[1]June!E28</f>
        <v>22.166666666666657</v>
      </c>
      <c r="G49" s="120"/>
      <c r="H49" s="80"/>
      <c r="I49" s="94"/>
      <c r="J49" s="5"/>
      <c r="K49" s="142"/>
      <c r="L49" s="11" t="str">
        <f t="shared" si="0"/>
        <v>Thursday</v>
      </c>
      <c r="M49" s="12">
        <f t="shared" si="0"/>
        <v>41081</v>
      </c>
      <c r="N49" s="67">
        <f>[1]June!L28</f>
        <v>5.3479999999999999</v>
      </c>
      <c r="O49" s="67">
        <f>[1]June!M28</f>
        <v>0</v>
      </c>
      <c r="P49" s="80">
        <f>[1]June!N28</f>
        <v>3.5105</v>
      </c>
      <c r="Q49" s="84"/>
      <c r="R49" s="84"/>
      <c r="S49" s="84"/>
      <c r="T49" s="151"/>
      <c r="U49" s="84"/>
      <c r="V49" s="142"/>
      <c r="W49" s="11" t="str">
        <f t="shared" si="1"/>
        <v>Thursday</v>
      </c>
      <c r="X49" s="37">
        <f t="shared" si="1"/>
        <v>41081</v>
      </c>
      <c r="Y49" s="101">
        <f>[1]June!R28</f>
        <v>7.96</v>
      </c>
      <c r="Z49" s="102">
        <f>[1]June!S28</f>
        <v>7.05</v>
      </c>
      <c r="AA49" s="103">
        <f>[1]June!T28</f>
        <v>7.5162500000000003</v>
      </c>
      <c r="AB49" s="71">
        <f>[1]June!U28</f>
        <v>0</v>
      </c>
      <c r="AC49" s="67">
        <f>[1]June!V28</f>
        <v>0</v>
      </c>
      <c r="AD49" s="67">
        <f>[1]June!W28</f>
        <v>0</v>
      </c>
      <c r="AE49" s="84">
        <f>[1]June!X28</f>
        <v>38.880000000000003</v>
      </c>
      <c r="AF49" s="124">
        <f>[1]June!Y28</f>
        <v>0</v>
      </c>
      <c r="AG49" s="94"/>
    </row>
    <row r="50" spans="1:33">
      <c r="A50" s="142"/>
      <c r="B50" s="11" t="s">
        <v>6</v>
      </c>
      <c r="C50" s="12">
        <f t="shared" si="2"/>
        <v>41082</v>
      </c>
      <c r="D50" s="119">
        <f>[1]June!C29</f>
        <v>1315.3839999999998</v>
      </c>
      <c r="E50" s="67">
        <f>[1]June!D29</f>
        <v>1.3159999999999998</v>
      </c>
      <c r="F50" s="67">
        <f>[1]June!E29</f>
        <v>510.03983333333338</v>
      </c>
      <c r="G50" s="120"/>
      <c r="H50" s="80"/>
      <c r="I50" s="94"/>
      <c r="J50" s="5"/>
      <c r="K50" s="142"/>
      <c r="L50" s="11" t="str">
        <f t="shared" si="0"/>
        <v>Friday</v>
      </c>
      <c r="M50" s="12">
        <f t="shared" si="0"/>
        <v>41082</v>
      </c>
      <c r="N50" s="67">
        <f>[1]June!L29</f>
        <v>9.6319999999999997</v>
      </c>
      <c r="O50" s="67">
        <f>[1]June!M29</f>
        <v>0</v>
      </c>
      <c r="P50" s="80">
        <f>[1]June!N29</f>
        <v>3.6096666666666661</v>
      </c>
      <c r="Q50" s="84"/>
      <c r="R50" s="84"/>
      <c r="S50" s="84"/>
      <c r="T50" s="151"/>
      <c r="U50" s="84"/>
      <c r="V50" s="142"/>
      <c r="W50" s="11" t="str">
        <f t="shared" si="1"/>
        <v>Friday</v>
      </c>
      <c r="X50" s="37">
        <f t="shared" si="1"/>
        <v>41082</v>
      </c>
      <c r="Y50" s="101">
        <f>[1]June!R29</f>
        <v>7.88</v>
      </c>
      <c r="Z50" s="102">
        <f>[1]June!S29</f>
        <v>7.5</v>
      </c>
      <c r="AA50" s="103">
        <f>[1]June!T29</f>
        <v>7.7214285714285724</v>
      </c>
      <c r="AB50" s="71">
        <f>[1]June!U29</f>
        <v>27</v>
      </c>
      <c r="AC50" s="67">
        <f>[1]June!V29</f>
        <v>0</v>
      </c>
      <c r="AD50" s="67">
        <f>[1]June!W29</f>
        <v>7.4285714285714288</v>
      </c>
      <c r="AE50" s="84">
        <f>[1]June!X29</f>
        <v>34.42</v>
      </c>
      <c r="AF50" s="124">
        <f>[1]June!Y29</f>
        <v>5.7</v>
      </c>
      <c r="AG50" s="94"/>
    </row>
    <row r="51" spans="1:33">
      <c r="A51" s="142"/>
      <c r="B51" s="11" t="s">
        <v>7</v>
      </c>
      <c r="C51" s="12">
        <f t="shared" si="2"/>
        <v>41083</v>
      </c>
      <c r="D51" s="119">
        <f>[1]June!C30</f>
        <v>1321.1519999999998</v>
      </c>
      <c r="E51" s="67">
        <f>[1]June!D30</f>
        <v>0.53199999999999992</v>
      </c>
      <c r="F51" s="67">
        <f>[1]June!E30</f>
        <v>483.77466666666663</v>
      </c>
      <c r="G51" s="120"/>
      <c r="H51" s="80"/>
      <c r="I51" s="94"/>
      <c r="J51" s="5"/>
      <c r="K51" s="142"/>
      <c r="L51" s="11" t="str">
        <f t="shared" si="0"/>
        <v>Saturday</v>
      </c>
      <c r="M51" s="12">
        <f t="shared" si="0"/>
        <v>41083</v>
      </c>
      <c r="N51" s="67">
        <f>[1]June!L30</f>
        <v>4.4239999999999995</v>
      </c>
      <c r="O51" s="67">
        <f>[1]June!M30</f>
        <v>0</v>
      </c>
      <c r="P51" s="80">
        <f>[1]June!N30</f>
        <v>2.8746666666666671</v>
      </c>
      <c r="Q51" s="84"/>
      <c r="R51" s="84"/>
      <c r="S51" s="84"/>
      <c r="T51" s="151"/>
      <c r="U51" s="84"/>
      <c r="V51" s="142"/>
      <c r="W51" s="11" t="str">
        <f t="shared" si="1"/>
        <v>Saturday</v>
      </c>
      <c r="X51" s="37">
        <f t="shared" si="1"/>
        <v>41083</v>
      </c>
      <c r="Y51" s="101">
        <f>[1]June!R30</f>
        <v>8.2100000000000009</v>
      </c>
      <c r="Z51" s="102">
        <f>[1]June!S30</f>
        <v>6.76</v>
      </c>
      <c r="AA51" s="103">
        <f>[1]June!T30</f>
        <v>7.6177777777777784</v>
      </c>
      <c r="AB51" s="71">
        <f>[1]June!U30</f>
        <v>35</v>
      </c>
      <c r="AC51" s="67">
        <f>[1]June!V30</f>
        <v>0</v>
      </c>
      <c r="AD51" s="67">
        <f>[1]June!W30</f>
        <v>6.666666666666667</v>
      </c>
      <c r="AE51" s="84">
        <f>[1]June!X30</f>
        <v>44.32</v>
      </c>
      <c r="AF51" s="124">
        <f>[1]June!Y30</f>
        <v>0</v>
      </c>
      <c r="AG51" s="94"/>
    </row>
    <row r="52" spans="1:33">
      <c r="A52" s="142"/>
      <c r="B52" s="11" t="s">
        <v>8</v>
      </c>
      <c r="C52" s="12">
        <f t="shared" si="2"/>
        <v>41084</v>
      </c>
      <c r="D52" s="119">
        <f>[1]June!C31</f>
        <v>1652.952</v>
      </c>
      <c r="E52" s="67">
        <f>[1]June!D31</f>
        <v>0</v>
      </c>
      <c r="F52" s="67">
        <f>[1]June!E31</f>
        <v>930.7363333333335</v>
      </c>
      <c r="G52" s="120"/>
      <c r="H52" s="80"/>
      <c r="I52" s="94"/>
      <c r="J52" s="5"/>
      <c r="K52" s="142"/>
      <c r="L52" s="11" t="str">
        <f t="shared" si="0"/>
        <v>Sunday</v>
      </c>
      <c r="M52" s="12">
        <f t="shared" si="0"/>
        <v>41084</v>
      </c>
      <c r="N52" s="67">
        <f>[1]June!L31</f>
        <v>5.3479999999999999</v>
      </c>
      <c r="O52" s="67">
        <f>[1]June!M31</f>
        <v>0</v>
      </c>
      <c r="P52" s="80">
        <f>[1]June!N31</f>
        <v>3.5034999999999998</v>
      </c>
      <c r="Q52" s="84"/>
      <c r="R52" s="84"/>
      <c r="S52" s="84"/>
      <c r="T52" s="151"/>
      <c r="U52" s="84"/>
      <c r="V52" s="142"/>
      <c r="W52" s="11" t="str">
        <f t="shared" si="1"/>
        <v>Sunday</v>
      </c>
      <c r="X52" s="37">
        <f t="shared" si="1"/>
        <v>41084</v>
      </c>
      <c r="Y52" s="101">
        <f>[1]June!R31</f>
        <v>8.24</v>
      </c>
      <c r="Z52" s="102">
        <f>[1]June!S31</f>
        <v>7.18</v>
      </c>
      <c r="AA52" s="103">
        <f>[1]June!T31</f>
        <v>7.9224999999999994</v>
      </c>
      <c r="AB52" s="71">
        <f>[1]June!U31</f>
        <v>0</v>
      </c>
      <c r="AC52" s="67">
        <f>[1]June!V31</f>
        <v>0</v>
      </c>
      <c r="AD52" s="67">
        <f>[1]June!W31</f>
        <v>0</v>
      </c>
      <c r="AE52" s="84">
        <f>[1]June!X31</f>
        <v>60.751999999999995</v>
      </c>
      <c r="AF52" s="124">
        <f>[1]June!Y31</f>
        <v>0</v>
      </c>
      <c r="AG52" s="94"/>
    </row>
    <row r="53" spans="1:33">
      <c r="A53" s="142"/>
      <c r="B53" s="11" t="s">
        <v>9</v>
      </c>
      <c r="C53" s="12">
        <f t="shared" si="2"/>
        <v>41085</v>
      </c>
      <c r="D53" s="119">
        <f>[1]June!C32</f>
        <v>1773.7159999999999</v>
      </c>
      <c r="E53" s="67">
        <f>[1]June!D32</f>
        <v>1601.5160000000001</v>
      </c>
      <c r="F53" s="67">
        <f>[1]June!E32</f>
        <v>1673.2204999999997</v>
      </c>
      <c r="G53" s="120"/>
      <c r="H53" s="80"/>
      <c r="I53" s="94"/>
      <c r="J53" s="5"/>
      <c r="K53" s="142"/>
      <c r="L53" s="11" t="str">
        <f t="shared" si="0"/>
        <v>Monday</v>
      </c>
      <c r="M53" s="12">
        <f t="shared" si="0"/>
        <v>41085</v>
      </c>
      <c r="N53" s="67">
        <f>[1]June!L32</f>
        <v>5.5439999999999996</v>
      </c>
      <c r="O53" s="67">
        <f>[1]June!M32</f>
        <v>4.0599999999999996</v>
      </c>
      <c r="P53" s="80">
        <f>[1]June!N32</f>
        <v>4.5826666666666656</v>
      </c>
      <c r="Q53" s="84"/>
      <c r="R53" s="84"/>
      <c r="S53" s="84"/>
      <c r="T53" s="151"/>
      <c r="U53" s="84"/>
      <c r="V53" s="142"/>
      <c r="W53" s="11" t="str">
        <f t="shared" si="1"/>
        <v>Monday</v>
      </c>
      <c r="X53" s="37">
        <f t="shared" si="1"/>
        <v>41085</v>
      </c>
      <c r="Y53" s="101">
        <f>[1]June!R32</f>
        <v>8.24</v>
      </c>
      <c r="Z53" s="102">
        <f>[1]June!S32</f>
        <v>8.16</v>
      </c>
      <c r="AA53" s="103">
        <f>[1]June!T32</f>
        <v>8.2028571428571428</v>
      </c>
      <c r="AB53" s="71">
        <f>[1]June!U32</f>
        <v>0</v>
      </c>
      <c r="AC53" s="67">
        <f>[1]June!V32</f>
        <v>0</v>
      </c>
      <c r="AD53" s="67">
        <f>[1]June!W32</f>
        <v>0</v>
      </c>
      <c r="AE53" s="84">
        <f>[1]June!X32</f>
        <v>66.616</v>
      </c>
      <c r="AF53" s="124">
        <f>[1]June!Y32</f>
        <v>0</v>
      </c>
      <c r="AG53" s="94"/>
    </row>
    <row r="54" spans="1:33">
      <c r="A54" s="142"/>
      <c r="B54" s="11" t="s">
        <v>10</v>
      </c>
      <c r="C54" s="12">
        <f t="shared" si="2"/>
        <v>41086</v>
      </c>
      <c r="D54" s="119">
        <f>[1]June!C33</f>
        <v>1817.5639999999999</v>
      </c>
      <c r="E54" s="67">
        <f>[1]June!D33</f>
        <v>1618.8479999999997</v>
      </c>
      <c r="F54" s="67">
        <f>[1]June!E33</f>
        <v>1698.2781666666663</v>
      </c>
      <c r="G54" s="120"/>
      <c r="H54" s="80"/>
      <c r="I54" s="94"/>
      <c r="J54" s="5"/>
      <c r="K54" s="142"/>
      <c r="L54" s="11" t="str">
        <f t="shared" si="0"/>
        <v>Tuesday</v>
      </c>
      <c r="M54" s="12">
        <f t="shared" si="0"/>
        <v>41086</v>
      </c>
      <c r="N54" s="67">
        <f>[1]June!L33</f>
        <v>6.6920000000000002</v>
      </c>
      <c r="O54" s="67">
        <f>[1]June!M33</f>
        <v>4.9559999999999995</v>
      </c>
      <c r="P54" s="80">
        <f>[1]June!N33</f>
        <v>6.0118333333333336</v>
      </c>
      <c r="Q54" s="84"/>
      <c r="R54" s="84"/>
      <c r="S54" s="84"/>
      <c r="T54" s="151"/>
      <c r="U54" s="84"/>
      <c r="V54" s="142"/>
      <c r="W54" s="11" t="str">
        <f t="shared" si="1"/>
        <v>Tuesday</v>
      </c>
      <c r="X54" s="37">
        <f t="shared" si="1"/>
        <v>41086</v>
      </c>
      <c r="Y54" s="101">
        <f>[1]June!R33</f>
        <v>8.2200000000000006</v>
      </c>
      <c r="Z54" s="102">
        <f>[1]June!S33</f>
        <v>7.85</v>
      </c>
      <c r="AA54" s="103">
        <f>[1]June!T33</f>
        <v>8.1059999999999999</v>
      </c>
      <c r="AB54" s="71">
        <f>[1]June!U33</f>
        <v>1</v>
      </c>
      <c r="AC54" s="67">
        <f>[1]June!V33</f>
        <v>0</v>
      </c>
      <c r="AD54" s="67">
        <f>[1]June!W33</f>
        <v>6.6666666666666666E-2</v>
      </c>
      <c r="AE54" s="84">
        <f>[1]June!X33</f>
        <v>72.484999999999999</v>
      </c>
      <c r="AF54" s="124">
        <f>[1]June!Y33</f>
        <v>1.2</v>
      </c>
      <c r="AG54" s="94"/>
    </row>
    <row r="55" spans="1:33">
      <c r="A55" s="142"/>
      <c r="B55" s="11" t="s">
        <v>4</v>
      </c>
      <c r="C55" s="12">
        <f t="shared" si="2"/>
        <v>41087</v>
      </c>
      <c r="D55" s="119">
        <f>[1]June!C34</f>
        <v>1741.432</v>
      </c>
      <c r="E55" s="67">
        <f>[1]June!D34</f>
        <v>1631.1679999999997</v>
      </c>
      <c r="F55" s="67">
        <f>[1]June!E34</f>
        <v>1694.450333333333</v>
      </c>
      <c r="G55" s="120"/>
      <c r="H55" s="80"/>
      <c r="I55" s="94"/>
      <c r="J55" s="5"/>
      <c r="K55" s="142"/>
      <c r="L55" s="11" t="str">
        <f t="shared" si="0"/>
        <v>Wednesday</v>
      </c>
      <c r="M55" s="12">
        <f t="shared" si="0"/>
        <v>41087</v>
      </c>
      <c r="N55" s="67">
        <f>[1]June!L34</f>
        <v>8.2319999999999993</v>
      </c>
      <c r="O55" s="67">
        <f>[1]June!M34</f>
        <v>6.1319999999999997</v>
      </c>
      <c r="P55" s="80">
        <f>[1]June!N34</f>
        <v>6.7479999999999984</v>
      </c>
      <c r="Q55" s="84"/>
      <c r="R55" s="84"/>
      <c r="S55" s="84"/>
      <c r="T55" s="151"/>
      <c r="U55" s="84"/>
      <c r="V55" s="142"/>
      <c r="W55" s="11" t="str">
        <f t="shared" si="1"/>
        <v>Wednesday</v>
      </c>
      <c r="X55" s="37">
        <f t="shared" si="1"/>
        <v>41087</v>
      </c>
      <c r="Y55" s="101">
        <f>[1]June!R34</f>
        <v>8.15</v>
      </c>
      <c r="Z55" s="102">
        <f>[1]June!S34</f>
        <v>7.08</v>
      </c>
      <c r="AA55" s="103">
        <f>[1]June!T34</f>
        <v>7.6094736842105268</v>
      </c>
      <c r="AB55" s="71">
        <f>[1]June!U34</f>
        <v>24</v>
      </c>
      <c r="AC55" s="67">
        <f>[1]June!V34</f>
        <v>0</v>
      </c>
      <c r="AD55" s="67">
        <f>[1]June!W34</f>
        <v>2.3684210526315788</v>
      </c>
      <c r="AE55" s="84">
        <f>[1]June!X34</f>
        <v>104.37299999999999</v>
      </c>
      <c r="AF55" s="124">
        <f>[1]June!Y34</f>
        <v>0.3</v>
      </c>
      <c r="AG55" s="94"/>
    </row>
    <row r="56" spans="1:33">
      <c r="A56" s="142"/>
      <c r="B56" s="11" t="s">
        <v>5</v>
      </c>
      <c r="C56" s="12">
        <f t="shared" si="2"/>
        <v>41088</v>
      </c>
      <c r="D56" s="119">
        <f>[1]June!C35</f>
        <v>1905.232</v>
      </c>
      <c r="E56" s="67">
        <f>[1]June!D35</f>
        <v>1514.8839999999998</v>
      </c>
      <c r="F56" s="67">
        <f>[1]June!E35</f>
        <v>1704.0741666666668</v>
      </c>
      <c r="G56" s="120"/>
      <c r="H56" s="80"/>
      <c r="I56" s="94"/>
      <c r="J56" s="5"/>
      <c r="K56" s="142"/>
      <c r="L56" s="11" t="str">
        <f t="shared" si="0"/>
        <v>Thursday</v>
      </c>
      <c r="M56" s="12">
        <f t="shared" si="0"/>
        <v>41088</v>
      </c>
      <c r="N56" s="67">
        <f>[1]June!L35</f>
        <v>9.5759999999999987</v>
      </c>
      <c r="O56" s="67">
        <f>[1]June!M35</f>
        <v>5.0679999999999996</v>
      </c>
      <c r="P56" s="80">
        <f>[1]June!N35</f>
        <v>6.8296666666666654</v>
      </c>
      <c r="Q56" s="84"/>
      <c r="R56" s="84"/>
      <c r="S56" s="84"/>
      <c r="T56" s="151"/>
      <c r="U56" s="84"/>
      <c r="V56" s="142"/>
      <c r="W56" s="11" t="str">
        <f t="shared" si="1"/>
        <v>Thursday</v>
      </c>
      <c r="X56" s="37">
        <f t="shared" si="1"/>
        <v>41088</v>
      </c>
      <c r="Y56" s="101">
        <f>[1]June!R35</f>
        <v>8.24</v>
      </c>
      <c r="Z56" s="102">
        <f>[1]June!S35</f>
        <v>8.14</v>
      </c>
      <c r="AA56" s="103">
        <f>[1]June!T35</f>
        <v>8.1830000000000016</v>
      </c>
      <c r="AB56" s="71">
        <f>[1]June!U35</f>
        <v>2</v>
      </c>
      <c r="AC56" s="67">
        <f>[1]June!V35</f>
        <v>0</v>
      </c>
      <c r="AD56" s="67">
        <f>[1]June!W35</f>
        <v>0.45</v>
      </c>
      <c r="AE56" s="84">
        <f>[1]June!X35</f>
        <v>95.224000000000004</v>
      </c>
      <c r="AF56" s="124">
        <f>[1]June!Y35</f>
        <v>0</v>
      </c>
      <c r="AG56" s="94"/>
    </row>
    <row r="57" spans="1:33">
      <c r="A57" s="142"/>
      <c r="B57" s="11" t="s">
        <v>6</v>
      </c>
      <c r="C57" s="12">
        <f t="shared" si="2"/>
        <v>41089</v>
      </c>
      <c r="D57" s="119">
        <f>[1]June!C36</f>
        <v>1957.1999999999998</v>
      </c>
      <c r="E57" s="67">
        <f>[1]June!D36</f>
        <v>1241.8839999999998</v>
      </c>
      <c r="F57" s="67">
        <f>[1]June!E36</f>
        <v>1640.9224999999997</v>
      </c>
      <c r="G57" s="120"/>
      <c r="H57" s="80"/>
      <c r="I57" s="94"/>
      <c r="J57" s="5"/>
      <c r="K57" s="142"/>
      <c r="L57" s="11" t="str">
        <f t="shared" si="0"/>
        <v>Friday</v>
      </c>
      <c r="M57" s="12">
        <f t="shared" si="0"/>
        <v>41089</v>
      </c>
      <c r="N57" s="67">
        <f>[1]June!L36</f>
        <v>9.7159999999999993</v>
      </c>
      <c r="O57" s="67">
        <f>[1]June!M36</f>
        <v>6.86</v>
      </c>
      <c r="P57" s="80">
        <f>[1]June!N36</f>
        <v>7.9940000000000007</v>
      </c>
      <c r="Q57" s="84"/>
      <c r="R57" s="84"/>
      <c r="S57" s="84"/>
      <c r="T57" s="151"/>
      <c r="U57" s="84"/>
      <c r="V57" s="142"/>
      <c r="W57" s="11" t="str">
        <f t="shared" si="1"/>
        <v>Friday</v>
      </c>
      <c r="X57" s="37">
        <f t="shared" si="1"/>
        <v>41089</v>
      </c>
      <c r="Y57" s="101">
        <f>[1]June!R36</f>
        <v>8.24</v>
      </c>
      <c r="Z57" s="102">
        <f>[1]June!S36</f>
        <v>7.95</v>
      </c>
      <c r="AA57" s="103">
        <f>[1]June!T36</f>
        <v>8.1595833333333356</v>
      </c>
      <c r="AB57" s="71">
        <f>[1]June!U36</f>
        <v>0</v>
      </c>
      <c r="AC57" s="67">
        <f>[1]June!V36</f>
        <v>0</v>
      </c>
      <c r="AD57" s="67">
        <f>[1]June!W36</f>
        <v>0</v>
      </c>
      <c r="AE57" s="84">
        <f>[1]June!X36</f>
        <v>116.37699999999998</v>
      </c>
      <c r="AF57" s="124">
        <f>[1]June!Y36</f>
        <v>0</v>
      </c>
      <c r="AG57" s="94"/>
    </row>
    <row r="58" spans="1:33">
      <c r="A58" s="142"/>
      <c r="B58" s="11" t="s">
        <v>7</v>
      </c>
      <c r="C58" s="12">
        <f t="shared" si="2"/>
        <v>41090</v>
      </c>
      <c r="D58" s="119">
        <f>[1]June!C37</f>
        <v>1787.8839999999998</v>
      </c>
      <c r="E58" s="67">
        <f>[1]June!D37</f>
        <v>1430.8839999999998</v>
      </c>
      <c r="F58" s="67">
        <f>[1]June!E37</f>
        <v>1555.0511666666669</v>
      </c>
      <c r="G58" s="120"/>
      <c r="H58" s="80"/>
      <c r="I58" s="94"/>
      <c r="J58" s="5"/>
      <c r="K58" s="142"/>
      <c r="L58" s="11" t="str">
        <f t="shared" si="0"/>
        <v>Saturday</v>
      </c>
      <c r="M58" s="12">
        <f t="shared" si="0"/>
        <v>41090</v>
      </c>
      <c r="N58" s="67">
        <f>[1]June!L37</f>
        <v>8.1479999999999997</v>
      </c>
      <c r="O58" s="67">
        <f>[1]June!M37</f>
        <v>5.46</v>
      </c>
      <c r="P58" s="80">
        <f>[1]June!N37</f>
        <v>6.3513333333333319</v>
      </c>
      <c r="Q58" s="84"/>
      <c r="R58" s="84"/>
      <c r="S58" s="84"/>
      <c r="T58" s="151"/>
      <c r="U58" s="84"/>
      <c r="V58" s="142"/>
      <c r="W58" s="11" t="str">
        <f t="shared" si="1"/>
        <v>Saturday</v>
      </c>
      <c r="X58" s="37">
        <f t="shared" si="1"/>
        <v>41090</v>
      </c>
      <c r="Y58" s="101">
        <f>[1]June!R37</f>
        <v>8.24</v>
      </c>
      <c r="Z58" s="102">
        <f>[1]June!S37</f>
        <v>7.96</v>
      </c>
      <c r="AA58" s="103">
        <f>[1]June!T37</f>
        <v>8.133684210526317</v>
      </c>
      <c r="AB58" s="71">
        <f>[1]June!U37</f>
        <v>0</v>
      </c>
      <c r="AC58" s="67">
        <f>[1]June!V37</f>
        <v>0</v>
      </c>
      <c r="AD58" s="67">
        <f>[1]June!W37</f>
        <v>0</v>
      </c>
      <c r="AE58" s="84">
        <f>[1]June!X37</f>
        <v>92.789000000000001</v>
      </c>
      <c r="AF58" s="124">
        <f>[1]June!Y37</f>
        <v>0</v>
      </c>
      <c r="AG58" s="94"/>
    </row>
    <row r="59" spans="1:33" ht="15.75" thickBot="1">
      <c r="A59" s="142"/>
      <c r="B59" s="13"/>
      <c r="C59" s="14"/>
      <c r="D59" s="155"/>
      <c r="E59" s="78"/>
      <c r="F59" s="79"/>
      <c r="G59" s="121"/>
      <c r="H59" s="81"/>
      <c r="I59" s="94"/>
      <c r="J59" s="5"/>
      <c r="K59" s="142"/>
      <c r="L59" s="13"/>
      <c r="M59" s="14"/>
      <c r="N59" s="78"/>
      <c r="O59" s="78"/>
      <c r="P59" s="81"/>
      <c r="Q59" s="84"/>
      <c r="R59" s="84"/>
      <c r="S59" s="84"/>
      <c r="T59" s="151"/>
      <c r="U59" s="84"/>
      <c r="V59" s="142"/>
      <c r="W59" s="13"/>
      <c r="X59" s="59"/>
      <c r="Y59" s="104"/>
      <c r="Z59" s="105"/>
      <c r="AA59" s="106"/>
      <c r="AB59" s="85"/>
      <c r="AC59" s="78"/>
      <c r="AD59" s="78"/>
      <c r="AE59" s="79"/>
      <c r="AF59" s="125"/>
      <c r="AG59" s="94"/>
    </row>
    <row r="60" spans="1:33" ht="16.5" thickTop="1" thickBot="1">
      <c r="A60" s="142"/>
      <c r="B60" s="15" t="s">
        <v>11</v>
      </c>
      <c r="C60" s="16"/>
      <c r="D60" s="68">
        <f>[1]June!C39</f>
        <v>2098.4320000000002</v>
      </c>
      <c r="E60" s="68">
        <f>[1]June!D39</f>
        <v>0</v>
      </c>
      <c r="F60" s="68">
        <f>[1]June!E39</f>
        <v>1174.3740166666662</v>
      </c>
      <c r="G60" s="122">
        <f>[1]June!F39</f>
        <v>31.6</v>
      </c>
      <c r="H60" s="87"/>
      <c r="I60" s="94"/>
      <c r="J60" s="5"/>
      <c r="K60" s="142"/>
      <c r="L60" s="15" t="s">
        <v>11</v>
      </c>
      <c r="M60" s="16"/>
      <c r="N60" s="82">
        <f>[1]June!L39</f>
        <v>152.852</v>
      </c>
      <c r="O60" s="82">
        <f>[1]June!M39</f>
        <v>0</v>
      </c>
      <c r="P60" s="83">
        <f>[1]June!N39</f>
        <v>4.7909166666666669</v>
      </c>
      <c r="Q60" s="136"/>
      <c r="R60" s="136"/>
      <c r="S60" s="136"/>
      <c r="T60" s="152"/>
      <c r="U60" s="136"/>
      <c r="V60" s="142"/>
      <c r="W60" s="15" t="s">
        <v>11</v>
      </c>
      <c r="X60" s="38"/>
      <c r="Y60" s="107">
        <f>[1]June!R39</f>
        <v>8.31</v>
      </c>
      <c r="Z60" s="108">
        <f>[1]June!S39</f>
        <v>6.52</v>
      </c>
      <c r="AA60" s="109">
        <f>[1]June!T39</f>
        <v>7.7583635664286978</v>
      </c>
      <c r="AB60" s="75">
        <f>[1]June!U39</f>
        <v>35</v>
      </c>
      <c r="AC60" s="68">
        <f>[1]June!V39</f>
        <v>0</v>
      </c>
      <c r="AD60" s="68">
        <f>[1]June!W39</f>
        <v>2.6217092731829572</v>
      </c>
      <c r="AE60" s="86">
        <f>[1]June!X39</f>
        <v>1818.2523999999999</v>
      </c>
      <c r="AF60" s="126">
        <f>[1]June!Y39</f>
        <v>53.1</v>
      </c>
      <c r="AG60" s="94"/>
    </row>
    <row r="61" spans="1:33" ht="15.75" thickBot="1">
      <c r="A61" s="145"/>
      <c r="B61" s="146"/>
      <c r="C61" s="146"/>
      <c r="D61" s="146"/>
      <c r="E61" s="146"/>
      <c r="F61" s="146"/>
      <c r="G61" s="146"/>
      <c r="H61" s="146"/>
      <c r="I61" s="147"/>
      <c r="J61" s="5"/>
      <c r="K61" s="145"/>
      <c r="L61" s="146"/>
      <c r="M61" s="146"/>
      <c r="N61" s="146"/>
      <c r="O61" s="146"/>
      <c r="P61" s="146"/>
      <c r="Q61" s="146"/>
      <c r="R61" s="146"/>
      <c r="S61" s="146"/>
      <c r="T61" s="147"/>
      <c r="V61" s="145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7"/>
    </row>
    <row r="62" spans="1:33" ht="15.75" thickTop="1"/>
  </sheetData>
  <mergeCells count="12">
    <mergeCell ref="W9:AF9"/>
    <mergeCell ref="L9:S9"/>
    <mergeCell ref="B9:H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31" priority="11" operator="between">
      <formula>2800</formula>
      <formula>5000</formula>
    </cfRule>
  </conditionalFormatting>
  <conditionalFormatting sqref="N29:N58">
    <cfRule type="cellIs" dxfId="30" priority="10" operator="between">
      <formula>560</formula>
      <formula>5000</formula>
    </cfRule>
  </conditionalFormatting>
  <conditionalFormatting sqref="Z29:Z58">
    <cfRule type="cellIs" dxfId="29" priority="8" operator="between">
      <formula>1</formula>
      <formula>6.49</formula>
    </cfRule>
  </conditionalFormatting>
  <conditionalFormatting sqref="Y29:Y58">
    <cfRule type="cellIs" dxfId="28" priority="7" operator="between">
      <formula>8.51</formula>
      <formula>14</formula>
    </cfRule>
  </conditionalFormatting>
  <conditionalFormatting sqref="AB29:AB59">
    <cfRule type="cellIs" dxfId="27" priority="6" operator="between">
      <formula>41</formula>
      <formula>200</formula>
    </cfRule>
  </conditionalFormatting>
  <conditionalFormatting sqref="D59">
    <cfRule type="cellIs" dxfId="26" priority="5" operator="between">
      <formula>2800</formula>
      <formula>5000</formula>
    </cfRule>
  </conditionalFormatting>
  <conditionalFormatting sqref="N59">
    <cfRule type="cellIs" dxfId="25" priority="4" operator="between">
      <formula>560</formula>
      <formula>5000</formula>
    </cfRule>
  </conditionalFormatting>
  <conditionalFormatting sqref="Z59">
    <cfRule type="cellIs" dxfId="24" priority="3" operator="between">
      <formula>1</formula>
      <formula>6.49</formula>
    </cfRule>
  </conditionalFormatting>
  <conditionalFormatting sqref="Y59">
    <cfRule type="cellIs" dxfId="23" priority="2" operator="between">
      <formula>8.51</formula>
      <formula>14</formula>
    </cfRule>
  </conditionalFormatting>
  <conditionalFormatting sqref="AE29:AE59">
    <cfRule type="cellIs" dxfId="2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M1" workbookViewId="0">
      <selection activeCell="W20" sqref="W20"/>
    </sheetView>
  </sheetViews>
  <sheetFormatPr defaultRowHeight="1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4.1406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31" t="s">
        <v>56</v>
      </c>
      <c r="C3" s="132"/>
      <c r="D3" s="132"/>
      <c r="E3" s="5"/>
      <c r="F3" s="5"/>
      <c r="G3" s="5"/>
      <c r="H3" s="6"/>
    </row>
    <row r="4" spans="1:33">
      <c r="B4" s="131" t="s">
        <v>55</v>
      </c>
      <c r="C4" s="5"/>
      <c r="D4" s="5"/>
      <c r="E4" s="5"/>
      <c r="F4" s="5"/>
      <c r="G4" s="5"/>
      <c r="H4" s="6"/>
    </row>
    <row r="5" spans="1:33" ht="15.75" thickBot="1">
      <c r="B5" s="128" t="s">
        <v>61</v>
      </c>
      <c r="C5" s="129"/>
      <c r="D5" s="129"/>
      <c r="E5" s="129"/>
      <c r="F5" s="129"/>
      <c r="G5" s="129"/>
      <c r="H5" s="130"/>
    </row>
    <row r="6" spans="1:33" ht="15.75" thickBot="1">
      <c r="B6" s="5"/>
      <c r="C6" s="5"/>
      <c r="D6" s="5"/>
      <c r="E6" s="5"/>
      <c r="F6" s="5"/>
      <c r="G6" s="5"/>
      <c r="H6" s="5"/>
    </row>
    <row r="7" spans="1:33" ht="15.75" thickTop="1">
      <c r="A7" s="139"/>
      <c r="B7" s="140"/>
      <c r="C7" s="140"/>
      <c r="D7" s="140"/>
      <c r="E7" s="140"/>
      <c r="F7" s="140"/>
      <c r="G7" s="140"/>
      <c r="H7" s="140"/>
      <c r="I7" s="141"/>
      <c r="J7" s="5"/>
      <c r="K7" s="139"/>
      <c r="L7" s="140"/>
      <c r="M7" s="140"/>
      <c r="N7" s="140"/>
      <c r="O7" s="140"/>
      <c r="P7" s="140"/>
      <c r="Q7" s="140"/>
      <c r="R7" s="140"/>
      <c r="S7" s="140"/>
      <c r="T7" s="141"/>
      <c r="V7" s="139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1"/>
    </row>
    <row r="8" spans="1:33" ht="15.75" thickBot="1">
      <c r="A8" s="142"/>
      <c r="B8" s="5"/>
      <c r="C8" s="5"/>
      <c r="D8" s="5"/>
      <c r="E8" s="5"/>
      <c r="F8" s="5"/>
      <c r="G8" s="5"/>
      <c r="H8" s="5"/>
      <c r="I8" s="94"/>
      <c r="J8" s="5"/>
      <c r="K8" s="142"/>
      <c r="L8" s="5"/>
      <c r="M8" s="5"/>
      <c r="N8" s="5"/>
      <c r="O8" s="5"/>
      <c r="P8" s="5"/>
      <c r="Q8" s="5"/>
      <c r="R8" s="5"/>
      <c r="S8" s="5"/>
      <c r="T8" s="94"/>
      <c r="V8" s="142"/>
      <c r="W8" s="5"/>
      <c r="X8" s="5"/>
      <c r="Y8" s="5"/>
      <c r="Z8" s="5"/>
      <c r="AA8" s="5"/>
      <c r="AB8" s="5"/>
      <c r="AC8" s="5"/>
      <c r="AD8" s="5"/>
      <c r="AE8" s="5"/>
      <c r="AF8" s="5"/>
      <c r="AG8" s="94"/>
    </row>
    <row r="9" spans="1:33" ht="15.75" thickBot="1">
      <c r="A9" s="142"/>
      <c r="B9" s="157" t="s">
        <v>57</v>
      </c>
      <c r="C9" s="158"/>
      <c r="D9" s="158"/>
      <c r="E9" s="158"/>
      <c r="F9" s="158"/>
      <c r="G9" s="158"/>
      <c r="H9" s="159"/>
      <c r="I9" s="94"/>
      <c r="J9" s="5"/>
      <c r="K9" s="142"/>
      <c r="L9" s="157" t="s">
        <v>68</v>
      </c>
      <c r="M9" s="158"/>
      <c r="N9" s="158"/>
      <c r="O9" s="158"/>
      <c r="P9" s="158"/>
      <c r="Q9" s="158"/>
      <c r="R9" s="158"/>
      <c r="S9" s="159"/>
      <c r="T9" s="148"/>
      <c r="U9" s="8"/>
      <c r="V9" s="142"/>
      <c r="W9" s="157" t="s">
        <v>74</v>
      </c>
      <c r="X9" s="158"/>
      <c r="Y9" s="158"/>
      <c r="Z9" s="158"/>
      <c r="AA9" s="158"/>
      <c r="AB9" s="158"/>
      <c r="AC9" s="158"/>
      <c r="AD9" s="158"/>
      <c r="AE9" s="158"/>
      <c r="AF9" s="159"/>
      <c r="AG9" s="94"/>
    </row>
    <row r="10" spans="1:33" ht="15.75" thickTop="1">
      <c r="A10" s="142"/>
      <c r="B10" s="4" t="s">
        <v>62</v>
      </c>
      <c r="C10" s="5"/>
      <c r="D10" s="5"/>
      <c r="E10" s="5"/>
      <c r="F10" s="5"/>
      <c r="G10" s="5"/>
      <c r="H10" s="6"/>
      <c r="I10" s="94"/>
      <c r="J10" s="5"/>
      <c r="K10" s="142"/>
      <c r="L10" s="4" t="s">
        <v>69</v>
      </c>
      <c r="M10" s="5"/>
      <c r="N10" s="5"/>
      <c r="O10" s="5"/>
      <c r="P10" s="5"/>
      <c r="Q10" s="5"/>
      <c r="R10" s="5"/>
      <c r="S10" s="6"/>
      <c r="T10" s="94"/>
      <c r="U10" s="5"/>
      <c r="V10" s="14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4"/>
    </row>
    <row r="11" spans="1:33">
      <c r="A11" s="142"/>
      <c r="B11" s="4" t="s">
        <v>67</v>
      </c>
      <c r="C11" s="5"/>
      <c r="D11" s="5"/>
      <c r="E11" s="5"/>
      <c r="F11" s="5"/>
      <c r="G11" s="5"/>
      <c r="H11" s="6"/>
      <c r="I11" s="94"/>
      <c r="J11" s="5"/>
      <c r="K11" s="142"/>
      <c r="L11" s="4" t="s">
        <v>70</v>
      </c>
      <c r="M11" s="5"/>
      <c r="N11" s="5"/>
      <c r="O11" s="5"/>
      <c r="P11" s="5"/>
      <c r="Q11" s="5"/>
      <c r="R11" s="5"/>
      <c r="S11" s="6"/>
      <c r="T11" s="94"/>
      <c r="U11" s="5"/>
      <c r="V11" s="14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4"/>
    </row>
    <row r="12" spans="1:33">
      <c r="A12" s="142"/>
      <c r="B12" s="4" t="s">
        <v>63</v>
      </c>
      <c r="C12" s="5"/>
      <c r="D12" s="5"/>
      <c r="E12" s="5"/>
      <c r="F12" s="5"/>
      <c r="G12" s="5"/>
      <c r="H12" s="6"/>
      <c r="I12" s="94"/>
      <c r="J12" s="5"/>
      <c r="K12" s="142"/>
      <c r="L12" s="4" t="s">
        <v>71</v>
      </c>
      <c r="M12" s="5"/>
      <c r="N12" s="5"/>
      <c r="O12" s="5"/>
      <c r="P12" s="5"/>
      <c r="Q12" s="5"/>
      <c r="R12" s="5"/>
      <c r="S12" s="6"/>
      <c r="T12" s="94"/>
      <c r="U12" s="5"/>
      <c r="V12" s="14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4"/>
    </row>
    <row r="13" spans="1:33">
      <c r="A13" s="142"/>
      <c r="B13" s="4" t="s">
        <v>94</v>
      </c>
      <c r="C13" s="5"/>
      <c r="D13" s="5"/>
      <c r="E13" s="5"/>
      <c r="F13" s="5"/>
      <c r="G13" s="5"/>
      <c r="H13" s="6"/>
      <c r="I13" s="94"/>
      <c r="J13" s="5"/>
      <c r="K13" s="142"/>
      <c r="L13" s="4" t="s">
        <v>94</v>
      </c>
      <c r="M13" s="5"/>
      <c r="N13" s="5"/>
      <c r="O13" s="5"/>
      <c r="P13" s="5"/>
      <c r="Q13" s="5"/>
      <c r="R13" s="5"/>
      <c r="S13" s="6"/>
      <c r="T13" s="94"/>
      <c r="U13" s="5"/>
      <c r="V13" s="142"/>
      <c r="W13" s="13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4"/>
    </row>
    <row r="14" spans="1:33">
      <c r="A14" s="142"/>
      <c r="B14" s="4" t="s">
        <v>103</v>
      </c>
      <c r="C14" s="5"/>
      <c r="D14" s="5"/>
      <c r="E14" s="5"/>
      <c r="F14" s="5"/>
      <c r="G14" s="5"/>
      <c r="H14" s="6"/>
      <c r="I14" s="94"/>
      <c r="J14" s="5"/>
      <c r="K14" s="142"/>
      <c r="L14" s="4"/>
      <c r="M14" s="5"/>
      <c r="N14" s="5"/>
      <c r="O14" s="5"/>
      <c r="P14" s="5"/>
      <c r="Q14" s="5"/>
      <c r="R14" s="5"/>
      <c r="S14" s="6"/>
      <c r="T14" s="94"/>
      <c r="U14" s="5"/>
      <c r="V14" s="14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4"/>
    </row>
    <row r="15" spans="1:33">
      <c r="A15" s="142"/>
      <c r="B15" s="4" t="s">
        <v>64</v>
      </c>
      <c r="C15" s="5"/>
      <c r="D15" s="5"/>
      <c r="E15" s="5"/>
      <c r="F15" s="5"/>
      <c r="G15" s="5"/>
      <c r="H15" s="6"/>
      <c r="I15" s="94"/>
      <c r="J15" s="5"/>
      <c r="K15" s="142"/>
      <c r="L15" s="4" t="s">
        <v>72</v>
      </c>
      <c r="M15" s="5"/>
      <c r="N15" s="5"/>
      <c r="O15" s="5"/>
      <c r="P15" s="5"/>
      <c r="Q15" s="5"/>
      <c r="R15" s="5"/>
      <c r="S15" s="6"/>
      <c r="T15" s="94"/>
      <c r="U15" s="5"/>
      <c r="V15" s="142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4"/>
    </row>
    <row r="16" spans="1:33">
      <c r="A16" s="142"/>
      <c r="B16" s="4" t="s">
        <v>97</v>
      </c>
      <c r="C16" s="5"/>
      <c r="D16" s="5"/>
      <c r="E16" s="5"/>
      <c r="F16" s="5"/>
      <c r="G16" s="5"/>
      <c r="H16" s="6"/>
      <c r="I16" s="94"/>
      <c r="J16" s="5"/>
      <c r="K16" s="142"/>
      <c r="L16" s="4"/>
      <c r="M16" s="5"/>
      <c r="N16" s="5"/>
      <c r="O16" s="5"/>
      <c r="P16" s="5"/>
      <c r="Q16" s="5"/>
      <c r="R16" s="5"/>
      <c r="S16" s="6"/>
      <c r="T16" s="94"/>
      <c r="U16" s="5"/>
      <c r="V16" s="142"/>
      <c r="W16" s="13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4"/>
    </row>
    <row r="17" spans="1:33">
      <c r="A17" s="142"/>
      <c r="B17" s="4" t="s">
        <v>65</v>
      </c>
      <c r="C17" s="5"/>
      <c r="D17" s="5"/>
      <c r="E17" s="5"/>
      <c r="F17" s="5"/>
      <c r="G17" s="5"/>
      <c r="H17" s="6"/>
      <c r="I17" s="94"/>
      <c r="J17" s="5"/>
      <c r="K17" s="142"/>
      <c r="L17" s="4" t="s">
        <v>65</v>
      </c>
      <c r="M17" s="5"/>
      <c r="N17" s="5"/>
      <c r="O17" s="5"/>
      <c r="P17" s="5"/>
      <c r="Q17" s="5"/>
      <c r="R17" s="5"/>
      <c r="S17" s="6"/>
      <c r="T17" s="94"/>
      <c r="U17" s="5"/>
      <c r="V17" s="142"/>
      <c r="W17" s="131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4"/>
    </row>
    <row r="18" spans="1:33">
      <c r="A18" s="142"/>
      <c r="B18" s="4" t="s">
        <v>66</v>
      </c>
      <c r="C18" s="5"/>
      <c r="D18" s="5"/>
      <c r="E18" s="5"/>
      <c r="F18" s="5"/>
      <c r="G18" s="5"/>
      <c r="H18" s="6"/>
      <c r="I18" s="94"/>
      <c r="J18" s="5"/>
      <c r="K18" s="142"/>
      <c r="L18" s="4" t="s">
        <v>73</v>
      </c>
      <c r="M18" s="5"/>
      <c r="N18" s="5"/>
      <c r="O18" s="5"/>
      <c r="P18" s="5"/>
      <c r="Q18" s="5"/>
      <c r="R18" s="5"/>
      <c r="S18" s="6"/>
      <c r="T18" s="94"/>
      <c r="U18" s="5"/>
      <c r="V18" s="14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4"/>
    </row>
    <row r="19" spans="1:33">
      <c r="A19" s="142"/>
      <c r="B19" s="4" t="s">
        <v>58</v>
      </c>
      <c r="C19" s="5"/>
      <c r="D19" s="5"/>
      <c r="E19" s="5"/>
      <c r="F19" s="5"/>
      <c r="G19" s="5"/>
      <c r="H19" s="6"/>
      <c r="I19" s="94"/>
      <c r="J19" s="5"/>
      <c r="K19" s="142"/>
      <c r="L19" s="4" t="s">
        <v>59</v>
      </c>
      <c r="M19" s="5"/>
      <c r="N19" s="5"/>
      <c r="O19" s="5"/>
      <c r="P19" s="5"/>
      <c r="Q19" s="5"/>
      <c r="R19" s="5"/>
      <c r="S19" s="6"/>
      <c r="T19" s="94"/>
      <c r="U19" s="5"/>
      <c r="V19" s="142"/>
      <c r="W19" s="137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4"/>
    </row>
    <row r="20" spans="1:33">
      <c r="A20" s="142"/>
      <c r="B20" s="4" t="s">
        <v>90</v>
      </c>
      <c r="C20" s="5"/>
      <c r="D20" s="5"/>
      <c r="E20" s="5"/>
      <c r="F20" s="5"/>
      <c r="G20" s="5"/>
      <c r="H20" s="6"/>
      <c r="I20" s="94"/>
      <c r="J20" s="5"/>
      <c r="K20" s="142"/>
      <c r="L20" s="4"/>
      <c r="M20" s="5"/>
      <c r="N20" s="5"/>
      <c r="O20" s="5"/>
      <c r="P20" s="5"/>
      <c r="Q20" s="5"/>
      <c r="R20" s="5"/>
      <c r="S20" s="6"/>
      <c r="T20" s="94"/>
      <c r="U20" s="5"/>
      <c r="V20" s="142"/>
      <c r="W20" s="137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4"/>
    </row>
    <row r="21" spans="1:33" ht="15.75" thickBot="1">
      <c r="A21" s="142"/>
      <c r="B21" s="128" t="s">
        <v>59</v>
      </c>
      <c r="C21" s="129"/>
      <c r="D21" s="129"/>
      <c r="E21" s="129"/>
      <c r="F21" s="129"/>
      <c r="G21" s="129"/>
      <c r="H21" s="130"/>
      <c r="I21" s="94"/>
      <c r="J21" s="5"/>
      <c r="K21" s="142"/>
      <c r="L21" s="128"/>
      <c r="M21" s="129"/>
      <c r="N21" s="129"/>
      <c r="O21" s="129"/>
      <c r="P21" s="129"/>
      <c r="Q21" s="129"/>
      <c r="R21" s="129"/>
      <c r="S21" s="130"/>
      <c r="T21" s="94"/>
      <c r="U21" s="5"/>
      <c r="V21" s="142"/>
      <c r="W21" s="137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4"/>
    </row>
    <row r="22" spans="1:33">
      <c r="A22" s="142"/>
      <c r="B22" s="5"/>
      <c r="C22" s="5"/>
      <c r="D22" s="5"/>
      <c r="E22" s="5"/>
      <c r="F22" s="5"/>
      <c r="G22" s="5"/>
      <c r="H22" s="5"/>
      <c r="I22" s="94"/>
      <c r="J22" s="5"/>
      <c r="K22" s="142"/>
      <c r="L22" s="5"/>
      <c r="M22" s="5"/>
      <c r="N22" s="5"/>
      <c r="O22" s="5"/>
      <c r="P22" s="5"/>
      <c r="Q22" s="5"/>
      <c r="R22" s="5"/>
      <c r="S22" s="5"/>
      <c r="T22" s="94"/>
      <c r="U22" s="5"/>
      <c r="V22" s="142"/>
      <c r="W22" s="13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4"/>
    </row>
    <row r="23" spans="1:33" ht="15.75" thickBot="1">
      <c r="A23" s="142"/>
      <c r="B23" s="5"/>
      <c r="C23" s="5"/>
      <c r="D23" s="5"/>
      <c r="E23" s="5"/>
      <c r="F23" s="5"/>
      <c r="G23" s="5"/>
      <c r="H23" s="5"/>
      <c r="I23" s="94"/>
      <c r="J23" s="5"/>
      <c r="K23" s="142"/>
      <c r="L23" s="5"/>
      <c r="M23" s="5"/>
      <c r="N23" s="5"/>
      <c r="O23" s="5"/>
      <c r="P23" s="5"/>
      <c r="Q23" s="5"/>
      <c r="R23" s="5"/>
      <c r="S23" s="5"/>
      <c r="T23" s="94"/>
      <c r="U23" s="5"/>
      <c r="V23" s="142"/>
      <c r="W23" s="138" t="s">
        <v>84</v>
      </c>
      <c r="X23" s="129"/>
      <c r="Y23" s="129"/>
      <c r="Z23" s="129"/>
      <c r="AA23" s="129"/>
      <c r="AB23" s="129"/>
      <c r="AC23" s="129"/>
      <c r="AD23" s="129"/>
      <c r="AE23" s="129"/>
      <c r="AF23" s="130"/>
      <c r="AG23" s="94"/>
    </row>
    <row r="24" spans="1:33" ht="15.75" thickBot="1">
      <c r="A24" s="142"/>
      <c r="B24" s="5"/>
      <c r="C24" s="5"/>
      <c r="D24" s="5"/>
      <c r="E24" s="5"/>
      <c r="F24" s="5"/>
      <c r="G24" s="5"/>
      <c r="H24" s="5"/>
      <c r="I24" s="94"/>
      <c r="J24" s="5"/>
      <c r="K24" s="142"/>
      <c r="L24" s="5"/>
      <c r="M24" s="5"/>
      <c r="N24" s="5"/>
      <c r="O24" s="5"/>
      <c r="P24" s="5"/>
      <c r="Q24" s="5"/>
      <c r="R24" s="5"/>
      <c r="S24" s="5"/>
      <c r="T24" s="94"/>
      <c r="U24" s="5"/>
      <c r="V24" s="142"/>
      <c r="W24" s="129"/>
      <c r="X24" s="5"/>
      <c r="Y24" s="5"/>
      <c r="Z24" s="5"/>
      <c r="AA24" s="5"/>
      <c r="AB24" s="5"/>
      <c r="AC24" s="5"/>
      <c r="AD24" s="5"/>
      <c r="AE24" s="5"/>
      <c r="AF24" s="5"/>
      <c r="AG24" s="94"/>
    </row>
    <row r="25" spans="1:33" ht="15.75" thickBot="1">
      <c r="A25" s="142"/>
      <c r="B25" s="5"/>
      <c r="C25" s="5"/>
      <c r="D25" s="5"/>
      <c r="E25" s="5"/>
      <c r="F25" s="5"/>
      <c r="G25" s="5"/>
      <c r="H25" s="5"/>
      <c r="I25" s="94"/>
      <c r="J25" s="5"/>
      <c r="K25" s="142"/>
      <c r="L25" s="5"/>
      <c r="M25" s="5"/>
      <c r="N25" s="5"/>
      <c r="O25" s="5"/>
      <c r="P25" s="5"/>
      <c r="Q25" s="5"/>
      <c r="R25" s="5"/>
      <c r="S25" s="5"/>
      <c r="T25" s="94"/>
      <c r="V25" s="142"/>
      <c r="W25" s="167" t="s">
        <v>15</v>
      </c>
      <c r="X25" s="168"/>
      <c r="Y25" s="168"/>
      <c r="Z25" s="168"/>
      <c r="AA25" s="168"/>
      <c r="AB25" s="168"/>
      <c r="AC25" s="168"/>
      <c r="AD25" s="168"/>
      <c r="AE25" s="168"/>
      <c r="AF25" s="169"/>
      <c r="AG25" s="94"/>
    </row>
    <row r="26" spans="1:33" ht="15.75" thickBot="1">
      <c r="A26" s="142"/>
      <c r="B26" s="170" t="s">
        <v>12</v>
      </c>
      <c r="C26" s="171"/>
      <c r="D26" s="171"/>
      <c r="E26" s="171"/>
      <c r="F26" s="171"/>
      <c r="G26" s="171"/>
      <c r="H26" s="172"/>
      <c r="I26" s="94"/>
      <c r="J26" s="5"/>
      <c r="K26" s="142"/>
      <c r="L26" s="170" t="s">
        <v>13</v>
      </c>
      <c r="M26" s="168"/>
      <c r="N26" s="168"/>
      <c r="O26" s="168"/>
      <c r="P26" s="169"/>
      <c r="Q26" s="133"/>
      <c r="R26" s="133"/>
      <c r="S26" s="133"/>
      <c r="T26" s="149"/>
      <c r="U26" s="133"/>
      <c r="V26" s="142"/>
      <c r="W26" s="7" t="s">
        <v>2</v>
      </c>
      <c r="X26" s="44">
        <f>M27</f>
        <v>41030</v>
      </c>
      <c r="Y26" s="173" t="s">
        <v>16</v>
      </c>
      <c r="Z26" s="174"/>
      <c r="AA26" s="175"/>
      <c r="AB26" s="176" t="s">
        <v>25</v>
      </c>
      <c r="AC26" s="177"/>
      <c r="AD26" s="177"/>
      <c r="AE26" s="178"/>
      <c r="AF26" s="29"/>
      <c r="AG26" s="94"/>
    </row>
    <row r="27" spans="1:33" s="19" customFormat="1" ht="30" customHeight="1">
      <c r="A27" s="143"/>
      <c r="B27" s="24" t="s">
        <v>2</v>
      </c>
      <c r="C27" s="42">
        <v>41030</v>
      </c>
      <c r="D27" s="160" t="s">
        <v>50</v>
      </c>
      <c r="E27" s="161"/>
      <c r="F27" s="162"/>
      <c r="G27" s="179" t="s">
        <v>98</v>
      </c>
      <c r="H27" s="180"/>
      <c r="I27" s="144"/>
      <c r="J27" s="134"/>
      <c r="K27" s="143"/>
      <c r="L27" s="24" t="s">
        <v>2</v>
      </c>
      <c r="M27" s="42">
        <f>C27</f>
        <v>41030</v>
      </c>
      <c r="N27" s="163" t="s">
        <v>51</v>
      </c>
      <c r="O27" s="161"/>
      <c r="P27" s="162"/>
      <c r="Q27" s="134"/>
      <c r="R27" s="134"/>
      <c r="S27" s="134"/>
      <c r="T27" s="144"/>
      <c r="U27" s="134"/>
      <c r="V27" s="143"/>
      <c r="W27" s="39" t="s">
        <v>20</v>
      </c>
      <c r="X27" s="33"/>
      <c r="Y27" s="40" t="s">
        <v>21</v>
      </c>
      <c r="Z27" s="41" t="s">
        <v>22</v>
      </c>
      <c r="AA27" s="33"/>
      <c r="AB27" s="164" t="s">
        <v>44</v>
      </c>
      <c r="AC27" s="165"/>
      <c r="AD27" s="165"/>
      <c r="AE27" s="166"/>
      <c r="AF27" s="30" t="s">
        <v>24</v>
      </c>
      <c r="AG27" s="144"/>
    </row>
    <row r="28" spans="1:33" s="19" customFormat="1" ht="75.75" thickBot="1">
      <c r="A28" s="14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44"/>
      <c r="J28" s="134"/>
      <c r="K28" s="14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35"/>
      <c r="R28" s="135"/>
      <c r="S28" s="135"/>
      <c r="T28" s="150"/>
      <c r="U28" s="135"/>
      <c r="V28" s="14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44"/>
    </row>
    <row r="29" spans="1:33" ht="15.75" thickTop="1">
      <c r="A29" s="142"/>
      <c r="B29" s="11" t="s">
        <v>10</v>
      </c>
      <c r="C29" s="12">
        <v>41030</v>
      </c>
      <c r="D29" s="119">
        <f>[1]May!C8</f>
        <v>1996.0639999999999</v>
      </c>
      <c r="E29" s="67">
        <f>[1]May!D8</f>
        <v>1504.664</v>
      </c>
      <c r="F29" s="67">
        <f>[1]May!E8</f>
        <v>1790.1391666666659</v>
      </c>
      <c r="G29" s="120"/>
      <c r="H29" s="80"/>
      <c r="I29" s="94"/>
      <c r="J29" s="5"/>
      <c r="K29" s="142"/>
      <c r="L29" s="11" t="str">
        <f t="shared" ref="L29:L59" si="0">B29</f>
        <v>Tuesday</v>
      </c>
      <c r="M29" s="12">
        <f t="shared" ref="M29:M59" si="1">C29</f>
        <v>41030</v>
      </c>
      <c r="N29" s="67">
        <f>[1]May!L8</f>
        <v>0.53199999999999992</v>
      </c>
      <c r="O29" s="67">
        <f>[1]May!M8</f>
        <v>0</v>
      </c>
      <c r="P29" s="80">
        <f>[1]May!N8</f>
        <v>5.1333333333333342E-2</v>
      </c>
      <c r="Q29" s="84"/>
      <c r="R29" s="84"/>
      <c r="S29" s="84"/>
      <c r="T29" s="151"/>
      <c r="U29" s="84"/>
      <c r="V29" s="142"/>
      <c r="W29" s="11" t="str">
        <f t="shared" ref="W29:W59" si="2">B29</f>
        <v>Tuesday</v>
      </c>
      <c r="X29" s="37">
        <f t="shared" ref="X29:X59" si="3">C29</f>
        <v>41030</v>
      </c>
      <c r="Y29" s="101">
        <f>[1]May!R8</f>
        <v>8.15</v>
      </c>
      <c r="Z29" s="102">
        <f>[1]May!S8</f>
        <v>6.92</v>
      </c>
      <c r="AA29" s="103">
        <f>[1]May!T8</f>
        <v>7.5114285714285716</v>
      </c>
      <c r="AB29" s="71">
        <f>[1]May!U8</f>
        <v>0</v>
      </c>
      <c r="AC29" s="67">
        <f>[1]May!V8</f>
        <v>0</v>
      </c>
      <c r="AD29" s="67">
        <f>[1]May!W8</f>
        <v>0</v>
      </c>
      <c r="AE29" s="84">
        <f>[1]May!X8</f>
        <v>94.941999999999993</v>
      </c>
      <c r="AF29" s="123">
        <f>[1]May!Y8</f>
        <v>0.3</v>
      </c>
      <c r="AG29" s="94"/>
    </row>
    <row r="30" spans="1:33">
      <c r="A30" s="142"/>
      <c r="B30" s="11" t="s">
        <v>4</v>
      </c>
      <c r="C30" s="12">
        <f t="shared" ref="C30:C59" si="4">C29+1</f>
        <v>41031</v>
      </c>
      <c r="D30" s="119">
        <f>[1]May!C9</f>
        <v>1966.1320000000001</v>
      </c>
      <c r="E30" s="67">
        <f>[1]May!D9</f>
        <v>1708.3639999999998</v>
      </c>
      <c r="F30" s="67">
        <f>[1]May!E9</f>
        <v>1824.9174999999993</v>
      </c>
      <c r="G30" s="120"/>
      <c r="H30" s="80"/>
      <c r="I30" s="94"/>
      <c r="J30" s="5"/>
      <c r="K30" s="142"/>
      <c r="L30" s="11" t="str">
        <f t="shared" si="0"/>
        <v>Wednesday</v>
      </c>
      <c r="M30" s="12">
        <f t="shared" si="1"/>
        <v>41031</v>
      </c>
      <c r="N30" s="67">
        <f>[1]May!L9</f>
        <v>3.8079999999999998</v>
      </c>
      <c r="O30" s="67">
        <f>[1]May!M9</f>
        <v>0</v>
      </c>
      <c r="P30" s="80">
        <f>[1]May!N9</f>
        <v>0.33599999999999997</v>
      </c>
      <c r="Q30" s="84"/>
      <c r="R30" s="84"/>
      <c r="S30" s="84"/>
      <c r="T30" s="151"/>
      <c r="U30" s="84"/>
      <c r="V30" s="142"/>
      <c r="W30" s="11" t="str">
        <f t="shared" si="2"/>
        <v>Wednesday</v>
      </c>
      <c r="X30" s="37">
        <f t="shared" si="3"/>
        <v>41031</v>
      </c>
      <c r="Y30" s="101">
        <f>[1]May!R9</f>
        <v>8.18</v>
      </c>
      <c r="Z30" s="102">
        <f>[1]May!S9</f>
        <v>7.77</v>
      </c>
      <c r="AA30" s="103">
        <f>[1]May!T9</f>
        <v>8.0641666666666669</v>
      </c>
      <c r="AB30" s="71">
        <f>[1]May!U9</f>
        <v>0</v>
      </c>
      <c r="AC30" s="67">
        <f>[1]May!V9</f>
        <v>0</v>
      </c>
      <c r="AD30" s="67">
        <f>[1]May!W9</f>
        <v>0</v>
      </c>
      <c r="AE30" s="84">
        <f>[1]May!X9</f>
        <v>80.967000000000013</v>
      </c>
      <c r="AF30" s="124">
        <f>[1]May!Y9</f>
        <v>0.6</v>
      </c>
      <c r="AG30" s="94"/>
    </row>
    <row r="31" spans="1:33">
      <c r="A31" s="142"/>
      <c r="B31" s="11" t="s">
        <v>5</v>
      </c>
      <c r="C31" s="12">
        <f t="shared" si="4"/>
        <v>41032</v>
      </c>
      <c r="D31" s="119">
        <f>[1]May!C10</f>
        <v>2019.6679999999997</v>
      </c>
      <c r="E31" s="67">
        <f>[1]May!D10</f>
        <v>1617</v>
      </c>
      <c r="F31" s="67">
        <f>[1]May!E10</f>
        <v>1826.1483333333329</v>
      </c>
      <c r="G31" s="120"/>
      <c r="H31" s="80"/>
      <c r="I31" s="94"/>
      <c r="J31" s="5"/>
      <c r="K31" s="142"/>
      <c r="L31" s="11" t="str">
        <f t="shared" si="0"/>
        <v>Thursday</v>
      </c>
      <c r="M31" s="12">
        <f t="shared" si="1"/>
        <v>41032</v>
      </c>
      <c r="N31" s="67">
        <f>[1]May!L10</f>
        <v>0.61599999999999999</v>
      </c>
      <c r="O31" s="67">
        <f>[1]May!M10</f>
        <v>0</v>
      </c>
      <c r="P31" s="80">
        <f>[1]May!N10</f>
        <v>9.2166666666666675E-2</v>
      </c>
      <c r="Q31" s="84"/>
      <c r="R31" s="84"/>
      <c r="S31" s="84"/>
      <c r="T31" s="151"/>
      <c r="U31" s="84"/>
      <c r="V31" s="142"/>
      <c r="W31" s="11" t="str">
        <f t="shared" si="2"/>
        <v>Thursday</v>
      </c>
      <c r="X31" s="37">
        <f t="shared" si="3"/>
        <v>41032</v>
      </c>
      <c r="Y31" s="101">
        <f>[1]May!R10</f>
        <v>8.16</v>
      </c>
      <c r="Z31" s="102">
        <f>[1]May!S10</f>
        <v>7.64</v>
      </c>
      <c r="AA31" s="103">
        <f>[1]May!T10</f>
        <v>7.9645454545454548</v>
      </c>
      <c r="AB31" s="71">
        <f>[1]May!U10</f>
        <v>0</v>
      </c>
      <c r="AC31" s="67">
        <f>[1]May!V10</f>
        <v>0</v>
      </c>
      <c r="AD31" s="67">
        <f>[1]May!W10</f>
        <v>0</v>
      </c>
      <c r="AE31" s="84">
        <f>[1]May!X10</f>
        <v>52.4</v>
      </c>
      <c r="AF31" s="124">
        <f>[1]May!Y10</f>
        <v>0.09</v>
      </c>
      <c r="AG31" s="94"/>
    </row>
    <row r="32" spans="1:33">
      <c r="A32" s="142"/>
      <c r="B32" s="11" t="s">
        <v>6</v>
      </c>
      <c r="C32" s="12">
        <f t="shared" si="4"/>
        <v>41033</v>
      </c>
      <c r="D32" s="119">
        <f>[1]May!C11</f>
        <v>1912.316</v>
      </c>
      <c r="E32" s="67">
        <f>[1]May!D11</f>
        <v>1660.5679999999998</v>
      </c>
      <c r="F32" s="67">
        <f>[1]May!E11</f>
        <v>1764.4724999999996</v>
      </c>
      <c r="G32" s="120"/>
      <c r="H32" s="80"/>
      <c r="I32" s="94"/>
      <c r="J32" s="5"/>
      <c r="K32" s="142"/>
      <c r="L32" s="11" t="str">
        <f t="shared" si="0"/>
        <v>Friday</v>
      </c>
      <c r="M32" s="12">
        <f t="shared" si="1"/>
        <v>41033</v>
      </c>
      <c r="N32" s="67">
        <f>[1]May!L11</f>
        <v>0.78400000000000003</v>
      </c>
      <c r="O32" s="67">
        <f>[1]May!M11</f>
        <v>0</v>
      </c>
      <c r="P32" s="80">
        <f>[1]May!N11</f>
        <v>7.5833333333333336E-2</v>
      </c>
      <c r="Q32" s="84"/>
      <c r="R32" s="84"/>
      <c r="S32" s="84"/>
      <c r="T32" s="151"/>
      <c r="U32" s="84"/>
      <c r="V32" s="142"/>
      <c r="W32" s="11" t="str">
        <f t="shared" si="2"/>
        <v>Friday</v>
      </c>
      <c r="X32" s="37">
        <f t="shared" si="3"/>
        <v>41033</v>
      </c>
      <c r="Y32" s="101">
        <f>[1]May!R11</f>
        <v>8.1999999999999993</v>
      </c>
      <c r="Z32" s="102">
        <f>[1]May!S11</f>
        <v>7.6</v>
      </c>
      <c r="AA32" s="103">
        <f>[1]May!T11</f>
        <v>7.9589999999999987</v>
      </c>
      <c r="AB32" s="71">
        <f>[1]May!U11</f>
        <v>0</v>
      </c>
      <c r="AC32" s="67">
        <f>[1]May!V11</f>
        <v>0</v>
      </c>
      <c r="AD32" s="67">
        <f>[1]May!W11</f>
        <v>0</v>
      </c>
      <c r="AE32" s="84">
        <f>[1]May!X11</f>
        <v>48.469000000000001</v>
      </c>
      <c r="AF32" s="124">
        <f>[1]May!Y11</f>
        <v>0</v>
      </c>
      <c r="AG32" s="94"/>
    </row>
    <row r="33" spans="1:33">
      <c r="A33" s="142"/>
      <c r="B33" s="11" t="s">
        <v>7</v>
      </c>
      <c r="C33" s="12">
        <f t="shared" si="4"/>
        <v>41034</v>
      </c>
      <c r="D33" s="119">
        <f>[1]May!C12</f>
        <v>1816.752</v>
      </c>
      <c r="E33" s="67">
        <f>[1]May!D12</f>
        <v>1743.252</v>
      </c>
      <c r="F33" s="67">
        <f>[1]May!E12</f>
        <v>1785.5564999999997</v>
      </c>
      <c r="G33" s="120"/>
      <c r="H33" s="80"/>
      <c r="I33" s="94"/>
      <c r="J33" s="5"/>
      <c r="K33" s="142"/>
      <c r="L33" s="11" t="str">
        <f t="shared" si="0"/>
        <v>Saturday</v>
      </c>
      <c r="M33" s="12">
        <f t="shared" si="1"/>
        <v>41034</v>
      </c>
      <c r="N33" s="67">
        <f>[1]May!L12</f>
        <v>0.47599999999999998</v>
      </c>
      <c r="O33" s="67">
        <f>[1]May!M12</f>
        <v>0</v>
      </c>
      <c r="P33" s="80">
        <f>[1]May!N12</f>
        <v>5.3666666666666668E-2</v>
      </c>
      <c r="Q33" s="84"/>
      <c r="R33" s="84"/>
      <c r="S33" s="84"/>
      <c r="T33" s="151"/>
      <c r="U33" s="84"/>
      <c r="V33" s="142"/>
      <c r="W33" s="11" t="str">
        <f t="shared" si="2"/>
        <v>Saturday</v>
      </c>
      <c r="X33" s="37">
        <f t="shared" si="3"/>
        <v>41034</v>
      </c>
      <c r="Y33" s="101">
        <f>[1]May!R12</f>
        <v>7.8</v>
      </c>
      <c r="Z33" s="102">
        <f>[1]May!S12</f>
        <v>7.36</v>
      </c>
      <c r="AA33" s="103">
        <f>[1]May!T12</f>
        <v>7.5872727272727269</v>
      </c>
      <c r="AB33" s="71">
        <f>[1]May!U12</f>
        <v>0</v>
      </c>
      <c r="AC33" s="67">
        <f>[1]May!V12</f>
        <v>0</v>
      </c>
      <c r="AD33" s="67">
        <f>[1]May!W12</f>
        <v>0</v>
      </c>
      <c r="AE33" s="84">
        <f>[1]May!X12</f>
        <v>52.296000000000006</v>
      </c>
      <c r="AF33" s="124">
        <f>[1]May!Y12</f>
        <v>0</v>
      </c>
      <c r="AG33" s="94"/>
    </row>
    <row r="34" spans="1:33">
      <c r="A34" s="142"/>
      <c r="B34" s="11" t="s">
        <v>8</v>
      </c>
      <c r="C34" s="12">
        <f t="shared" si="4"/>
        <v>41035</v>
      </c>
      <c r="D34" s="119">
        <f>[1]May!C13</f>
        <v>1852.1999999999998</v>
      </c>
      <c r="E34" s="67">
        <f>[1]May!D13</f>
        <v>1712.5639999999999</v>
      </c>
      <c r="F34" s="67">
        <f>[1]May!E13</f>
        <v>1789.375</v>
      </c>
      <c r="G34" s="120"/>
      <c r="H34" s="80"/>
      <c r="I34" s="94"/>
      <c r="J34" s="5"/>
      <c r="K34" s="142"/>
      <c r="L34" s="11" t="str">
        <f t="shared" si="0"/>
        <v>Sunday</v>
      </c>
      <c r="M34" s="12">
        <f t="shared" si="1"/>
        <v>41035</v>
      </c>
      <c r="N34" s="67">
        <f>[1]May!L13</f>
        <v>5.5999999999999994E-2</v>
      </c>
      <c r="O34" s="67">
        <f>[1]May!M13</f>
        <v>0</v>
      </c>
      <c r="P34" s="80">
        <f>[1]May!N13</f>
        <v>4.6666666666666671E-3</v>
      </c>
      <c r="Q34" s="84"/>
      <c r="R34" s="84"/>
      <c r="S34" s="84"/>
      <c r="T34" s="151"/>
      <c r="U34" s="84"/>
      <c r="V34" s="142"/>
      <c r="W34" s="11" t="str">
        <f t="shared" si="2"/>
        <v>Sunday</v>
      </c>
      <c r="X34" s="37">
        <f t="shared" si="3"/>
        <v>41035</v>
      </c>
      <c r="Y34" s="101">
        <f>[1]May!R13</f>
        <v>7.79</v>
      </c>
      <c r="Z34" s="102">
        <f>[1]May!S13</f>
        <v>7.57</v>
      </c>
      <c r="AA34" s="103">
        <f>[1]May!T13</f>
        <v>7.6309090909090909</v>
      </c>
      <c r="AB34" s="71">
        <f>[1]May!U13</f>
        <v>0</v>
      </c>
      <c r="AC34" s="67">
        <f>[1]May!V13</f>
        <v>0</v>
      </c>
      <c r="AD34" s="67">
        <f>[1]May!W13</f>
        <v>0</v>
      </c>
      <c r="AE34" s="84">
        <f>[1]May!X13</f>
        <v>54.099999999999994</v>
      </c>
      <c r="AF34" s="124">
        <f>[1]May!Y13</f>
        <v>0</v>
      </c>
      <c r="AG34" s="94"/>
    </row>
    <row r="35" spans="1:33">
      <c r="A35" s="142"/>
      <c r="B35" s="11" t="s">
        <v>9</v>
      </c>
      <c r="C35" s="12">
        <f t="shared" si="4"/>
        <v>41036</v>
      </c>
      <c r="D35" s="119">
        <f>[1]May!C14</f>
        <v>1893.9479999999999</v>
      </c>
      <c r="E35" s="67">
        <f>[1]May!D14</f>
        <v>1770.0479999999998</v>
      </c>
      <c r="F35" s="67">
        <f>[1]May!E14</f>
        <v>1811.4809999999998</v>
      </c>
      <c r="G35" s="120"/>
      <c r="H35" s="80"/>
      <c r="I35" s="94"/>
      <c r="J35" s="5"/>
      <c r="K35" s="142"/>
      <c r="L35" s="11" t="str">
        <f t="shared" si="0"/>
        <v>Monday</v>
      </c>
      <c r="M35" s="12">
        <f t="shared" si="1"/>
        <v>41036</v>
      </c>
      <c r="N35" s="67">
        <f>[1]May!L14</f>
        <v>1.3439999999999999</v>
      </c>
      <c r="O35" s="67">
        <f>[1]May!M14</f>
        <v>0</v>
      </c>
      <c r="P35" s="80">
        <f>[1]May!N14</f>
        <v>0.11783333333333333</v>
      </c>
      <c r="Q35" s="84"/>
      <c r="R35" s="84"/>
      <c r="S35" s="84"/>
      <c r="T35" s="151"/>
      <c r="U35" s="84"/>
      <c r="V35" s="142"/>
      <c r="W35" s="11" t="str">
        <f t="shared" si="2"/>
        <v>Monday</v>
      </c>
      <c r="X35" s="37">
        <f t="shared" si="3"/>
        <v>41036</v>
      </c>
      <c r="Y35" s="101">
        <f>[1]May!R14</f>
        <v>7.59</v>
      </c>
      <c r="Z35" s="102">
        <f>[1]May!S14</f>
        <v>7.24</v>
      </c>
      <c r="AA35" s="103">
        <f>[1]May!T14</f>
        <v>7.3900000000000006</v>
      </c>
      <c r="AB35" s="71">
        <f>[1]May!U14</f>
        <v>0</v>
      </c>
      <c r="AC35" s="67">
        <f>[1]May!V14</f>
        <v>0</v>
      </c>
      <c r="AD35" s="67">
        <f>[1]May!W14</f>
        <v>0</v>
      </c>
      <c r="AE35" s="84">
        <f>[1]May!X14</f>
        <v>44.237999999999992</v>
      </c>
      <c r="AF35" s="124">
        <f>[1]May!Y14</f>
        <v>0</v>
      </c>
      <c r="AG35" s="94"/>
    </row>
    <row r="36" spans="1:33">
      <c r="A36" s="142"/>
      <c r="B36" s="11" t="s">
        <v>10</v>
      </c>
      <c r="C36" s="12">
        <f t="shared" si="4"/>
        <v>41037</v>
      </c>
      <c r="D36" s="119">
        <f>[1]May!C15</f>
        <v>1878.1839999999997</v>
      </c>
      <c r="E36" s="67">
        <f>[1]May!D15</f>
        <v>1651.664</v>
      </c>
      <c r="F36" s="67">
        <f>[1]May!E15</f>
        <v>1767.9701666666665</v>
      </c>
      <c r="G36" s="120"/>
      <c r="H36" s="80"/>
      <c r="I36" s="94"/>
      <c r="J36" s="5"/>
      <c r="K36" s="142"/>
      <c r="L36" s="11" t="str">
        <f t="shared" si="0"/>
        <v>Tuesday</v>
      </c>
      <c r="M36" s="12">
        <f t="shared" si="1"/>
        <v>41037</v>
      </c>
      <c r="N36" s="67">
        <f>[1]May!L15</f>
        <v>1.26</v>
      </c>
      <c r="O36" s="67">
        <f>[1]May!M15</f>
        <v>0</v>
      </c>
      <c r="P36" s="80">
        <f>[1]May!N15</f>
        <v>0.1855</v>
      </c>
      <c r="Q36" s="84"/>
      <c r="R36" s="84"/>
      <c r="S36" s="84"/>
      <c r="T36" s="151"/>
      <c r="U36" s="84"/>
      <c r="V36" s="142"/>
      <c r="W36" s="11" t="str">
        <f t="shared" si="2"/>
        <v>Tuesday</v>
      </c>
      <c r="X36" s="37">
        <f t="shared" si="3"/>
        <v>41037</v>
      </c>
      <c r="Y36" s="101">
        <f>[1]May!R15</f>
        <v>7.45</v>
      </c>
      <c r="Z36" s="102">
        <f>[1]May!S15</f>
        <v>7.17</v>
      </c>
      <c r="AA36" s="103">
        <f>[1]May!T15</f>
        <v>7.3220000000000001</v>
      </c>
      <c r="AB36" s="71">
        <f>[1]May!U15</f>
        <v>0</v>
      </c>
      <c r="AC36" s="67">
        <f>[1]May!V15</f>
        <v>0</v>
      </c>
      <c r="AD36" s="67">
        <f>[1]May!W15</f>
        <v>0</v>
      </c>
      <c r="AE36" s="84">
        <f>[1]May!X15</f>
        <v>50.208999999999996</v>
      </c>
      <c r="AF36" s="124">
        <f>[1]May!Y15</f>
        <v>0</v>
      </c>
      <c r="AG36" s="94"/>
    </row>
    <row r="37" spans="1:33">
      <c r="A37" s="142"/>
      <c r="B37" s="11" t="s">
        <v>4</v>
      </c>
      <c r="C37" s="12">
        <f t="shared" si="4"/>
        <v>41038</v>
      </c>
      <c r="D37" s="119">
        <f>[1]May!C16</f>
        <v>1912.5679999999998</v>
      </c>
      <c r="E37" s="67">
        <f>[1]May!D16</f>
        <v>1621.1999999999998</v>
      </c>
      <c r="F37" s="67">
        <f>[1]May!E16</f>
        <v>1743.859833333333</v>
      </c>
      <c r="G37" s="120"/>
      <c r="H37" s="80"/>
      <c r="I37" s="94"/>
      <c r="J37" s="5"/>
      <c r="K37" s="142"/>
      <c r="L37" s="11" t="str">
        <f t="shared" si="0"/>
        <v>Wednesday</v>
      </c>
      <c r="M37" s="12">
        <f t="shared" si="1"/>
        <v>41038</v>
      </c>
      <c r="N37" s="67">
        <f>[1]May!L16</f>
        <v>2.4079999999999999</v>
      </c>
      <c r="O37" s="67">
        <f>[1]May!M16</f>
        <v>0</v>
      </c>
      <c r="P37" s="80">
        <f>[1]May!N16</f>
        <v>0.3686666666666667</v>
      </c>
      <c r="Q37" s="84"/>
      <c r="R37" s="84"/>
      <c r="S37" s="84"/>
      <c r="T37" s="151"/>
      <c r="U37" s="84"/>
      <c r="V37" s="142"/>
      <c r="W37" s="11" t="str">
        <f t="shared" si="2"/>
        <v>Wednesday</v>
      </c>
      <c r="X37" s="37">
        <f t="shared" si="3"/>
        <v>41038</v>
      </c>
      <c r="Y37" s="101">
        <f>[1]May!R16</f>
        <v>7.28</v>
      </c>
      <c r="Z37" s="102">
        <f>[1]May!S16</f>
        <v>6.93</v>
      </c>
      <c r="AA37" s="103">
        <f>[1]May!T16</f>
        <v>7.1300000000000008</v>
      </c>
      <c r="AB37" s="71">
        <f>[1]May!U16</f>
        <v>0</v>
      </c>
      <c r="AC37" s="67">
        <f>[1]May!V16</f>
        <v>0</v>
      </c>
      <c r="AD37" s="67">
        <f>[1]May!W16</f>
        <v>0</v>
      </c>
      <c r="AE37" s="84">
        <f>[1]May!X16</f>
        <v>47.156000000000006</v>
      </c>
      <c r="AF37" s="124">
        <f>[1]May!Y16</f>
        <v>0</v>
      </c>
      <c r="AG37" s="94"/>
    </row>
    <row r="38" spans="1:33">
      <c r="A38" s="142"/>
      <c r="B38" s="11" t="s">
        <v>5</v>
      </c>
      <c r="C38" s="12">
        <f t="shared" si="4"/>
        <v>41039</v>
      </c>
      <c r="D38" s="119">
        <f>[1]May!C17</f>
        <v>1808.8839999999998</v>
      </c>
      <c r="E38" s="67">
        <f>[1]May!D17</f>
        <v>1240.848</v>
      </c>
      <c r="F38" s="67">
        <f>[1]May!E17</f>
        <v>1594.9173333333333</v>
      </c>
      <c r="G38" s="120"/>
      <c r="H38" s="80"/>
      <c r="I38" s="94"/>
      <c r="J38" s="5"/>
      <c r="K38" s="142"/>
      <c r="L38" s="11" t="str">
        <f t="shared" si="0"/>
        <v>Thursday</v>
      </c>
      <c r="M38" s="12">
        <f t="shared" si="1"/>
        <v>41039</v>
      </c>
      <c r="N38" s="67">
        <f>[1]May!L17</f>
        <v>2.2399999999999998</v>
      </c>
      <c r="O38" s="67">
        <f>[1]May!M17</f>
        <v>0</v>
      </c>
      <c r="P38" s="80">
        <f>[1]May!N17</f>
        <v>0.19133333333333336</v>
      </c>
      <c r="Q38" s="84"/>
      <c r="R38" s="84"/>
      <c r="S38" s="84"/>
      <c r="T38" s="151"/>
      <c r="U38" s="84"/>
      <c r="V38" s="142"/>
      <c r="W38" s="11" t="str">
        <f t="shared" si="2"/>
        <v>Thursday</v>
      </c>
      <c r="X38" s="37">
        <f t="shared" si="3"/>
        <v>41039</v>
      </c>
      <c r="Y38" s="101">
        <f>[1]May!R17</f>
        <v>7.81</v>
      </c>
      <c r="Z38" s="102">
        <f>[1]May!S17</f>
        <v>6.92</v>
      </c>
      <c r="AA38" s="103">
        <f>[1]May!T17</f>
        <v>7.1028571428571423</v>
      </c>
      <c r="AB38" s="71">
        <f>[1]May!U17</f>
        <v>0</v>
      </c>
      <c r="AC38" s="67">
        <f>[1]May!V17</f>
        <v>0</v>
      </c>
      <c r="AD38" s="67">
        <f>[1]May!W17</f>
        <v>0</v>
      </c>
      <c r="AE38" s="84">
        <f>[1]May!X17</f>
        <v>54.954999999999991</v>
      </c>
      <c r="AF38" s="124">
        <f>[1]May!Y17</f>
        <v>0</v>
      </c>
      <c r="AG38" s="94"/>
    </row>
    <row r="39" spans="1:33">
      <c r="A39" s="142"/>
      <c r="B39" s="11" t="s">
        <v>6</v>
      </c>
      <c r="C39" s="12">
        <f t="shared" si="4"/>
        <v>41040</v>
      </c>
      <c r="D39" s="119">
        <f>[1]May!C18</f>
        <v>1727.7679999999998</v>
      </c>
      <c r="E39" s="67">
        <f>[1]May!D18</f>
        <v>1610.6999999999998</v>
      </c>
      <c r="F39" s="67">
        <f>[1]May!E18</f>
        <v>1681.5435000000002</v>
      </c>
      <c r="G39" s="120"/>
      <c r="H39" s="80"/>
      <c r="I39" s="94"/>
      <c r="J39" s="5"/>
      <c r="K39" s="142"/>
      <c r="L39" s="11" t="str">
        <f t="shared" si="0"/>
        <v>Friday</v>
      </c>
      <c r="M39" s="12">
        <f t="shared" si="1"/>
        <v>41040</v>
      </c>
      <c r="N39" s="67">
        <f>[1]May!L18</f>
        <v>7.9239999999999995</v>
      </c>
      <c r="O39" s="67">
        <f>[1]May!M18</f>
        <v>0</v>
      </c>
      <c r="P39" s="80">
        <f>[1]May!N18</f>
        <v>2.9539999999999997</v>
      </c>
      <c r="Q39" s="84"/>
      <c r="R39" s="84"/>
      <c r="S39" s="84"/>
      <c r="T39" s="151"/>
      <c r="U39" s="84"/>
      <c r="V39" s="142"/>
      <c r="W39" s="11" t="str">
        <f t="shared" si="2"/>
        <v>Friday</v>
      </c>
      <c r="X39" s="37">
        <f t="shared" si="3"/>
        <v>41040</v>
      </c>
      <c r="Y39" s="101">
        <f>[1]May!R18</f>
        <v>8.23</v>
      </c>
      <c r="Z39" s="102">
        <f>[1]May!S18</f>
        <v>7.68</v>
      </c>
      <c r="AA39" s="103">
        <f>[1]May!T18</f>
        <v>8.0966666666666658</v>
      </c>
      <c r="AB39" s="71">
        <f>[1]May!U18</f>
        <v>0</v>
      </c>
      <c r="AC39" s="67">
        <f>[1]May!V18</f>
        <v>0</v>
      </c>
      <c r="AD39" s="67">
        <f>[1]May!W18</f>
        <v>0</v>
      </c>
      <c r="AE39" s="84">
        <f>[1]May!X18</f>
        <v>51.291000000000004</v>
      </c>
      <c r="AF39" s="124">
        <f>[1]May!Y18</f>
        <v>0</v>
      </c>
      <c r="AG39" s="94"/>
    </row>
    <row r="40" spans="1:33">
      <c r="A40" s="142"/>
      <c r="B40" s="11" t="s">
        <v>7</v>
      </c>
      <c r="C40" s="12">
        <f t="shared" si="4"/>
        <v>41041</v>
      </c>
      <c r="D40" s="119">
        <f>[1]May!C19</f>
        <v>1706.5160000000001</v>
      </c>
      <c r="E40" s="67">
        <f>[1]May!D19</f>
        <v>1598.1</v>
      </c>
      <c r="F40" s="67">
        <f>[1]May!E19</f>
        <v>1630.3373333333332</v>
      </c>
      <c r="G40" s="120"/>
      <c r="H40" s="80"/>
      <c r="I40" s="94"/>
      <c r="J40" s="5"/>
      <c r="K40" s="142"/>
      <c r="L40" s="11" t="str">
        <f t="shared" si="0"/>
        <v>Saturday</v>
      </c>
      <c r="M40" s="12">
        <f t="shared" si="1"/>
        <v>41041</v>
      </c>
      <c r="N40" s="67">
        <f>[1]May!L19</f>
        <v>3.6679999999999997</v>
      </c>
      <c r="O40" s="67">
        <f>[1]May!M19</f>
        <v>0</v>
      </c>
      <c r="P40" s="80">
        <f>[1]May!N19</f>
        <v>1.7453333333333332</v>
      </c>
      <c r="Q40" s="84"/>
      <c r="R40" s="84"/>
      <c r="S40" s="84"/>
      <c r="T40" s="151"/>
      <c r="U40" s="84"/>
      <c r="V40" s="142"/>
      <c r="W40" s="11" t="str">
        <f t="shared" si="2"/>
        <v>Saturday</v>
      </c>
      <c r="X40" s="37">
        <f t="shared" si="3"/>
        <v>41041</v>
      </c>
      <c r="Y40" s="101">
        <f>[1]May!R19</f>
        <v>8.2100000000000009</v>
      </c>
      <c r="Z40" s="102">
        <f>[1]May!S19</f>
        <v>7.67</v>
      </c>
      <c r="AA40" s="103">
        <f>[1]May!T19</f>
        <v>7.9645454545454548</v>
      </c>
      <c r="AB40" s="71">
        <f>[1]May!U19</f>
        <v>0</v>
      </c>
      <c r="AC40" s="67">
        <f>[1]May!V19</f>
        <v>0</v>
      </c>
      <c r="AD40" s="67">
        <f>[1]May!W19</f>
        <v>0</v>
      </c>
      <c r="AE40" s="84">
        <f>[1]May!X19</f>
        <v>51.398000000000003</v>
      </c>
      <c r="AF40" s="124">
        <f>[1]May!Y19</f>
        <v>0</v>
      </c>
      <c r="AG40" s="94"/>
    </row>
    <row r="41" spans="1:33">
      <c r="A41" s="142"/>
      <c r="B41" s="11" t="s">
        <v>8</v>
      </c>
      <c r="C41" s="12">
        <f t="shared" si="4"/>
        <v>41042</v>
      </c>
      <c r="D41" s="119">
        <f>[1]May!C20</f>
        <v>1654.2679999999998</v>
      </c>
      <c r="E41" s="67">
        <f>[1]May!D20</f>
        <v>1606.5</v>
      </c>
      <c r="F41" s="67">
        <f>[1]May!E20</f>
        <v>1632.2039999999997</v>
      </c>
      <c r="G41" s="120"/>
      <c r="H41" s="80"/>
      <c r="I41" s="94"/>
      <c r="J41" s="5"/>
      <c r="K41" s="142"/>
      <c r="L41" s="11" t="str">
        <f t="shared" si="0"/>
        <v>Sunday</v>
      </c>
      <c r="M41" s="12">
        <f t="shared" si="1"/>
        <v>41042</v>
      </c>
      <c r="N41" s="67">
        <f>[1]May!L20</f>
        <v>3.8639999999999994</v>
      </c>
      <c r="O41" s="67">
        <f>[1]May!M20</f>
        <v>0</v>
      </c>
      <c r="P41" s="80">
        <f>[1]May!N20</f>
        <v>1.842166666666667</v>
      </c>
      <c r="Q41" s="84"/>
      <c r="R41" s="84"/>
      <c r="S41" s="84"/>
      <c r="T41" s="151"/>
      <c r="U41" s="84"/>
      <c r="V41" s="142"/>
      <c r="W41" s="11" t="str">
        <f t="shared" si="2"/>
        <v>Sunday</v>
      </c>
      <c r="X41" s="37">
        <f t="shared" si="3"/>
        <v>41042</v>
      </c>
      <c r="Y41" s="101">
        <f>[1]May!R20</f>
        <v>8.07</v>
      </c>
      <c r="Z41" s="102">
        <f>[1]May!S20</f>
        <v>6.9</v>
      </c>
      <c r="AA41" s="103">
        <f>[1]May!T20</f>
        <v>7.3566666666666665</v>
      </c>
      <c r="AB41" s="71">
        <f>[1]May!U20</f>
        <v>0</v>
      </c>
      <c r="AC41" s="67">
        <f>[1]May!V20</f>
        <v>0</v>
      </c>
      <c r="AD41" s="67">
        <f>[1]May!W20</f>
        <v>0</v>
      </c>
      <c r="AE41" s="84">
        <f>[1]May!X20</f>
        <v>26.625</v>
      </c>
      <c r="AF41" s="124">
        <f>[1]May!Y20</f>
        <v>0.6</v>
      </c>
      <c r="AG41" s="94"/>
    </row>
    <row r="42" spans="1:33">
      <c r="A42" s="142"/>
      <c r="B42" s="11" t="s">
        <v>9</v>
      </c>
      <c r="C42" s="12">
        <f t="shared" si="4"/>
        <v>41043</v>
      </c>
      <c r="D42" s="119">
        <f>[1]May!C21</f>
        <v>1649.5639999999999</v>
      </c>
      <c r="E42" s="67">
        <f>[1]May!D21</f>
        <v>1523.2839999999999</v>
      </c>
      <c r="F42" s="67">
        <f>[1]May!E21</f>
        <v>1596.0478333333331</v>
      </c>
      <c r="G42" s="120"/>
      <c r="H42" s="80"/>
      <c r="I42" s="94"/>
      <c r="J42" s="5"/>
      <c r="K42" s="142"/>
      <c r="L42" s="11" t="str">
        <f t="shared" si="0"/>
        <v>Monday</v>
      </c>
      <c r="M42" s="12">
        <f t="shared" si="1"/>
        <v>41043</v>
      </c>
      <c r="N42" s="67">
        <f>[1]May!L21</f>
        <v>4.8999999999999995</v>
      </c>
      <c r="O42" s="67">
        <f>[1]May!M21</f>
        <v>0</v>
      </c>
      <c r="P42" s="80">
        <f>[1]May!N21</f>
        <v>1.68</v>
      </c>
      <c r="Q42" s="84"/>
      <c r="R42" s="84"/>
      <c r="S42" s="84"/>
      <c r="T42" s="151"/>
      <c r="U42" s="84"/>
      <c r="V42" s="142"/>
      <c r="W42" s="11" t="str">
        <f t="shared" si="2"/>
        <v>Monday</v>
      </c>
      <c r="X42" s="37">
        <f t="shared" si="3"/>
        <v>41043</v>
      </c>
      <c r="Y42" s="101">
        <f>[1]May!R21</f>
        <v>8.2100000000000009</v>
      </c>
      <c r="Z42" s="102">
        <f>[1]May!S21</f>
        <v>6.88</v>
      </c>
      <c r="AA42" s="103">
        <f>[1]May!T21</f>
        <v>7.238125000000001</v>
      </c>
      <c r="AB42" s="71">
        <f>[1]May!U21</f>
        <v>0</v>
      </c>
      <c r="AC42" s="67">
        <f>[1]May!V21</f>
        <v>0</v>
      </c>
      <c r="AD42" s="67">
        <f>[1]May!W21</f>
        <v>0</v>
      </c>
      <c r="AE42" s="84">
        <f>[1]May!X21</f>
        <v>70.239000000000004</v>
      </c>
      <c r="AF42" s="124">
        <f>[1]May!Y21</f>
        <v>0</v>
      </c>
      <c r="AG42" s="94"/>
    </row>
    <row r="43" spans="1:33">
      <c r="A43" s="142"/>
      <c r="B43" s="11" t="s">
        <v>10</v>
      </c>
      <c r="C43" s="12">
        <f t="shared" si="4"/>
        <v>41044</v>
      </c>
      <c r="D43" s="119">
        <f>[1]May!C22</f>
        <v>1647.4639999999999</v>
      </c>
      <c r="E43" s="67">
        <f>[1]May!D22</f>
        <v>1525.9159999999999</v>
      </c>
      <c r="F43" s="67">
        <f>[1]May!E22</f>
        <v>1591.6926666666666</v>
      </c>
      <c r="G43" s="120"/>
      <c r="H43" s="80"/>
      <c r="I43" s="94"/>
      <c r="J43" s="5"/>
      <c r="K43" s="142"/>
      <c r="L43" s="11" t="str">
        <f t="shared" si="0"/>
        <v>Tuesday</v>
      </c>
      <c r="M43" s="12">
        <f t="shared" si="1"/>
        <v>41044</v>
      </c>
      <c r="N43" s="67">
        <f>[1]May!L22</f>
        <v>6.3839999999999995</v>
      </c>
      <c r="O43" s="67">
        <f>[1]May!M22</f>
        <v>0</v>
      </c>
      <c r="P43" s="80">
        <f>[1]May!N22</f>
        <v>2.8723333333333332</v>
      </c>
      <c r="Q43" s="84"/>
      <c r="R43" s="84"/>
      <c r="S43" s="84"/>
      <c r="T43" s="151"/>
      <c r="U43" s="84"/>
      <c r="V43" s="142"/>
      <c r="W43" s="11" t="str">
        <f t="shared" si="2"/>
        <v>Tuesday</v>
      </c>
      <c r="X43" s="37">
        <f t="shared" si="3"/>
        <v>41044</v>
      </c>
      <c r="Y43" s="101">
        <f>[1]May!R22</f>
        <v>8.06</v>
      </c>
      <c r="Z43" s="102">
        <f>[1]May!S22</f>
        <v>7.34</v>
      </c>
      <c r="AA43" s="103">
        <f>[1]May!T22</f>
        <v>7.6022222222222222</v>
      </c>
      <c r="AB43" s="71">
        <f>[1]May!U22</f>
        <v>0</v>
      </c>
      <c r="AC43" s="67">
        <f>[1]May!V22</f>
        <v>0</v>
      </c>
      <c r="AD43" s="67">
        <f>[1]May!W22</f>
        <v>0</v>
      </c>
      <c r="AE43" s="84">
        <f>[1]May!X22</f>
        <v>43.991999999999997</v>
      </c>
      <c r="AF43" s="124">
        <f>[1]May!Y22</f>
        <v>0</v>
      </c>
      <c r="AG43" s="94"/>
    </row>
    <row r="44" spans="1:33">
      <c r="A44" s="142"/>
      <c r="B44" s="11" t="s">
        <v>4</v>
      </c>
      <c r="C44" s="12">
        <f t="shared" si="4"/>
        <v>41045</v>
      </c>
      <c r="D44" s="119">
        <f>[1]May!C23</f>
        <v>1733.0320000000002</v>
      </c>
      <c r="E44" s="67">
        <f>[1]May!D23</f>
        <v>1479.1839999999997</v>
      </c>
      <c r="F44" s="67">
        <f>[1]May!E23</f>
        <v>1629.3164999999997</v>
      </c>
      <c r="G44" s="120"/>
      <c r="H44" s="80"/>
      <c r="I44" s="94"/>
      <c r="J44" s="5"/>
      <c r="K44" s="142"/>
      <c r="L44" s="11" t="str">
        <f t="shared" si="0"/>
        <v>Wednesday</v>
      </c>
      <c r="M44" s="12">
        <f t="shared" si="1"/>
        <v>41045</v>
      </c>
      <c r="N44" s="67">
        <f>[1]May!L23</f>
        <v>5.8239999999999998</v>
      </c>
      <c r="O44" s="67">
        <f>[1]May!M23</f>
        <v>0</v>
      </c>
      <c r="P44" s="80">
        <f>[1]May!N23</f>
        <v>3.4299999999999993</v>
      </c>
      <c r="Q44" s="84"/>
      <c r="R44" s="84"/>
      <c r="S44" s="84"/>
      <c r="T44" s="151"/>
      <c r="U44" s="84"/>
      <c r="V44" s="142"/>
      <c r="W44" s="11" t="str">
        <f t="shared" si="2"/>
        <v>Wednesday</v>
      </c>
      <c r="X44" s="37">
        <f t="shared" si="3"/>
        <v>41045</v>
      </c>
      <c r="Y44" s="101">
        <f>[1]May!R23</f>
        <v>8.41</v>
      </c>
      <c r="Z44" s="102">
        <f>[1]May!S23</f>
        <v>6.91</v>
      </c>
      <c r="AA44" s="103">
        <f>[1]May!T23</f>
        <v>7.3507692307692309</v>
      </c>
      <c r="AB44" s="71">
        <f>[1]May!U23</f>
        <v>0</v>
      </c>
      <c r="AC44" s="67">
        <f>[1]May!V23</f>
        <v>0</v>
      </c>
      <c r="AD44" s="67">
        <f>[1]May!W23</f>
        <v>0</v>
      </c>
      <c r="AE44" s="84">
        <f>[1]May!X23</f>
        <v>52.452999999999989</v>
      </c>
      <c r="AF44" s="124">
        <f>[1]May!Y23</f>
        <v>0</v>
      </c>
      <c r="AG44" s="94"/>
    </row>
    <row r="45" spans="1:33">
      <c r="A45" s="142"/>
      <c r="B45" s="11" t="s">
        <v>5</v>
      </c>
      <c r="C45" s="12">
        <f t="shared" si="4"/>
        <v>41046</v>
      </c>
      <c r="D45" s="119">
        <f>[1]May!C24</f>
        <v>1719.8999999999999</v>
      </c>
      <c r="E45" s="67">
        <f>[1]May!D24</f>
        <v>1301.4679999999998</v>
      </c>
      <c r="F45" s="67">
        <f>[1]May!E24</f>
        <v>1626.037</v>
      </c>
      <c r="G45" s="120"/>
      <c r="H45" s="80"/>
      <c r="I45" s="94"/>
      <c r="J45" s="5"/>
      <c r="K45" s="142"/>
      <c r="L45" s="11" t="str">
        <f t="shared" si="0"/>
        <v>Thursday</v>
      </c>
      <c r="M45" s="12">
        <f t="shared" si="1"/>
        <v>41046</v>
      </c>
      <c r="N45" s="67">
        <f>[1]May!L24</f>
        <v>7.1399999999999988</v>
      </c>
      <c r="O45" s="67">
        <f>[1]May!M24</f>
        <v>0</v>
      </c>
      <c r="P45" s="80">
        <f>[1]May!N24</f>
        <v>3.9969999999999999</v>
      </c>
      <c r="Q45" s="84"/>
      <c r="R45" s="84"/>
      <c r="S45" s="84"/>
      <c r="T45" s="151"/>
      <c r="U45" s="84"/>
      <c r="V45" s="142"/>
      <c r="W45" s="11" t="str">
        <f t="shared" si="2"/>
        <v>Thursday</v>
      </c>
      <c r="X45" s="37">
        <f t="shared" si="3"/>
        <v>41046</v>
      </c>
      <c r="Y45" s="101">
        <f>[1]May!R24</f>
        <v>7.87</v>
      </c>
      <c r="Z45" s="102">
        <f>[1]May!S24</f>
        <v>7.34</v>
      </c>
      <c r="AA45" s="103">
        <f>[1]May!T24</f>
        <v>7.5642857142857141</v>
      </c>
      <c r="AB45" s="71">
        <f>[1]May!U24</f>
        <v>0</v>
      </c>
      <c r="AC45" s="67">
        <f>[1]May!V24</f>
        <v>0</v>
      </c>
      <c r="AD45" s="67">
        <f>[1]May!W24</f>
        <v>0</v>
      </c>
      <c r="AE45" s="84">
        <f>[1]May!X24</f>
        <v>34.25</v>
      </c>
      <c r="AF45" s="124">
        <f>[1]May!Y24</f>
        <v>0</v>
      </c>
      <c r="AG45" s="94"/>
    </row>
    <row r="46" spans="1:33">
      <c r="A46" s="142"/>
      <c r="B46" s="11" t="s">
        <v>6</v>
      </c>
      <c r="C46" s="12">
        <f t="shared" si="4"/>
        <v>41047</v>
      </c>
      <c r="D46" s="119">
        <f>[1]May!C25</f>
        <v>1808.1</v>
      </c>
      <c r="E46" s="67">
        <f>[1]May!D25</f>
        <v>1251.8519999999999</v>
      </c>
      <c r="F46" s="67">
        <f>[1]May!E25</f>
        <v>1629.2838333333332</v>
      </c>
      <c r="G46" s="120"/>
      <c r="H46" s="80"/>
      <c r="I46" s="94"/>
      <c r="J46" s="5"/>
      <c r="K46" s="142"/>
      <c r="L46" s="11" t="str">
        <f t="shared" si="0"/>
        <v>Friday</v>
      </c>
      <c r="M46" s="12">
        <f t="shared" si="1"/>
        <v>41047</v>
      </c>
      <c r="N46" s="67">
        <f>[1]May!L25</f>
        <v>7.7559999999999993</v>
      </c>
      <c r="O46" s="67">
        <f>[1]May!M25</f>
        <v>0</v>
      </c>
      <c r="P46" s="80">
        <f>[1]May!N25</f>
        <v>4.1323333333333334</v>
      </c>
      <c r="Q46" s="84"/>
      <c r="R46" s="84"/>
      <c r="S46" s="84"/>
      <c r="T46" s="151"/>
      <c r="U46" s="84"/>
      <c r="V46" s="142"/>
      <c r="W46" s="11" t="str">
        <f t="shared" si="2"/>
        <v>Friday</v>
      </c>
      <c r="X46" s="37">
        <f t="shared" si="3"/>
        <v>41047</v>
      </c>
      <c r="Y46" s="101">
        <f>[1]May!R25</f>
        <v>7.78</v>
      </c>
      <c r="Z46" s="102">
        <f>[1]May!S25</f>
        <v>7.54</v>
      </c>
      <c r="AA46" s="103">
        <f>[1]May!T25</f>
        <v>7.6578571428571447</v>
      </c>
      <c r="AB46" s="71">
        <f>[1]May!U25</f>
        <v>0</v>
      </c>
      <c r="AC46" s="67">
        <f>[1]May!V25</f>
        <v>0</v>
      </c>
      <c r="AD46" s="67">
        <f>[1]May!W25</f>
        <v>0</v>
      </c>
      <c r="AE46" s="84">
        <f>[1]May!X25</f>
        <v>67.713999999999999</v>
      </c>
      <c r="AF46" s="124">
        <f>[1]May!Y25</f>
        <v>0</v>
      </c>
      <c r="AG46" s="94"/>
    </row>
    <row r="47" spans="1:33">
      <c r="A47" s="142"/>
      <c r="B47" s="11" t="s">
        <v>7</v>
      </c>
      <c r="C47" s="12">
        <f t="shared" si="4"/>
        <v>41048</v>
      </c>
      <c r="D47" s="119">
        <f>[1]May!C26</f>
        <v>1996.0639999999999</v>
      </c>
      <c r="E47" s="67">
        <f>[1]May!D26</f>
        <v>1377.6</v>
      </c>
      <c r="F47" s="67">
        <f>[1]May!E26</f>
        <v>1644.9708333333333</v>
      </c>
      <c r="G47" s="120"/>
      <c r="H47" s="80"/>
      <c r="I47" s="94"/>
      <c r="J47" s="5"/>
      <c r="K47" s="142"/>
      <c r="L47" s="11" t="str">
        <f t="shared" si="0"/>
        <v>Saturday</v>
      </c>
      <c r="M47" s="12">
        <f t="shared" si="1"/>
        <v>41048</v>
      </c>
      <c r="N47" s="67">
        <f>[1]May!L26</f>
        <v>5.4319999999999995</v>
      </c>
      <c r="O47" s="67">
        <f>[1]May!M26</f>
        <v>0</v>
      </c>
      <c r="P47" s="80">
        <f>[1]May!N26</f>
        <v>1.9646666666666668</v>
      </c>
      <c r="Q47" s="84"/>
      <c r="R47" s="84"/>
      <c r="S47" s="84"/>
      <c r="T47" s="151"/>
      <c r="U47" s="84"/>
      <c r="V47" s="142"/>
      <c r="W47" s="11" t="str">
        <f t="shared" si="2"/>
        <v>Saturday</v>
      </c>
      <c r="X47" s="37">
        <f t="shared" si="3"/>
        <v>41048</v>
      </c>
      <c r="Y47" s="101">
        <f>[1]May!R26</f>
        <v>7.71</v>
      </c>
      <c r="Z47" s="102">
        <f>[1]May!S26</f>
        <v>7.32</v>
      </c>
      <c r="AA47" s="103">
        <f>[1]May!T26</f>
        <v>7.5424999999999995</v>
      </c>
      <c r="AB47" s="71">
        <f>[1]May!U26</f>
        <v>0</v>
      </c>
      <c r="AC47" s="67">
        <f>[1]May!V26</f>
        <v>0</v>
      </c>
      <c r="AD47" s="67">
        <f>[1]May!W26</f>
        <v>0</v>
      </c>
      <c r="AE47" s="84">
        <f>[1]May!X26</f>
        <v>56.816000000000003</v>
      </c>
      <c r="AF47" s="124">
        <f>[1]May!Y26</f>
        <v>0</v>
      </c>
      <c r="AG47" s="94"/>
    </row>
    <row r="48" spans="1:33">
      <c r="A48" s="142"/>
      <c r="B48" s="11" t="s">
        <v>8</v>
      </c>
      <c r="C48" s="12">
        <f t="shared" si="4"/>
        <v>41049</v>
      </c>
      <c r="D48" s="119">
        <f>[1]May!C27</f>
        <v>1961.932</v>
      </c>
      <c r="E48" s="67">
        <f>[1]May!D27</f>
        <v>1668.7159999999999</v>
      </c>
      <c r="F48" s="67">
        <f>[1]May!E27</f>
        <v>1804.9733333333324</v>
      </c>
      <c r="G48" s="120"/>
      <c r="H48" s="80"/>
      <c r="I48" s="94"/>
      <c r="J48" s="5"/>
      <c r="K48" s="142"/>
      <c r="L48" s="11" t="str">
        <f t="shared" si="0"/>
        <v>Sunday</v>
      </c>
      <c r="M48" s="12">
        <f t="shared" si="1"/>
        <v>41049</v>
      </c>
      <c r="N48" s="67">
        <f>[1]May!L27</f>
        <v>6.7480000000000002</v>
      </c>
      <c r="O48" s="67">
        <f>[1]May!M27</f>
        <v>0</v>
      </c>
      <c r="P48" s="80">
        <f>[1]May!N27</f>
        <v>4.0121666666666664</v>
      </c>
      <c r="Q48" s="84"/>
      <c r="R48" s="84"/>
      <c r="S48" s="84"/>
      <c r="T48" s="151"/>
      <c r="U48" s="84"/>
      <c r="V48" s="142"/>
      <c r="W48" s="11" t="str">
        <f t="shared" si="2"/>
        <v>Sunday</v>
      </c>
      <c r="X48" s="37">
        <f t="shared" si="3"/>
        <v>41049</v>
      </c>
      <c r="Y48" s="101">
        <f>[1]May!R27</f>
        <v>8.2200000000000006</v>
      </c>
      <c r="Z48" s="102">
        <f>[1]May!S27</f>
        <v>7.33</v>
      </c>
      <c r="AA48" s="103">
        <f>[1]May!T27</f>
        <v>7.8400000000000007</v>
      </c>
      <c r="AB48" s="71">
        <f>[1]May!U27</f>
        <v>0</v>
      </c>
      <c r="AC48" s="67">
        <f>[1]May!V27</f>
        <v>0</v>
      </c>
      <c r="AD48" s="67">
        <f>[1]May!W27</f>
        <v>0</v>
      </c>
      <c r="AE48" s="84">
        <f>[1]May!X27</f>
        <v>48.694999999999993</v>
      </c>
      <c r="AF48" s="124">
        <f>[1]May!Y27</f>
        <v>0</v>
      </c>
      <c r="AG48" s="94"/>
    </row>
    <row r="49" spans="1:33">
      <c r="A49" s="142"/>
      <c r="B49" s="11" t="s">
        <v>9</v>
      </c>
      <c r="C49" s="12">
        <f t="shared" si="4"/>
        <v>41050</v>
      </c>
      <c r="D49" s="119">
        <f>[1]May!C28</f>
        <v>1840.1320000000001</v>
      </c>
      <c r="E49" s="67">
        <f>[1]May!D28</f>
        <v>1291.248</v>
      </c>
      <c r="F49" s="67">
        <f>[1]May!E28</f>
        <v>1688.915666666667</v>
      </c>
      <c r="G49" s="120"/>
      <c r="H49" s="80"/>
      <c r="I49" s="94"/>
      <c r="J49" s="5"/>
      <c r="K49" s="142"/>
      <c r="L49" s="11" t="str">
        <f t="shared" si="0"/>
        <v>Monday</v>
      </c>
      <c r="M49" s="12">
        <f t="shared" si="1"/>
        <v>41050</v>
      </c>
      <c r="N49" s="67">
        <f>[1]May!L28</f>
        <v>7</v>
      </c>
      <c r="O49" s="67">
        <f>[1]May!M28</f>
        <v>0</v>
      </c>
      <c r="P49" s="80">
        <f>[1]May!N28</f>
        <v>3.9444999999999988</v>
      </c>
      <c r="Q49" s="84"/>
      <c r="R49" s="84"/>
      <c r="S49" s="84"/>
      <c r="T49" s="151"/>
      <c r="U49" s="84"/>
      <c r="V49" s="142"/>
      <c r="W49" s="11" t="str">
        <f t="shared" si="2"/>
        <v>Monday</v>
      </c>
      <c r="X49" s="37">
        <f t="shared" si="3"/>
        <v>41050</v>
      </c>
      <c r="Y49" s="101">
        <f>[1]May!R28</f>
        <v>8.2799999999999994</v>
      </c>
      <c r="Z49" s="102">
        <f>[1]May!S28</f>
        <v>8.1199999999999992</v>
      </c>
      <c r="AA49" s="103">
        <f>[1]May!T28</f>
        <v>8.23</v>
      </c>
      <c r="AB49" s="71">
        <f>[1]May!U28</f>
        <v>2</v>
      </c>
      <c r="AC49" s="67">
        <f>[1]May!V28</f>
        <v>2</v>
      </c>
      <c r="AD49" s="67">
        <f>[1]May!W28</f>
        <v>2</v>
      </c>
      <c r="AE49" s="84">
        <f>[1]May!X28</f>
        <v>50.624000000000002</v>
      </c>
      <c r="AF49" s="124">
        <f>[1]May!Y28</f>
        <v>0</v>
      </c>
      <c r="AG49" s="94"/>
    </row>
    <row r="50" spans="1:33">
      <c r="A50" s="142"/>
      <c r="B50" s="11" t="s">
        <v>10</v>
      </c>
      <c r="C50" s="12">
        <f t="shared" si="4"/>
        <v>41051</v>
      </c>
      <c r="D50" s="119">
        <f>[1]May!C29</f>
        <v>1799.952</v>
      </c>
      <c r="E50" s="67">
        <f>[1]May!D29</f>
        <v>1298.5839999999998</v>
      </c>
      <c r="F50" s="67">
        <f>[1]May!E29</f>
        <v>1689.4033333333336</v>
      </c>
      <c r="G50" s="120"/>
      <c r="H50" s="80"/>
      <c r="I50" s="94"/>
      <c r="J50" s="5"/>
      <c r="K50" s="142"/>
      <c r="L50" s="11" t="str">
        <f t="shared" si="0"/>
        <v>Tuesday</v>
      </c>
      <c r="M50" s="12">
        <f t="shared" si="1"/>
        <v>41051</v>
      </c>
      <c r="N50" s="67">
        <f>[1]May!L29</f>
        <v>5.4319999999999995</v>
      </c>
      <c r="O50" s="67">
        <f>[1]May!M29</f>
        <v>0</v>
      </c>
      <c r="P50" s="80">
        <f>[1]May!N29</f>
        <v>1.8363333333333334</v>
      </c>
      <c r="Q50" s="84"/>
      <c r="R50" s="84"/>
      <c r="S50" s="84"/>
      <c r="T50" s="151"/>
      <c r="U50" s="84"/>
      <c r="V50" s="142"/>
      <c r="W50" s="11" t="str">
        <f t="shared" si="2"/>
        <v>Tuesday</v>
      </c>
      <c r="X50" s="37">
        <f t="shared" si="3"/>
        <v>41051</v>
      </c>
      <c r="Y50" s="101">
        <f>[1]May!R29</f>
        <v>8.2799999999999994</v>
      </c>
      <c r="Z50" s="102">
        <f>[1]May!S29</f>
        <v>7.39</v>
      </c>
      <c r="AA50" s="103">
        <f>[1]May!T29</f>
        <v>8.1770588235294106</v>
      </c>
      <c r="AB50" s="71">
        <f>[1]May!U29</f>
        <v>3</v>
      </c>
      <c r="AC50" s="67">
        <f>[1]May!V29</f>
        <v>2</v>
      </c>
      <c r="AD50" s="67">
        <f>[1]May!W29</f>
        <v>2.6666666666666665</v>
      </c>
      <c r="AE50" s="84">
        <f>[1]May!X29</f>
        <v>65.265000000000001</v>
      </c>
      <c r="AF50" s="124">
        <f>[1]May!Y29</f>
        <v>0</v>
      </c>
      <c r="AG50" s="94"/>
    </row>
    <row r="51" spans="1:33">
      <c r="A51" s="142"/>
      <c r="B51" s="11" t="s">
        <v>4</v>
      </c>
      <c r="C51" s="12">
        <f t="shared" si="4"/>
        <v>41052</v>
      </c>
      <c r="D51" s="119">
        <f>[1]May!C30</f>
        <v>1762.432</v>
      </c>
      <c r="E51" s="67">
        <f>[1]May!D30</f>
        <v>1622.2639999999999</v>
      </c>
      <c r="F51" s="67">
        <f>[1]May!E30</f>
        <v>1690.9713333333327</v>
      </c>
      <c r="G51" s="120"/>
      <c r="H51" s="80"/>
      <c r="I51" s="94"/>
      <c r="J51" s="5"/>
      <c r="K51" s="142"/>
      <c r="L51" s="11" t="str">
        <f t="shared" si="0"/>
        <v>Wednesday</v>
      </c>
      <c r="M51" s="12">
        <f t="shared" si="1"/>
        <v>41052</v>
      </c>
      <c r="N51" s="67">
        <f>[1]May!L30</f>
        <v>6.5519999999999996</v>
      </c>
      <c r="O51" s="67">
        <f>[1]May!M30</f>
        <v>0</v>
      </c>
      <c r="P51" s="80">
        <f>[1]May!N30</f>
        <v>3.2304999999999993</v>
      </c>
      <c r="Q51" s="84"/>
      <c r="R51" s="84"/>
      <c r="S51" s="84"/>
      <c r="T51" s="151"/>
      <c r="U51" s="84"/>
      <c r="V51" s="142"/>
      <c r="W51" s="11" t="str">
        <f t="shared" si="2"/>
        <v>Wednesday</v>
      </c>
      <c r="X51" s="37">
        <f t="shared" si="3"/>
        <v>41052</v>
      </c>
      <c r="Y51" s="101">
        <f>[1]May!R30</f>
        <v>8.24</v>
      </c>
      <c r="Z51" s="102">
        <f>[1]May!S30</f>
        <v>8.0399999999999991</v>
      </c>
      <c r="AA51" s="103">
        <f>[1]May!T30</f>
        <v>8.19</v>
      </c>
      <c r="AB51" s="71">
        <f>[1]May!U30</f>
        <v>0</v>
      </c>
      <c r="AC51" s="67">
        <f>[1]May!V30</f>
        <v>0</v>
      </c>
      <c r="AD51" s="67">
        <f>[1]May!W30</f>
        <v>0</v>
      </c>
      <c r="AE51" s="84">
        <f>[1]May!X30</f>
        <v>50.670999999999999</v>
      </c>
      <c r="AF51" s="124">
        <f>[1]May!Y30</f>
        <v>0</v>
      </c>
      <c r="AG51" s="94"/>
    </row>
    <row r="52" spans="1:33">
      <c r="A52" s="142"/>
      <c r="B52" s="11" t="s">
        <v>5</v>
      </c>
      <c r="C52" s="12">
        <f t="shared" si="4"/>
        <v>41053</v>
      </c>
      <c r="D52" s="119">
        <f>[1]May!C31</f>
        <v>1802.3320000000001</v>
      </c>
      <c r="E52" s="67">
        <f>[1]May!D31</f>
        <v>1594.432</v>
      </c>
      <c r="F52" s="67">
        <f>[1]May!E31</f>
        <v>1716.8316666666669</v>
      </c>
      <c r="G52" s="120"/>
      <c r="H52" s="80"/>
      <c r="I52" s="94"/>
      <c r="J52" s="5"/>
      <c r="K52" s="142"/>
      <c r="L52" s="11" t="str">
        <f t="shared" si="0"/>
        <v>Thursday</v>
      </c>
      <c r="M52" s="12">
        <f t="shared" si="1"/>
        <v>41053</v>
      </c>
      <c r="N52" s="67">
        <f>[1]May!L31</f>
        <v>9.1559999999999988</v>
      </c>
      <c r="O52" s="67">
        <f>[1]May!M31</f>
        <v>0</v>
      </c>
      <c r="P52" s="80">
        <f>[1]May!N31</f>
        <v>4.1055000000000001</v>
      </c>
      <c r="Q52" s="84"/>
      <c r="R52" s="84"/>
      <c r="S52" s="84"/>
      <c r="T52" s="151"/>
      <c r="U52" s="84"/>
      <c r="V52" s="142"/>
      <c r="W52" s="11" t="str">
        <f t="shared" si="2"/>
        <v>Thursday</v>
      </c>
      <c r="X52" s="37">
        <f t="shared" si="3"/>
        <v>41053</v>
      </c>
      <c r="Y52" s="101">
        <f>[1]May!R31</f>
        <v>8.24</v>
      </c>
      <c r="Z52" s="102">
        <f>[1]May!S31</f>
        <v>7.16</v>
      </c>
      <c r="AA52" s="103">
        <f>[1]May!T31</f>
        <v>7.9208333333333343</v>
      </c>
      <c r="AB52" s="71">
        <f>[1]May!U31</f>
        <v>0</v>
      </c>
      <c r="AC52" s="67">
        <f>[1]May!V31</f>
        <v>0</v>
      </c>
      <c r="AD52" s="67">
        <f>[1]May!W31</f>
        <v>0</v>
      </c>
      <c r="AE52" s="84">
        <f>[1]May!X31</f>
        <v>71.596000000000004</v>
      </c>
      <c r="AF52" s="124">
        <f>[1]May!Y31</f>
        <v>3.9</v>
      </c>
      <c r="AG52" s="94"/>
    </row>
    <row r="53" spans="1:33">
      <c r="A53" s="142"/>
      <c r="B53" s="11" t="s">
        <v>6</v>
      </c>
      <c r="C53" s="12">
        <f t="shared" si="4"/>
        <v>41054</v>
      </c>
      <c r="D53" s="119">
        <f>[1]May!C32</f>
        <v>1800.4839999999997</v>
      </c>
      <c r="E53" s="67">
        <f>[1]May!D32</f>
        <v>1683.9479999999999</v>
      </c>
      <c r="F53" s="67">
        <f>[1]May!E32</f>
        <v>1720.0119999999997</v>
      </c>
      <c r="G53" s="120"/>
      <c r="H53" s="80"/>
      <c r="I53" s="94"/>
      <c r="J53" s="5"/>
      <c r="K53" s="142"/>
      <c r="L53" s="11" t="str">
        <f t="shared" si="0"/>
        <v>Friday</v>
      </c>
      <c r="M53" s="12">
        <f t="shared" si="1"/>
        <v>41054</v>
      </c>
      <c r="N53" s="67">
        <f>[1]May!L32</f>
        <v>6.944</v>
      </c>
      <c r="O53" s="67">
        <f>[1]May!M32</f>
        <v>0</v>
      </c>
      <c r="P53" s="80">
        <f>[1]May!N32</f>
        <v>3.3576666666666659</v>
      </c>
      <c r="Q53" s="84"/>
      <c r="R53" s="84"/>
      <c r="S53" s="84"/>
      <c r="T53" s="151"/>
      <c r="U53" s="84"/>
      <c r="V53" s="142"/>
      <c r="W53" s="11" t="str">
        <f t="shared" si="2"/>
        <v>Friday</v>
      </c>
      <c r="X53" s="37">
        <f t="shared" si="3"/>
        <v>41054</v>
      </c>
      <c r="Y53" s="101">
        <f>[1]May!R32</f>
        <v>8.23</v>
      </c>
      <c r="Z53" s="102">
        <f>[1]May!S32</f>
        <v>7.72</v>
      </c>
      <c r="AA53" s="103">
        <f>[1]May!T32</f>
        <v>8.0436363636363648</v>
      </c>
      <c r="AB53" s="71">
        <f>[1]May!U32</f>
        <v>0</v>
      </c>
      <c r="AC53" s="67">
        <f>[1]May!V32</f>
        <v>0</v>
      </c>
      <c r="AD53" s="67">
        <f>[1]May!W32</f>
        <v>0</v>
      </c>
      <c r="AE53" s="84">
        <f>[1]May!X32</f>
        <v>53.906999999999996</v>
      </c>
      <c r="AF53" s="124">
        <f>[1]May!Y32</f>
        <v>1.2</v>
      </c>
      <c r="AG53" s="94"/>
    </row>
    <row r="54" spans="1:33">
      <c r="A54" s="142"/>
      <c r="B54" s="11" t="s">
        <v>7</v>
      </c>
      <c r="C54" s="12">
        <f t="shared" si="4"/>
        <v>41055</v>
      </c>
      <c r="D54" s="119">
        <f>[1]May!C33</f>
        <v>1723.8479999999997</v>
      </c>
      <c r="E54" s="67">
        <f>[1]May!D33</f>
        <v>1600.1999999999998</v>
      </c>
      <c r="F54" s="67">
        <f>[1]May!E33</f>
        <v>1664.8531666666665</v>
      </c>
      <c r="G54" s="120"/>
      <c r="H54" s="80"/>
      <c r="I54" s="94"/>
      <c r="J54" s="5"/>
      <c r="K54" s="142"/>
      <c r="L54" s="11" t="str">
        <f t="shared" si="0"/>
        <v>Saturday</v>
      </c>
      <c r="M54" s="12">
        <f t="shared" si="1"/>
        <v>41055</v>
      </c>
      <c r="N54" s="67">
        <f>[1]May!L33</f>
        <v>4.6479999999999997</v>
      </c>
      <c r="O54" s="67">
        <f>[1]May!M33</f>
        <v>0</v>
      </c>
      <c r="P54" s="80">
        <f>[1]May!N33</f>
        <v>2.1571666666666665</v>
      </c>
      <c r="Q54" s="84"/>
      <c r="R54" s="84"/>
      <c r="S54" s="84"/>
      <c r="T54" s="151"/>
      <c r="U54" s="84"/>
      <c r="V54" s="142"/>
      <c r="W54" s="11" t="str">
        <f t="shared" si="2"/>
        <v>Saturday</v>
      </c>
      <c r="X54" s="37">
        <f t="shared" si="3"/>
        <v>41055</v>
      </c>
      <c r="Y54" s="101">
        <f>[1]May!R33</f>
        <v>8.18</v>
      </c>
      <c r="Z54" s="102">
        <f>[1]May!S33</f>
        <v>7.86</v>
      </c>
      <c r="AA54" s="103">
        <f>[1]May!T33</f>
        <v>8.0200000000000014</v>
      </c>
      <c r="AB54" s="71">
        <f>[1]May!U33</f>
        <v>0</v>
      </c>
      <c r="AC54" s="67">
        <f>[1]May!V33</f>
        <v>0</v>
      </c>
      <c r="AD54" s="67">
        <f>[1]May!W33</f>
        <v>0</v>
      </c>
      <c r="AE54" s="84">
        <f>[1]May!X33</f>
        <v>51.34</v>
      </c>
      <c r="AF54" s="124">
        <f>[1]May!Y33</f>
        <v>17.100000000000001</v>
      </c>
      <c r="AG54" s="94"/>
    </row>
    <row r="55" spans="1:33">
      <c r="A55" s="142"/>
      <c r="B55" s="11" t="s">
        <v>8</v>
      </c>
      <c r="C55" s="12">
        <f t="shared" si="4"/>
        <v>41056</v>
      </c>
      <c r="D55" s="119">
        <f>[1]May!C34</f>
        <v>1700.7479999999998</v>
      </c>
      <c r="E55" s="67">
        <f>[1]May!D34</f>
        <v>1561.3639999999998</v>
      </c>
      <c r="F55" s="67">
        <f>[1]May!E34</f>
        <v>1624.9858333333332</v>
      </c>
      <c r="G55" s="120"/>
      <c r="H55" s="80"/>
      <c r="I55" s="94"/>
      <c r="J55" s="5"/>
      <c r="K55" s="142"/>
      <c r="L55" s="11" t="str">
        <f t="shared" si="0"/>
        <v>Sunday</v>
      </c>
      <c r="M55" s="12">
        <f t="shared" si="1"/>
        <v>41056</v>
      </c>
      <c r="N55" s="67">
        <f>[1]May!L34</f>
        <v>5.0679999999999996</v>
      </c>
      <c r="O55" s="67">
        <f>[1]May!M34</f>
        <v>0</v>
      </c>
      <c r="P55" s="80">
        <f>[1]May!N34</f>
        <v>2.8385000000000002</v>
      </c>
      <c r="Q55" s="84"/>
      <c r="R55" s="84"/>
      <c r="S55" s="84"/>
      <c r="T55" s="151"/>
      <c r="U55" s="84"/>
      <c r="V55" s="142"/>
      <c r="W55" s="11" t="str">
        <f t="shared" si="2"/>
        <v>Sunday</v>
      </c>
      <c r="X55" s="37">
        <f t="shared" si="3"/>
        <v>41056</v>
      </c>
      <c r="Y55" s="101">
        <f>[1]May!R34</f>
        <v>8.0399999999999991</v>
      </c>
      <c r="Z55" s="102">
        <f>[1]May!S34</f>
        <v>6.89</v>
      </c>
      <c r="AA55" s="103">
        <f>[1]May!T34</f>
        <v>7.4364285714285714</v>
      </c>
      <c r="AB55" s="71">
        <f>[1]May!U34</f>
        <v>0</v>
      </c>
      <c r="AC55" s="67">
        <f>[1]May!V34</f>
        <v>0</v>
      </c>
      <c r="AD55" s="67">
        <f>[1]May!W34</f>
        <v>0</v>
      </c>
      <c r="AE55" s="84">
        <f>[1]May!X34</f>
        <v>58.591000000000001</v>
      </c>
      <c r="AF55" s="124">
        <f>[1]May!Y34</f>
        <v>0</v>
      </c>
      <c r="AG55" s="94"/>
    </row>
    <row r="56" spans="1:33">
      <c r="A56" s="142"/>
      <c r="B56" s="11" t="s">
        <v>9</v>
      </c>
      <c r="C56" s="12">
        <f t="shared" si="4"/>
        <v>41057</v>
      </c>
      <c r="D56" s="119">
        <f>[1]May!C35</f>
        <v>1687.0839999999998</v>
      </c>
      <c r="E56" s="67">
        <f>[1]May!D35</f>
        <v>1527.7639999999999</v>
      </c>
      <c r="F56" s="67">
        <f>[1]May!E35</f>
        <v>1569.2051666666666</v>
      </c>
      <c r="G56" s="120"/>
      <c r="H56" s="80"/>
      <c r="I56" s="94"/>
      <c r="J56" s="5"/>
      <c r="K56" s="142"/>
      <c r="L56" s="11" t="str">
        <f t="shared" si="0"/>
        <v>Monday</v>
      </c>
      <c r="M56" s="12">
        <f t="shared" si="1"/>
        <v>41057</v>
      </c>
      <c r="N56" s="67">
        <f>[1]May!L35</f>
        <v>4.984</v>
      </c>
      <c r="O56" s="67">
        <f>[1]May!M35</f>
        <v>0</v>
      </c>
      <c r="P56" s="80">
        <f>[1]May!N35</f>
        <v>2.9959999999999996</v>
      </c>
      <c r="Q56" s="84"/>
      <c r="R56" s="84"/>
      <c r="S56" s="84"/>
      <c r="T56" s="151"/>
      <c r="U56" s="84"/>
      <c r="V56" s="142"/>
      <c r="W56" s="11" t="str">
        <f t="shared" si="2"/>
        <v>Monday</v>
      </c>
      <c r="X56" s="37">
        <f t="shared" si="3"/>
        <v>41057</v>
      </c>
      <c r="Y56" s="101">
        <f>[1]May!R35</f>
        <v>7.33</v>
      </c>
      <c r="Z56" s="102">
        <f>[1]May!S35</f>
        <v>6.95</v>
      </c>
      <c r="AA56" s="103">
        <f>[1]May!T35</f>
        <v>7.07</v>
      </c>
      <c r="AB56" s="71">
        <f>[1]May!U35</f>
        <v>0</v>
      </c>
      <c r="AC56" s="67">
        <f>[1]May!V35</f>
        <v>0</v>
      </c>
      <c r="AD56" s="67">
        <f>[1]May!W35</f>
        <v>0</v>
      </c>
      <c r="AE56" s="84">
        <f>[1]May!X35</f>
        <v>39.109000000000002</v>
      </c>
      <c r="AF56" s="124">
        <f>[1]May!Y35</f>
        <v>0.03</v>
      </c>
      <c r="AG56" s="94"/>
    </row>
    <row r="57" spans="1:33">
      <c r="A57" s="142"/>
      <c r="B57" s="11" t="s">
        <v>10</v>
      </c>
      <c r="C57" s="12">
        <f t="shared" si="4"/>
        <v>41058</v>
      </c>
      <c r="D57" s="119">
        <f>[1]May!C36</f>
        <v>1721.7479999999998</v>
      </c>
      <c r="E57" s="67">
        <f>[1]May!D36</f>
        <v>1429.3999999999999</v>
      </c>
      <c r="F57" s="67">
        <f>[1]May!E36</f>
        <v>1661.9831666666666</v>
      </c>
      <c r="G57" s="120"/>
      <c r="H57" s="80"/>
      <c r="I57" s="94"/>
      <c r="J57" s="5"/>
      <c r="K57" s="142"/>
      <c r="L57" s="11" t="str">
        <f t="shared" si="0"/>
        <v>Tuesday</v>
      </c>
      <c r="M57" s="12">
        <f t="shared" si="1"/>
        <v>41058</v>
      </c>
      <c r="N57" s="67">
        <f>[1]May!L36</f>
        <v>7.0559999999999992</v>
      </c>
      <c r="O57" s="67">
        <f>[1]May!M36</f>
        <v>0</v>
      </c>
      <c r="P57" s="80">
        <f>[1]May!N36</f>
        <v>4.3131666666666675</v>
      </c>
      <c r="Q57" s="84"/>
      <c r="R57" s="84"/>
      <c r="S57" s="84"/>
      <c r="T57" s="151"/>
      <c r="U57" s="84"/>
      <c r="V57" s="142"/>
      <c r="W57" s="11" t="str">
        <f t="shared" si="2"/>
        <v>Tuesday</v>
      </c>
      <c r="X57" s="37">
        <f t="shared" si="3"/>
        <v>41058</v>
      </c>
      <c r="Y57" s="101">
        <f>[1]May!R36</f>
        <v>8.1199999999999992</v>
      </c>
      <c r="Z57" s="102">
        <f>[1]May!S36</f>
        <v>7.16</v>
      </c>
      <c r="AA57" s="103">
        <f>[1]May!T36</f>
        <v>7.5871428571428563</v>
      </c>
      <c r="AB57" s="71">
        <f>[1]May!U36</f>
        <v>0</v>
      </c>
      <c r="AC57" s="67">
        <f>[1]May!V36</f>
        <v>0</v>
      </c>
      <c r="AD57" s="67">
        <f>[1]May!W36</f>
        <v>0</v>
      </c>
      <c r="AE57" s="84">
        <f>[1]May!X36</f>
        <v>64.045000000000002</v>
      </c>
      <c r="AF57" s="124">
        <f>[1]May!Y36</f>
        <v>0</v>
      </c>
      <c r="AG57" s="94"/>
    </row>
    <row r="58" spans="1:33">
      <c r="A58" s="142"/>
      <c r="B58" s="11" t="s">
        <v>4</v>
      </c>
      <c r="C58" s="12">
        <f t="shared" si="4"/>
        <v>41059</v>
      </c>
      <c r="D58" s="119">
        <f>[1]May!C37</f>
        <v>1657.432</v>
      </c>
      <c r="E58" s="67">
        <f>[1]May!D37</f>
        <v>1178.8839999999998</v>
      </c>
      <c r="F58" s="67">
        <f>[1]May!E37</f>
        <v>1508.9713333333332</v>
      </c>
      <c r="G58" s="120"/>
      <c r="H58" s="80"/>
      <c r="I58" s="94"/>
      <c r="J58" s="5"/>
      <c r="K58" s="142"/>
      <c r="L58" s="11" t="str">
        <f t="shared" si="0"/>
        <v>Wednesday</v>
      </c>
      <c r="M58" s="12">
        <f t="shared" si="1"/>
        <v>41059</v>
      </c>
      <c r="N58" s="67">
        <f>[1]May!L37</f>
        <v>8.1760000000000002</v>
      </c>
      <c r="O58" s="67">
        <f>[1]May!M37</f>
        <v>0</v>
      </c>
      <c r="P58" s="80">
        <f>[1]May!N37</f>
        <v>3.9783333333333339</v>
      </c>
      <c r="Q58" s="84"/>
      <c r="R58" s="84"/>
      <c r="S58" s="84"/>
      <c r="T58" s="151"/>
      <c r="U58" s="84"/>
      <c r="V58" s="142"/>
      <c r="W58" s="11" t="str">
        <f t="shared" si="2"/>
        <v>Wednesday</v>
      </c>
      <c r="X58" s="37">
        <f t="shared" si="3"/>
        <v>41059</v>
      </c>
      <c r="Y58" s="101">
        <f>[1]May!R37</f>
        <v>7.9</v>
      </c>
      <c r="Z58" s="102">
        <f>[1]May!S37</f>
        <v>7.49</v>
      </c>
      <c r="AA58" s="103">
        <f>[1]May!T37</f>
        <v>7.741666666666668</v>
      </c>
      <c r="AB58" s="71">
        <f>[1]May!U37</f>
        <v>0</v>
      </c>
      <c r="AC58" s="67">
        <f>[1]May!V37</f>
        <v>0</v>
      </c>
      <c r="AD58" s="67">
        <f>[1]May!W37</f>
        <v>0</v>
      </c>
      <c r="AE58" s="84">
        <f>[1]May!X37</f>
        <v>48.3</v>
      </c>
      <c r="AF58" s="124">
        <f>[1]May!Y37</f>
        <v>0</v>
      </c>
      <c r="AG58" s="94"/>
    </row>
    <row r="59" spans="1:33" ht="15.75" thickBot="1">
      <c r="A59" s="142"/>
      <c r="B59" s="13" t="s">
        <v>5</v>
      </c>
      <c r="C59" s="14">
        <f t="shared" si="4"/>
        <v>41060</v>
      </c>
      <c r="D59" s="155">
        <f>[1]May!C38</f>
        <v>1823.3320000000001</v>
      </c>
      <c r="E59" s="78">
        <f>[1]May!D38</f>
        <v>1246.8679999999999</v>
      </c>
      <c r="F59" s="79">
        <f>[1]May!E38</f>
        <v>1602.8296666666663</v>
      </c>
      <c r="G59" s="121"/>
      <c r="H59" s="81"/>
      <c r="I59" s="94"/>
      <c r="J59" s="5"/>
      <c r="K59" s="142"/>
      <c r="L59" s="13" t="str">
        <f t="shared" si="0"/>
        <v>Thursday</v>
      </c>
      <c r="M59" s="14">
        <f t="shared" si="1"/>
        <v>41060</v>
      </c>
      <c r="N59" s="78">
        <f>[1]May!L38</f>
        <v>10.667999999999999</v>
      </c>
      <c r="O59" s="78">
        <f>[1]May!M38</f>
        <v>0</v>
      </c>
      <c r="P59" s="81">
        <f>[1]May!N38</f>
        <v>4.7518333333333329</v>
      </c>
      <c r="Q59" s="84"/>
      <c r="R59" s="84"/>
      <c r="S59" s="84"/>
      <c r="T59" s="151"/>
      <c r="U59" s="84"/>
      <c r="V59" s="142"/>
      <c r="W59" s="13" t="str">
        <f t="shared" si="2"/>
        <v>Thursday</v>
      </c>
      <c r="X59" s="59">
        <f t="shared" si="3"/>
        <v>41060</v>
      </c>
      <c r="Y59" s="104">
        <f>[1]May!R38</f>
        <v>7.77</v>
      </c>
      <c r="Z59" s="105">
        <f>[1]May!S38</f>
        <v>7.21</v>
      </c>
      <c r="AA59" s="106">
        <f>[1]May!T38</f>
        <v>7.63</v>
      </c>
      <c r="AB59" s="85">
        <f>[1]May!U38</f>
        <v>0</v>
      </c>
      <c r="AC59" s="78">
        <f>[1]May!V38</f>
        <v>0</v>
      </c>
      <c r="AD59" s="78">
        <f>[1]May!W38</f>
        <v>0</v>
      </c>
      <c r="AE59" s="79">
        <f>[1]May!X38</f>
        <v>53.505000000000003</v>
      </c>
      <c r="AF59" s="125">
        <f>[1]May!Y38</f>
        <v>0</v>
      </c>
      <c r="AG59" s="94"/>
    </row>
    <row r="60" spans="1:33" ht="16.5" thickTop="1" thickBot="1">
      <c r="A60" s="142"/>
      <c r="B60" s="15" t="s">
        <v>11</v>
      </c>
      <c r="C60" s="16"/>
      <c r="D60" s="68">
        <f>[1]May!C39</f>
        <v>2019.6679999999997</v>
      </c>
      <c r="E60" s="68">
        <f>[1]May!D39</f>
        <v>1178.8839999999998</v>
      </c>
      <c r="F60" s="68">
        <f>[1]May!E39</f>
        <v>1687.2324677419356</v>
      </c>
      <c r="G60" s="122"/>
      <c r="H60" s="87"/>
      <c r="I60" s="94"/>
      <c r="J60" s="5"/>
      <c r="K60" s="142"/>
      <c r="L60" s="15" t="s">
        <v>11</v>
      </c>
      <c r="M60" s="16"/>
      <c r="N60" s="82">
        <f>[1]May!L39</f>
        <v>10.667999999999999</v>
      </c>
      <c r="O60" s="82">
        <f>[1]May!M39</f>
        <v>0</v>
      </c>
      <c r="P60" s="83">
        <f>[1]May!N39</f>
        <v>2.1811774193548388</v>
      </c>
      <c r="Q60" s="136"/>
      <c r="R60" s="136"/>
      <c r="S60" s="136"/>
      <c r="T60" s="152"/>
      <c r="U60" s="136"/>
      <c r="V60" s="142"/>
      <c r="W60" s="15" t="s">
        <v>11</v>
      </c>
      <c r="X60" s="38"/>
      <c r="Y60" s="107">
        <f>[1]May!R39</f>
        <v>8.41</v>
      </c>
      <c r="Z60" s="108">
        <f>[1]May!S39</f>
        <v>6.88</v>
      </c>
      <c r="AA60" s="109">
        <f>[1]May!T39</f>
        <v>7.6749220763687074</v>
      </c>
      <c r="AB60" s="75">
        <f>[1]May!U39</f>
        <v>3</v>
      </c>
      <c r="AC60" s="68">
        <f>[1]May!V39</f>
        <v>0</v>
      </c>
      <c r="AD60" s="68">
        <f>[1]May!W39</f>
        <v>0.15053763440860213</v>
      </c>
      <c r="AE60" s="86">
        <f>[1]May!X39</f>
        <v>1690.1580000000001</v>
      </c>
      <c r="AF60" s="126">
        <f>[1]May!Y39</f>
        <v>23.820000000000004</v>
      </c>
      <c r="AG60" s="94"/>
    </row>
    <row r="61" spans="1:33" ht="15.75" thickBot="1">
      <c r="A61" s="145"/>
      <c r="B61" s="146"/>
      <c r="C61" s="146"/>
      <c r="D61" s="146"/>
      <c r="E61" s="146"/>
      <c r="F61" s="146"/>
      <c r="G61" s="146"/>
      <c r="H61" s="146"/>
      <c r="I61" s="147"/>
      <c r="J61" s="5"/>
      <c r="K61" s="145"/>
      <c r="L61" s="146"/>
      <c r="M61" s="146"/>
      <c r="N61" s="146"/>
      <c r="O61" s="146"/>
      <c r="P61" s="146"/>
      <c r="Q61" s="146"/>
      <c r="R61" s="146"/>
      <c r="S61" s="146"/>
      <c r="T61" s="147"/>
      <c r="V61" s="145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7"/>
    </row>
    <row r="62" spans="1:33" ht="15.7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21" priority="10" operator="between">
      <formula>2800</formula>
      <formula>5000</formula>
    </cfRule>
  </conditionalFormatting>
  <conditionalFormatting sqref="N29:N58">
    <cfRule type="cellIs" dxfId="20" priority="9" operator="between">
      <formula>560</formula>
      <formula>5000</formula>
    </cfRule>
  </conditionalFormatting>
  <conditionalFormatting sqref="Z29:Z58">
    <cfRule type="cellIs" dxfId="19" priority="8" operator="between">
      <formula>1</formula>
      <formula>6.49</formula>
    </cfRule>
  </conditionalFormatting>
  <conditionalFormatting sqref="Y29:Y58">
    <cfRule type="cellIs" dxfId="18" priority="7" operator="between">
      <formula>8.51</formula>
      <formula>14</formula>
    </cfRule>
  </conditionalFormatting>
  <conditionalFormatting sqref="AB29:AB59">
    <cfRule type="cellIs" dxfId="17" priority="6" operator="between">
      <formula>41</formula>
      <formula>200</formula>
    </cfRule>
  </conditionalFormatting>
  <conditionalFormatting sqref="D59">
    <cfRule type="cellIs" dxfId="16" priority="5" operator="between">
      <formula>2800</formula>
      <formula>5000</formula>
    </cfRule>
  </conditionalFormatting>
  <conditionalFormatting sqref="N59">
    <cfRule type="cellIs" dxfId="15" priority="4" operator="between">
      <formula>560</formula>
      <formula>5000</formula>
    </cfRule>
  </conditionalFormatting>
  <conditionalFormatting sqref="Z59">
    <cfRule type="cellIs" dxfId="14" priority="3" operator="between">
      <formula>1</formula>
      <formula>6.49</formula>
    </cfRule>
  </conditionalFormatting>
  <conditionalFormatting sqref="Y59">
    <cfRule type="cellIs" dxfId="13" priority="2" operator="between">
      <formula>8.51</formula>
      <formula>14</formula>
    </cfRule>
  </conditionalFormatting>
  <conditionalFormatting sqref="AE29:AE59">
    <cfRule type="cellIs" dxfId="1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43" workbookViewId="0">
      <selection activeCell="H52" sqref="H52"/>
    </sheetView>
  </sheetViews>
  <sheetFormatPr defaultRowHeight="1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31" t="s">
        <v>56</v>
      </c>
      <c r="C3" s="132"/>
      <c r="D3" s="132"/>
      <c r="E3" s="5"/>
      <c r="F3" s="5"/>
      <c r="G3" s="5"/>
      <c r="H3" s="6"/>
    </row>
    <row r="4" spans="1:33">
      <c r="B4" s="131" t="s">
        <v>55</v>
      </c>
      <c r="C4" s="5"/>
      <c r="D4" s="5"/>
      <c r="E4" s="5"/>
      <c r="F4" s="5"/>
      <c r="G4" s="5"/>
      <c r="H4" s="6"/>
    </row>
    <row r="5" spans="1:33" ht="15.75" thickBot="1">
      <c r="B5" s="128" t="s">
        <v>61</v>
      </c>
      <c r="C5" s="129"/>
      <c r="D5" s="129"/>
      <c r="E5" s="129"/>
      <c r="F5" s="129"/>
      <c r="G5" s="129"/>
      <c r="H5" s="130"/>
    </row>
    <row r="6" spans="1:33" ht="15.75" thickBot="1">
      <c r="B6" s="5"/>
      <c r="C6" s="5"/>
      <c r="D6" s="5"/>
      <c r="E6" s="5"/>
      <c r="F6" s="5"/>
      <c r="G6" s="5"/>
      <c r="H6" s="5"/>
    </row>
    <row r="7" spans="1:33" ht="15.75" thickTop="1">
      <c r="A7" s="139"/>
      <c r="B7" s="140"/>
      <c r="C7" s="140"/>
      <c r="D7" s="140"/>
      <c r="E7" s="140"/>
      <c r="F7" s="140"/>
      <c r="G7" s="140"/>
      <c r="H7" s="140"/>
      <c r="I7" s="141"/>
      <c r="J7" s="5"/>
      <c r="K7" s="139"/>
      <c r="L7" s="140"/>
      <c r="M7" s="140"/>
      <c r="N7" s="140"/>
      <c r="O7" s="140"/>
      <c r="P7" s="140"/>
      <c r="Q7" s="140"/>
      <c r="R7" s="140"/>
      <c r="S7" s="140"/>
      <c r="T7" s="141"/>
      <c r="V7" s="139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1"/>
    </row>
    <row r="8" spans="1:33" ht="15.75" thickBot="1">
      <c r="A8" s="142"/>
      <c r="B8" s="5"/>
      <c r="C8" s="5"/>
      <c r="D8" s="5"/>
      <c r="E8" s="5"/>
      <c r="F8" s="5"/>
      <c r="G8" s="5"/>
      <c r="H8" s="5"/>
      <c r="I8" s="94"/>
      <c r="J8" s="5"/>
      <c r="K8" s="142"/>
      <c r="L8" s="5"/>
      <c r="M8" s="5"/>
      <c r="N8" s="5"/>
      <c r="O8" s="5"/>
      <c r="P8" s="5"/>
      <c r="Q8" s="5"/>
      <c r="R8" s="5"/>
      <c r="S8" s="5"/>
      <c r="T8" s="94"/>
      <c r="V8" s="142"/>
      <c r="W8" s="5"/>
      <c r="X8" s="5"/>
      <c r="Y8" s="5"/>
      <c r="Z8" s="5"/>
      <c r="AA8" s="5"/>
      <c r="AB8" s="5"/>
      <c r="AC8" s="5"/>
      <c r="AD8" s="5"/>
      <c r="AE8" s="5"/>
      <c r="AF8" s="5"/>
      <c r="AG8" s="94"/>
    </row>
    <row r="9" spans="1:33" ht="15.75" thickBot="1">
      <c r="A9" s="142"/>
      <c r="B9" s="157" t="s">
        <v>57</v>
      </c>
      <c r="C9" s="158"/>
      <c r="D9" s="158"/>
      <c r="E9" s="158"/>
      <c r="F9" s="158"/>
      <c r="G9" s="158"/>
      <c r="H9" s="159"/>
      <c r="I9" s="94"/>
      <c r="J9" s="5"/>
      <c r="K9" s="142"/>
      <c r="L9" s="157" t="s">
        <v>68</v>
      </c>
      <c r="M9" s="158"/>
      <c r="N9" s="158"/>
      <c r="O9" s="158"/>
      <c r="P9" s="158"/>
      <c r="Q9" s="158"/>
      <c r="R9" s="158"/>
      <c r="S9" s="159"/>
      <c r="T9" s="148"/>
      <c r="U9" s="8"/>
      <c r="V9" s="142"/>
      <c r="W9" s="157" t="s">
        <v>74</v>
      </c>
      <c r="X9" s="158"/>
      <c r="Y9" s="158"/>
      <c r="Z9" s="158"/>
      <c r="AA9" s="158"/>
      <c r="AB9" s="158"/>
      <c r="AC9" s="158"/>
      <c r="AD9" s="158"/>
      <c r="AE9" s="158"/>
      <c r="AF9" s="159"/>
      <c r="AG9" s="94"/>
    </row>
    <row r="10" spans="1:33" ht="15.75" thickTop="1">
      <c r="A10" s="142"/>
      <c r="B10" s="4" t="s">
        <v>62</v>
      </c>
      <c r="C10" s="5"/>
      <c r="D10" s="5"/>
      <c r="E10" s="5"/>
      <c r="F10" s="5"/>
      <c r="G10" s="5"/>
      <c r="H10" s="6"/>
      <c r="I10" s="94"/>
      <c r="J10" s="5"/>
      <c r="K10" s="142"/>
      <c r="L10" s="4" t="s">
        <v>69</v>
      </c>
      <c r="M10" s="5"/>
      <c r="N10" s="5"/>
      <c r="O10" s="5"/>
      <c r="P10" s="5"/>
      <c r="Q10" s="5"/>
      <c r="R10" s="5"/>
      <c r="S10" s="6"/>
      <c r="T10" s="94"/>
      <c r="U10" s="5"/>
      <c r="V10" s="142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4"/>
    </row>
    <row r="11" spans="1:33">
      <c r="A11" s="142"/>
      <c r="B11" s="4" t="s">
        <v>67</v>
      </c>
      <c r="C11" s="5"/>
      <c r="D11" s="5"/>
      <c r="E11" s="5"/>
      <c r="F11" s="5"/>
      <c r="G11" s="5"/>
      <c r="H11" s="6"/>
      <c r="I11" s="94"/>
      <c r="J11" s="5"/>
      <c r="K11" s="142"/>
      <c r="L11" s="4" t="s">
        <v>70</v>
      </c>
      <c r="M11" s="5"/>
      <c r="N11" s="5"/>
      <c r="O11" s="5"/>
      <c r="P11" s="5"/>
      <c r="Q11" s="5"/>
      <c r="R11" s="5"/>
      <c r="S11" s="6"/>
      <c r="T11" s="94"/>
      <c r="U11" s="5"/>
      <c r="V11" s="142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4"/>
    </row>
    <row r="12" spans="1:33">
      <c r="A12" s="142"/>
      <c r="B12" s="4" t="s">
        <v>63</v>
      </c>
      <c r="C12" s="5"/>
      <c r="D12" s="5"/>
      <c r="E12" s="5"/>
      <c r="F12" s="5"/>
      <c r="G12" s="5"/>
      <c r="H12" s="6"/>
      <c r="I12" s="94"/>
      <c r="J12" s="5"/>
      <c r="K12" s="142"/>
      <c r="L12" s="4" t="s">
        <v>71</v>
      </c>
      <c r="M12" s="5"/>
      <c r="N12" s="5"/>
      <c r="O12" s="5"/>
      <c r="P12" s="5"/>
      <c r="Q12" s="5"/>
      <c r="R12" s="5"/>
      <c r="S12" s="6"/>
      <c r="T12" s="94"/>
      <c r="U12" s="5"/>
      <c r="V12" s="142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4"/>
    </row>
    <row r="13" spans="1:33">
      <c r="A13" s="142"/>
      <c r="B13" s="4" t="s">
        <v>94</v>
      </c>
      <c r="C13" s="5"/>
      <c r="D13" s="5"/>
      <c r="E13" s="5"/>
      <c r="F13" s="5"/>
      <c r="G13" s="5"/>
      <c r="H13" s="6"/>
      <c r="I13" s="94"/>
      <c r="J13" s="5"/>
      <c r="K13" s="142"/>
      <c r="L13" s="4" t="s">
        <v>94</v>
      </c>
      <c r="M13" s="5"/>
      <c r="N13" s="5"/>
      <c r="O13" s="5"/>
      <c r="P13" s="5"/>
      <c r="Q13" s="5"/>
      <c r="R13" s="5"/>
      <c r="S13" s="6"/>
      <c r="T13" s="94"/>
      <c r="U13" s="5"/>
      <c r="V13" s="142"/>
      <c r="W13" s="137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4"/>
    </row>
    <row r="14" spans="1:33">
      <c r="A14" s="142"/>
      <c r="B14" s="4" t="s">
        <v>103</v>
      </c>
      <c r="C14" s="5"/>
      <c r="D14" s="5"/>
      <c r="E14" s="5"/>
      <c r="F14" s="5"/>
      <c r="G14" s="5"/>
      <c r="H14" s="6"/>
      <c r="I14" s="94"/>
      <c r="J14" s="5"/>
      <c r="K14" s="142"/>
      <c r="L14" s="4"/>
      <c r="M14" s="5"/>
      <c r="N14" s="5"/>
      <c r="O14" s="5"/>
      <c r="P14" s="5"/>
      <c r="Q14" s="5"/>
      <c r="R14" s="5"/>
      <c r="S14" s="6"/>
      <c r="T14" s="94"/>
      <c r="U14" s="5"/>
      <c r="V14" s="142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4"/>
    </row>
    <row r="15" spans="1:33">
      <c r="A15" s="142"/>
      <c r="B15" s="4" t="s">
        <v>64</v>
      </c>
      <c r="C15" s="5"/>
      <c r="D15" s="5"/>
      <c r="E15" s="5"/>
      <c r="F15" s="5"/>
      <c r="G15" s="5"/>
      <c r="H15" s="6"/>
      <c r="I15" s="94"/>
      <c r="J15" s="5"/>
      <c r="K15" s="142"/>
      <c r="L15" s="4" t="s">
        <v>72</v>
      </c>
      <c r="M15" s="5"/>
      <c r="N15" s="5"/>
      <c r="O15" s="5"/>
      <c r="P15" s="5"/>
      <c r="Q15" s="5"/>
      <c r="R15" s="5"/>
      <c r="S15" s="6"/>
      <c r="T15" s="94"/>
      <c r="U15" s="5"/>
      <c r="V15" s="142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4"/>
    </row>
    <row r="16" spans="1:33">
      <c r="A16" s="142"/>
      <c r="B16" s="4" t="s">
        <v>97</v>
      </c>
      <c r="C16" s="5"/>
      <c r="D16" s="5"/>
      <c r="E16" s="5"/>
      <c r="F16" s="5"/>
      <c r="G16" s="5"/>
      <c r="H16" s="6"/>
      <c r="I16" s="94"/>
      <c r="J16" s="5"/>
      <c r="K16" s="142"/>
      <c r="L16" s="4"/>
      <c r="M16" s="5"/>
      <c r="N16" s="5"/>
      <c r="O16" s="5"/>
      <c r="P16" s="5"/>
      <c r="Q16" s="5"/>
      <c r="R16" s="5"/>
      <c r="S16" s="6"/>
      <c r="T16" s="94"/>
      <c r="U16" s="5"/>
      <c r="V16" s="142"/>
      <c r="W16" s="131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4"/>
    </row>
    <row r="17" spans="1:33">
      <c r="A17" s="142"/>
      <c r="B17" s="4" t="s">
        <v>65</v>
      </c>
      <c r="C17" s="5"/>
      <c r="D17" s="5"/>
      <c r="E17" s="5"/>
      <c r="F17" s="5"/>
      <c r="G17" s="5"/>
      <c r="H17" s="6"/>
      <c r="I17" s="94"/>
      <c r="J17" s="5"/>
      <c r="K17" s="142"/>
      <c r="L17" s="4" t="s">
        <v>65</v>
      </c>
      <c r="M17" s="5"/>
      <c r="N17" s="5"/>
      <c r="O17" s="5"/>
      <c r="P17" s="5"/>
      <c r="Q17" s="5"/>
      <c r="R17" s="5"/>
      <c r="S17" s="6"/>
      <c r="T17" s="94"/>
      <c r="U17" s="5"/>
      <c r="V17" s="142"/>
      <c r="W17" s="131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4"/>
    </row>
    <row r="18" spans="1:33">
      <c r="A18" s="142"/>
      <c r="B18" s="4" t="s">
        <v>66</v>
      </c>
      <c r="C18" s="5"/>
      <c r="D18" s="5"/>
      <c r="E18" s="5"/>
      <c r="F18" s="5"/>
      <c r="G18" s="5"/>
      <c r="H18" s="6"/>
      <c r="I18" s="94"/>
      <c r="J18" s="5"/>
      <c r="K18" s="142"/>
      <c r="L18" s="4" t="s">
        <v>73</v>
      </c>
      <c r="M18" s="5"/>
      <c r="N18" s="5"/>
      <c r="O18" s="5"/>
      <c r="P18" s="5"/>
      <c r="Q18" s="5"/>
      <c r="R18" s="5"/>
      <c r="S18" s="6"/>
      <c r="T18" s="94"/>
      <c r="U18" s="5"/>
      <c r="V18" s="142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4"/>
    </row>
    <row r="19" spans="1:33">
      <c r="A19" s="142"/>
      <c r="B19" s="4" t="s">
        <v>58</v>
      </c>
      <c r="C19" s="5"/>
      <c r="D19" s="5"/>
      <c r="E19" s="5"/>
      <c r="F19" s="5"/>
      <c r="G19" s="5"/>
      <c r="H19" s="6"/>
      <c r="I19" s="94"/>
      <c r="J19" s="5"/>
      <c r="K19" s="142"/>
      <c r="L19" s="4" t="s">
        <v>59</v>
      </c>
      <c r="M19" s="5"/>
      <c r="N19" s="5"/>
      <c r="O19" s="5"/>
      <c r="P19" s="5"/>
      <c r="Q19" s="5"/>
      <c r="R19" s="5"/>
      <c r="S19" s="6"/>
      <c r="T19" s="94"/>
      <c r="U19" s="5"/>
      <c r="V19" s="142"/>
      <c r="W19" s="137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4"/>
    </row>
    <row r="20" spans="1:33">
      <c r="A20" s="142"/>
      <c r="B20" s="4" t="s">
        <v>90</v>
      </c>
      <c r="C20" s="5"/>
      <c r="D20" s="5"/>
      <c r="E20" s="5"/>
      <c r="F20" s="5"/>
      <c r="G20" s="5"/>
      <c r="H20" s="6"/>
      <c r="I20" s="94"/>
      <c r="J20" s="5"/>
      <c r="K20" s="142"/>
      <c r="L20" s="4"/>
      <c r="M20" s="5"/>
      <c r="N20" s="5"/>
      <c r="O20" s="5"/>
      <c r="P20" s="5"/>
      <c r="Q20" s="5"/>
      <c r="R20" s="5"/>
      <c r="S20" s="6"/>
      <c r="T20" s="94"/>
      <c r="U20" s="5"/>
      <c r="V20" s="142"/>
      <c r="W20" s="137" t="s">
        <v>107</v>
      </c>
      <c r="X20" s="5"/>
      <c r="Y20" s="5"/>
      <c r="Z20" s="5"/>
      <c r="AA20" s="5"/>
      <c r="AB20" s="5"/>
      <c r="AC20" s="5"/>
      <c r="AD20" s="5"/>
      <c r="AE20" s="5"/>
      <c r="AF20" s="6"/>
      <c r="AG20" s="94"/>
    </row>
    <row r="21" spans="1:33" ht="15.75" thickBot="1">
      <c r="A21" s="142"/>
      <c r="B21" s="128" t="s">
        <v>59</v>
      </c>
      <c r="C21" s="129"/>
      <c r="D21" s="129"/>
      <c r="E21" s="129"/>
      <c r="F21" s="129"/>
      <c r="G21" s="129"/>
      <c r="H21" s="130"/>
      <c r="I21" s="94"/>
      <c r="J21" s="5"/>
      <c r="K21" s="142"/>
      <c r="L21" s="128"/>
      <c r="M21" s="129"/>
      <c r="N21" s="129"/>
      <c r="O21" s="129"/>
      <c r="P21" s="129"/>
      <c r="Q21" s="129"/>
      <c r="R21" s="129"/>
      <c r="S21" s="130"/>
      <c r="T21" s="94"/>
      <c r="U21" s="5"/>
      <c r="V21" s="142"/>
      <c r="W21" s="137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4"/>
    </row>
    <row r="22" spans="1:33">
      <c r="A22" s="142"/>
      <c r="B22" s="5"/>
      <c r="C22" s="5"/>
      <c r="D22" s="5"/>
      <c r="E22" s="5"/>
      <c r="F22" s="5"/>
      <c r="G22" s="5"/>
      <c r="H22" s="5"/>
      <c r="I22" s="94"/>
      <c r="J22" s="5"/>
      <c r="K22" s="142"/>
      <c r="L22" s="5"/>
      <c r="M22" s="5"/>
      <c r="N22" s="5"/>
      <c r="O22" s="5"/>
      <c r="P22" s="5"/>
      <c r="Q22" s="5"/>
      <c r="R22" s="5"/>
      <c r="S22" s="5"/>
      <c r="T22" s="94"/>
      <c r="U22" s="5"/>
      <c r="V22" s="142"/>
      <c r="W22" s="137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4"/>
    </row>
    <row r="23" spans="1:33" ht="15.75" thickBot="1">
      <c r="A23" s="142"/>
      <c r="B23" s="5"/>
      <c r="C23" s="5"/>
      <c r="D23" s="5"/>
      <c r="E23" s="5"/>
      <c r="F23" s="5"/>
      <c r="G23" s="5"/>
      <c r="H23" s="5"/>
      <c r="I23" s="94"/>
      <c r="J23" s="5"/>
      <c r="K23" s="142"/>
      <c r="L23" s="5"/>
      <c r="M23" s="5"/>
      <c r="N23" s="5"/>
      <c r="O23" s="5"/>
      <c r="P23" s="5"/>
      <c r="Q23" s="5"/>
      <c r="R23" s="5"/>
      <c r="S23" s="5"/>
      <c r="T23" s="94"/>
      <c r="U23" s="5"/>
      <c r="V23" s="142"/>
      <c r="W23" s="138" t="s">
        <v>84</v>
      </c>
      <c r="X23" s="129"/>
      <c r="Y23" s="129"/>
      <c r="Z23" s="129"/>
      <c r="AA23" s="129"/>
      <c r="AB23" s="129"/>
      <c r="AC23" s="129"/>
      <c r="AD23" s="129"/>
      <c r="AE23" s="129"/>
      <c r="AF23" s="130"/>
      <c r="AG23" s="94"/>
    </row>
    <row r="24" spans="1:33" ht="15.75" thickBot="1">
      <c r="A24" s="142"/>
      <c r="B24" s="5"/>
      <c r="C24" s="5"/>
      <c r="D24" s="5"/>
      <c r="E24" s="5"/>
      <c r="F24" s="5"/>
      <c r="G24" s="5"/>
      <c r="H24" s="5"/>
      <c r="I24" s="94"/>
      <c r="J24" s="5"/>
      <c r="K24" s="142"/>
      <c r="L24" s="5"/>
      <c r="M24" s="5"/>
      <c r="N24" s="5"/>
      <c r="O24" s="5"/>
      <c r="P24" s="5"/>
      <c r="Q24" s="5"/>
      <c r="R24" s="5"/>
      <c r="S24" s="5"/>
      <c r="T24" s="94"/>
      <c r="U24" s="5"/>
      <c r="V24" s="142"/>
      <c r="W24" s="129"/>
      <c r="X24" s="5"/>
      <c r="Y24" s="5"/>
      <c r="Z24" s="5"/>
      <c r="AA24" s="5"/>
      <c r="AB24" s="5"/>
      <c r="AC24" s="5"/>
      <c r="AD24" s="5"/>
      <c r="AE24" s="5"/>
      <c r="AF24" s="5"/>
      <c r="AG24" s="94"/>
    </row>
    <row r="25" spans="1:33" ht="15.75" thickBot="1">
      <c r="A25" s="142"/>
      <c r="B25" s="5"/>
      <c r="C25" s="5"/>
      <c r="D25" s="5"/>
      <c r="E25" s="5"/>
      <c r="F25" s="5"/>
      <c r="G25" s="5"/>
      <c r="H25" s="5"/>
      <c r="I25" s="94"/>
      <c r="J25" s="5"/>
      <c r="K25" s="142"/>
      <c r="L25" s="5"/>
      <c r="M25" s="5"/>
      <c r="N25" s="5"/>
      <c r="O25" s="5"/>
      <c r="P25" s="5"/>
      <c r="Q25" s="5"/>
      <c r="R25" s="5"/>
      <c r="S25" s="5"/>
      <c r="T25" s="94"/>
      <c r="V25" s="142"/>
      <c r="W25" s="167" t="s">
        <v>15</v>
      </c>
      <c r="X25" s="168"/>
      <c r="Y25" s="168"/>
      <c r="Z25" s="168"/>
      <c r="AA25" s="168"/>
      <c r="AB25" s="168"/>
      <c r="AC25" s="168"/>
      <c r="AD25" s="168"/>
      <c r="AE25" s="168"/>
      <c r="AF25" s="169"/>
      <c r="AG25" s="94"/>
    </row>
    <row r="26" spans="1:33" ht="15.75" thickBot="1">
      <c r="A26" s="142"/>
      <c r="B26" s="170" t="s">
        <v>12</v>
      </c>
      <c r="C26" s="171"/>
      <c r="D26" s="171"/>
      <c r="E26" s="171"/>
      <c r="F26" s="171"/>
      <c r="G26" s="171"/>
      <c r="H26" s="172"/>
      <c r="I26" s="94"/>
      <c r="J26" s="5"/>
      <c r="K26" s="142"/>
      <c r="L26" s="170" t="s">
        <v>13</v>
      </c>
      <c r="M26" s="168"/>
      <c r="N26" s="168"/>
      <c r="O26" s="168"/>
      <c r="P26" s="169"/>
      <c r="Q26" s="133"/>
      <c r="R26" s="133"/>
      <c r="S26" s="133"/>
      <c r="T26" s="149"/>
      <c r="U26" s="133"/>
      <c r="V26" s="142"/>
      <c r="W26" s="7" t="s">
        <v>2</v>
      </c>
      <c r="X26" s="44">
        <f>M27</f>
        <v>41000</v>
      </c>
      <c r="Y26" s="173" t="s">
        <v>16</v>
      </c>
      <c r="Z26" s="174"/>
      <c r="AA26" s="175"/>
      <c r="AB26" s="176" t="s">
        <v>25</v>
      </c>
      <c r="AC26" s="177"/>
      <c r="AD26" s="177"/>
      <c r="AE26" s="178"/>
      <c r="AF26" s="29"/>
      <c r="AG26" s="94"/>
    </row>
    <row r="27" spans="1:33" s="19" customFormat="1" ht="30" customHeight="1">
      <c r="A27" s="143"/>
      <c r="B27" s="24" t="s">
        <v>2</v>
      </c>
      <c r="C27" s="42">
        <v>41000</v>
      </c>
      <c r="D27" s="160" t="s">
        <v>50</v>
      </c>
      <c r="E27" s="161"/>
      <c r="F27" s="162"/>
      <c r="G27" s="181" t="s">
        <v>98</v>
      </c>
      <c r="H27" s="182"/>
      <c r="I27" s="144"/>
      <c r="J27" s="134"/>
      <c r="K27" s="143"/>
      <c r="L27" s="24" t="s">
        <v>2</v>
      </c>
      <c r="M27" s="42">
        <f>C27</f>
        <v>41000</v>
      </c>
      <c r="N27" s="163" t="s">
        <v>51</v>
      </c>
      <c r="O27" s="161"/>
      <c r="P27" s="162"/>
      <c r="Q27" s="134"/>
      <c r="R27" s="134"/>
      <c r="S27" s="134"/>
      <c r="T27" s="144"/>
      <c r="U27" s="134"/>
      <c r="V27" s="143"/>
      <c r="W27" s="39" t="s">
        <v>20</v>
      </c>
      <c r="X27" s="33"/>
      <c r="Y27" s="40" t="s">
        <v>21</v>
      </c>
      <c r="Z27" s="41" t="s">
        <v>22</v>
      </c>
      <c r="AA27" s="33"/>
      <c r="AB27" s="164" t="s">
        <v>44</v>
      </c>
      <c r="AC27" s="165"/>
      <c r="AD27" s="165"/>
      <c r="AE27" s="166"/>
      <c r="AF27" s="30" t="s">
        <v>24</v>
      </c>
      <c r="AG27" s="144"/>
    </row>
    <row r="28" spans="1:33" s="19" customFormat="1" ht="105.75" thickBot="1">
      <c r="A28" s="143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44"/>
      <c r="J28" s="134"/>
      <c r="K28" s="143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35"/>
      <c r="R28" s="135"/>
      <c r="S28" s="135"/>
      <c r="T28" s="150"/>
      <c r="U28" s="135"/>
      <c r="V28" s="143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96</v>
      </c>
      <c r="AF28" s="31" t="s">
        <v>26</v>
      </c>
      <c r="AG28" s="144"/>
    </row>
    <row r="29" spans="1:33" ht="15.75" thickTop="1">
      <c r="A29" s="142"/>
      <c r="B29" s="11" t="s">
        <v>8</v>
      </c>
      <c r="C29" s="12">
        <v>41000</v>
      </c>
      <c r="D29" s="119">
        <f>[1]April!C8</f>
        <v>1866.3679999999997</v>
      </c>
      <c r="E29" s="67">
        <f>[1]April!D8</f>
        <v>1115.3519999999999</v>
      </c>
      <c r="F29" s="67">
        <f>[1]April!E8</f>
        <v>1630.4878333333336</v>
      </c>
      <c r="G29" s="120"/>
      <c r="H29" s="80"/>
      <c r="I29" s="94"/>
      <c r="J29" s="5"/>
      <c r="K29" s="142"/>
      <c r="L29" s="11" t="str">
        <f>B29</f>
        <v>Sunday</v>
      </c>
      <c r="M29" s="12">
        <f>C29</f>
        <v>41000</v>
      </c>
      <c r="N29" s="67">
        <f>[1]April!L8</f>
        <v>6.3559999999999999</v>
      </c>
      <c r="O29" s="67">
        <f>[1]April!M8</f>
        <v>0</v>
      </c>
      <c r="P29" s="80">
        <f>[1]April!N8</f>
        <v>2.6413333333333329</v>
      </c>
      <c r="Q29" s="84"/>
      <c r="R29" s="84"/>
      <c r="S29" s="84"/>
      <c r="T29" s="151"/>
      <c r="U29" s="84"/>
      <c r="V29" s="142"/>
      <c r="W29" s="11" t="str">
        <f>B29</f>
        <v>Sunday</v>
      </c>
      <c r="X29" s="37">
        <f>C29</f>
        <v>41000</v>
      </c>
      <c r="Y29" s="101">
        <f>[1]April!R8</f>
        <v>8.24</v>
      </c>
      <c r="Z29" s="102">
        <f>[1]April!S8</f>
        <v>7.35</v>
      </c>
      <c r="AA29" s="103">
        <f>[1]April!T8</f>
        <v>8.0246666666666666</v>
      </c>
      <c r="AB29" s="71">
        <f>[1]April!U8</f>
        <v>0</v>
      </c>
      <c r="AC29" s="67">
        <f>[1]April!V8</f>
        <v>0</v>
      </c>
      <c r="AD29" s="67">
        <f>[1]April!W8</f>
        <v>0</v>
      </c>
      <c r="AE29" s="84">
        <f>[1]April!X8</f>
        <v>69.671999999999997</v>
      </c>
      <c r="AF29" s="123">
        <f>[1]April!Y8</f>
        <v>3.6</v>
      </c>
      <c r="AG29" s="94"/>
    </row>
    <row r="30" spans="1:33">
      <c r="A30" s="142"/>
      <c r="B30" s="11" t="s">
        <v>9</v>
      </c>
      <c r="C30" s="12">
        <f>C29+1</f>
        <v>41001</v>
      </c>
      <c r="D30" s="119">
        <f>[1]April!C9</f>
        <v>1804.152</v>
      </c>
      <c r="E30" s="67">
        <f>[1]April!D9</f>
        <v>1228.248</v>
      </c>
      <c r="F30" s="67">
        <f>[1]April!E9</f>
        <v>1593.5616666666667</v>
      </c>
      <c r="G30" s="120"/>
      <c r="H30" s="80"/>
      <c r="I30" s="94"/>
      <c r="J30" s="5"/>
      <c r="K30" s="142"/>
      <c r="L30" s="11" t="str">
        <f t="shared" ref="L30:M58" si="0">B30</f>
        <v>Monday</v>
      </c>
      <c r="M30" s="12">
        <f t="shared" si="0"/>
        <v>41001</v>
      </c>
      <c r="N30" s="67">
        <f>[1]April!L9</f>
        <v>5.1520000000000001</v>
      </c>
      <c r="O30" s="67">
        <f>[1]April!M9</f>
        <v>0</v>
      </c>
      <c r="P30" s="80">
        <f>[1]April!N9</f>
        <v>2.4161666666666664</v>
      </c>
      <c r="Q30" s="84"/>
      <c r="R30" s="84"/>
      <c r="S30" s="84"/>
      <c r="T30" s="151"/>
      <c r="U30" s="84"/>
      <c r="V30" s="142"/>
      <c r="W30" s="11" t="str">
        <f t="shared" ref="W30:X58" si="1">B30</f>
        <v>Monday</v>
      </c>
      <c r="X30" s="37">
        <f t="shared" si="1"/>
        <v>41001</v>
      </c>
      <c r="Y30" s="101">
        <f>[1]April!R9</f>
        <v>8.15</v>
      </c>
      <c r="Z30" s="102">
        <f>[1]April!S9</f>
        <v>6.97</v>
      </c>
      <c r="AA30" s="103">
        <f>[1]April!T9</f>
        <v>7.6307692307692303</v>
      </c>
      <c r="AB30" s="71">
        <f>[1]April!U9</f>
        <v>0</v>
      </c>
      <c r="AC30" s="67">
        <f>[1]April!V9</f>
        <v>0</v>
      </c>
      <c r="AD30" s="67">
        <f>[1]April!W9</f>
        <v>0</v>
      </c>
      <c r="AE30" s="84">
        <f>[1]April!X9</f>
        <v>63.931000000000004</v>
      </c>
      <c r="AF30" s="124">
        <f>[1]April!Y9</f>
        <v>0</v>
      </c>
      <c r="AG30" s="94"/>
    </row>
    <row r="31" spans="1:33">
      <c r="A31" s="142"/>
      <c r="B31" s="11" t="s">
        <v>10</v>
      </c>
      <c r="C31" s="12">
        <f t="shared" ref="C31:C58" si="2">C30+1</f>
        <v>41002</v>
      </c>
      <c r="D31" s="119">
        <f>[1]April!C10</f>
        <v>1808.3519999999999</v>
      </c>
      <c r="E31" s="67">
        <f>[1]April!D10</f>
        <v>4.1999999999999993</v>
      </c>
      <c r="F31" s="67">
        <f>[1]April!E10</f>
        <v>842.78133333333335</v>
      </c>
      <c r="G31" s="120"/>
      <c r="H31" s="80"/>
      <c r="I31" s="94"/>
      <c r="J31" s="5"/>
      <c r="K31" s="142"/>
      <c r="L31" s="11" t="str">
        <f t="shared" si="0"/>
        <v>Tuesday</v>
      </c>
      <c r="M31" s="12">
        <f t="shared" si="0"/>
        <v>41002</v>
      </c>
      <c r="N31" s="67">
        <f>[1]April!L10</f>
        <v>12.6</v>
      </c>
      <c r="O31" s="67">
        <f>[1]April!M10</f>
        <v>0</v>
      </c>
      <c r="P31" s="80">
        <f>[1]April!N10</f>
        <v>3.596833333333334</v>
      </c>
      <c r="Q31" s="84"/>
      <c r="R31" s="84"/>
      <c r="S31" s="84"/>
      <c r="T31" s="151"/>
      <c r="U31" s="84"/>
      <c r="V31" s="142"/>
      <c r="W31" s="11" t="str">
        <f t="shared" si="1"/>
        <v>Tuesday</v>
      </c>
      <c r="X31" s="37">
        <f t="shared" si="1"/>
        <v>41002</v>
      </c>
      <c r="Y31" s="101">
        <f>[1]April!R10</f>
        <v>8.15</v>
      </c>
      <c r="Z31" s="102">
        <f>[1]April!S10</f>
        <v>7.37</v>
      </c>
      <c r="AA31" s="103">
        <f>[1]April!T10</f>
        <v>7.7963636363636377</v>
      </c>
      <c r="AB31" s="71">
        <f>[1]April!U10</f>
        <v>0</v>
      </c>
      <c r="AC31" s="67">
        <f>[1]April!V10</f>
        <v>0</v>
      </c>
      <c r="AD31" s="67">
        <f>[1]April!W10</f>
        <v>0</v>
      </c>
      <c r="AE31" s="84">
        <f>[1]April!X10</f>
        <v>53.106999999999999</v>
      </c>
      <c r="AF31" s="124">
        <f>[1]April!Y10</f>
        <v>0</v>
      </c>
      <c r="AG31" s="94"/>
    </row>
    <row r="32" spans="1:33">
      <c r="A32" s="142"/>
      <c r="B32" s="11" t="s">
        <v>4</v>
      </c>
      <c r="C32" s="12">
        <f t="shared" si="2"/>
        <v>41003</v>
      </c>
      <c r="D32" s="119">
        <f>[1]April!C11</f>
        <v>8.9319999999999986</v>
      </c>
      <c r="E32" s="67">
        <f>[1]April!D11</f>
        <v>3.6679999999999997</v>
      </c>
      <c r="F32" s="67">
        <f>[1]April!E11</f>
        <v>7.0653333333333341</v>
      </c>
      <c r="G32" s="120"/>
      <c r="H32" s="80"/>
      <c r="I32" s="94"/>
      <c r="J32" s="5"/>
      <c r="K32" s="142"/>
      <c r="L32" s="11" t="str">
        <f t="shared" si="0"/>
        <v>Wednesday</v>
      </c>
      <c r="M32" s="12">
        <f t="shared" si="0"/>
        <v>41003</v>
      </c>
      <c r="N32" s="67">
        <f>[1]April!L11</f>
        <v>4.8439999999999994</v>
      </c>
      <c r="O32" s="67">
        <f>[1]April!M11</f>
        <v>0</v>
      </c>
      <c r="P32" s="80">
        <f>[1]April!N11</f>
        <v>2.2598333333333334</v>
      </c>
      <c r="Q32" s="84"/>
      <c r="R32" s="84"/>
      <c r="S32" s="84"/>
      <c r="T32" s="151"/>
      <c r="U32" s="84"/>
      <c r="V32" s="142"/>
      <c r="W32" s="11" t="str">
        <f t="shared" si="1"/>
        <v>Wednesday</v>
      </c>
      <c r="X32" s="37">
        <f t="shared" si="1"/>
        <v>41003</v>
      </c>
      <c r="Y32" s="101">
        <f>[1]April!R11</f>
        <v>8.1199999999999992</v>
      </c>
      <c r="Z32" s="102">
        <f>[1]April!S11</f>
        <v>7.92</v>
      </c>
      <c r="AA32" s="103">
        <f>[1]April!T11</f>
        <v>8.0280000000000005</v>
      </c>
      <c r="AB32" s="71">
        <f>[1]April!U11</f>
        <v>0</v>
      </c>
      <c r="AC32" s="67">
        <f>[1]April!V11</f>
        <v>0</v>
      </c>
      <c r="AD32" s="67">
        <f>[1]April!W11</f>
        <v>0</v>
      </c>
      <c r="AE32" s="84">
        <f>[1]April!X11</f>
        <v>24.33</v>
      </c>
      <c r="AF32" s="124">
        <f>[1]April!Y11</f>
        <v>0.3</v>
      </c>
      <c r="AG32" s="94"/>
    </row>
    <row r="33" spans="1:33">
      <c r="A33" s="142"/>
      <c r="B33" s="11" t="s">
        <v>5</v>
      </c>
      <c r="C33" s="12">
        <f t="shared" si="2"/>
        <v>41004</v>
      </c>
      <c r="D33" s="119">
        <f>[1]April!C12</f>
        <v>1456.616</v>
      </c>
      <c r="E33" s="67">
        <f>[1]April!D12</f>
        <v>8.6519999999999992</v>
      </c>
      <c r="F33" s="67">
        <f>[1]April!E12</f>
        <v>504.35233333333321</v>
      </c>
      <c r="G33" s="120"/>
      <c r="H33" s="80"/>
      <c r="I33" s="94"/>
      <c r="J33" s="5"/>
      <c r="K33" s="142"/>
      <c r="L33" s="11" t="str">
        <f t="shared" si="0"/>
        <v>Thursday</v>
      </c>
      <c r="M33" s="12">
        <f t="shared" si="0"/>
        <v>41004</v>
      </c>
      <c r="N33" s="67">
        <f>[1]April!L12</f>
        <v>7.8679999999999994</v>
      </c>
      <c r="O33" s="67">
        <f>[1]April!M12</f>
        <v>0</v>
      </c>
      <c r="P33" s="80">
        <f>[1]April!N12</f>
        <v>2.1536666666666666</v>
      </c>
      <c r="Q33" s="84"/>
      <c r="R33" s="84"/>
      <c r="S33" s="84"/>
      <c r="T33" s="151"/>
      <c r="U33" s="84"/>
      <c r="V33" s="142"/>
      <c r="W33" s="11" t="str">
        <f t="shared" si="1"/>
        <v>Thursday</v>
      </c>
      <c r="X33" s="37">
        <f t="shared" si="1"/>
        <v>41004</v>
      </c>
      <c r="Y33" s="101">
        <f>[1]April!R12</f>
        <v>8.26</v>
      </c>
      <c r="Z33" s="102">
        <f>[1]April!S12</f>
        <v>8.0399999999999991</v>
      </c>
      <c r="AA33" s="103">
        <f>[1]April!T12</f>
        <v>8.1666666666666679</v>
      </c>
      <c r="AB33" s="71">
        <f>[1]April!U12</f>
        <v>5</v>
      </c>
      <c r="AC33" s="67">
        <f>[1]April!V12</f>
        <v>1</v>
      </c>
      <c r="AD33" s="67">
        <f>[1]April!W12</f>
        <v>3</v>
      </c>
      <c r="AE33" s="84">
        <f>[1]April!X12</f>
        <v>42.338999999999999</v>
      </c>
      <c r="AF33" s="124">
        <f>[1]April!Y12</f>
        <v>0</v>
      </c>
      <c r="AG33" s="94"/>
    </row>
    <row r="34" spans="1:33">
      <c r="A34" s="142"/>
      <c r="B34" s="11" t="s">
        <v>6</v>
      </c>
      <c r="C34" s="12">
        <f t="shared" si="2"/>
        <v>41005</v>
      </c>
      <c r="D34" s="119">
        <f>[1]April!C13</f>
        <v>1554.5320000000002</v>
      </c>
      <c r="E34" s="67">
        <f>[1]April!D13</f>
        <v>892.75199999999984</v>
      </c>
      <c r="F34" s="67">
        <f>[1]April!E13</f>
        <v>1304.0346666666667</v>
      </c>
      <c r="G34" s="120"/>
      <c r="H34" s="80"/>
      <c r="I34" s="94"/>
      <c r="J34" s="5"/>
      <c r="K34" s="142"/>
      <c r="L34" s="11" t="str">
        <f t="shared" si="0"/>
        <v>Friday</v>
      </c>
      <c r="M34" s="12">
        <f t="shared" si="0"/>
        <v>41005</v>
      </c>
      <c r="N34" s="67">
        <f>[1]April!L13</f>
        <v>6.4399999999999995</v>
      </c>
      <c r="O34" s="67">
        <f>[1]April!M13</f>
        <v>0</v>
      </c>
      <c r="P34" s="80">
        <f>[1]April!N13</f>
        <v>2.0416666666666665</v>
      </c>
      <c r="Q34" s="84"/>
      <c r="R34" s="84"/>
      <c r="S34" s="84"/>
      <c r="T34" s="151"/>
      <c r="U34" s="84"/>
      <c r="V34" s="142"/>
      <c r="W34" s="11" t="str">
        <f t="shared" si="1"/>
        <v>Friday</v>
      </c>
      <c r="X34" s="37">
        <f t="shared" si="1"/>
        <v>41005</v>
      </c>
      <c r="Y34" s="101">
        <f>[1]April!R13</f>
        <v>8.31</v>
      </c>
      <c r="Z34" s="102">
        <f>[1]April!S13</f>
        <v>8.2200000000000006</v>
      </c>
      <c r="AA34" s="103">
        <f>[1]April!T13</f>
        <v>8.2510000000000012</v>
      </c>
      <c r="AB34" s="71">
        <f>[1]April!U13</f>
        <v>0</v>
      </c>
      <c r="AC34" s="67">
        <f>[1]April!V13</f>
        <v>0</v>
      </c>
      <c r="AD34" s="67">
        <f>[1]April!W13</f>
        <v>0</v>
      </c>
      <c r="AE34" s="84">
        <f>[1]April!X13</f>
        <v>43.233999999999995</v>
      </c>
      <c r="AF34" s="124">
        <f>[1]April!Y13</f>
        <v>1.5</v>
      </c>
      <c r="AG34" s="94"/>
    </row>
    <row r="35" spans="1:33">
      <c r="A35" s="142"/>
      <c r="B35" s="11" t="s">
        <v>7</v>
      </c>
      <c r="C35" s="12">
        <f t="shared" si="2"/>
        <v>41006</v>
      </c>
      <c r="D35" s="119">
        <f>[1]April!C14</f>
        <v>1594.6839999999997</v>
      </c>
      <c r="E35" s="67">
        <f>[1]April!D14</f>
        <v>1240.0639999999999</v>
      </c>
      <c r="F35" s="67">
        <f>[1]April!E14</f>
        <v>1420.9241666666662</v>
      </c>
      <c r="G35" s="120"/>
      <c r="H35" s="80"/>
      <c r="I35" s="94"/>
      <c r="J35" s="5"/>
      <c r="K35" s="142"/>
      <c r="L35" s="11" t="str">
        <f t="shared" si="0"/>
        <v>Saturday</v>
      </c>
      <c r="M35" s="12">
        <f t="shared" si="0"/>
        <v>41006</v>
      </c>
      <c r="N35" s="67">
        <f>[1]April!L14</f>
        <v>5.516</v>
      </c>
      <c r="O35" s="67">
        <f>[1]April!M14</f>
        <v>0</v>
      </c>
      <c r="P35" s="80">
        <f>[1]April!N14</f>
        <v>1.022</v>
      </c>
      <c r="Q35" s="84"/>
      <c r="R35" s="84"/>
      <c r="S35" s="84"/>
      <c r="T35" s="151"/>
      <c r="U35" s="84"/>
      <c r="V35" s="142"/>
      <c r="W35" s="11" t="str">
        <f t="shared" si="1"/>
        <v>Saturday</v>
      </c>
      <c r="X35" s="37">
        <f t="shared" si="1"/>
        <v>41006</v>
      </c>
      <c r="Y35" s="101">
        <f>[1]April!R14</f>
        <v>8.31</v>
      </c>
      <c r="Z35" s="102">
        <f>[1]April!S14</f>
        <v>8.25</v>
      </c>
      <c r="AA35" s="103">
        <f>[1]April!T14</f>
        <v>8.2736363636363635</v>
      </c>
      <c r="AB35" s="71">
        <f>[1]April!U14</f>
        <v>1</v>
      </c>
      <c r="AC35" s="67">
        <f>[1]April!V14</f>
        <v>1</v>
      </c>
      <c r="AD35" s="67">
        <f>[1]April!W14</f>
        <v>1</v>
      </c>
      <c r="AE35" s="84">
        <f>[1]April!X14</f>
        <v>44.478000000000002</v>
      </c>
      <c r="AF35" s="124">
        <f>[1]April!Y14</f>
        <v>0.3</v>
      </c>
      <c r="AG35" s="94"/>
    </row>
    <row r="36" spans="1:33">
      <c r="A36" s="142"/>
      <c r="B36" s="11" t="s">
        <v>8</v>
      </c>
      <c r="C36" s="12">
        <f t="shared" si="2"/>
        <v>41007</v>
      </c>
      <c r="D36" s="119">
        <f>[1]April!C15</f>
        <v>1670.5639999999999</v>
      </c>
      <c r="E36" s="67">
        <f>[1]April!D15</f>
        <v>991.73199999999997</v>
      </c>
      <c r="F36" s="67">
        <f>[1]April!E15</f>
        <v>1435.8994999999998</v>
      </c>
      <c r="G36" s="120"/>
      <c r="H36" s="80"/>
      <c r="I36" s="94"/>
      <c r="J36" s="5"/>
      <c r="K36" s="142"/>
      <c r="L36" s="11" t="str">
        <f t="shared" si="0"/>
        <v>Sunday</v>
      </c>
      <c r="M36" s="12">
        <f t="shared" si="0"/>
        <v>41007</v>
      </c>
      <c r="N36" s="67">
        <f>[1]April!L15</f>
        <v>5.8519999999999994</v>
      </c>
      <c r="O36" s="67">
        <f>[1]April!M15</f>
        <v>0</v>
      </c>
      <c r="P36" s="80">
        <f>[1]April!N15</f>
        <v>2.2364999999999999</v>
      </c>
      <c r="Q36" s="84"/>
      <c r="R36" s="84"/>
      <c r="S36" s="84"/>
      <c r="T36" s="151"/>
      <c r="U36" s="84"/>
      <c r="V36" s="142"/>
      <c r="W36" s="11" t="str">
        <f t="shared" si="1"/>
        <v>Sunday</v>
      </c>
      <c r="X36" s="37">
        <f t="shared" si="1"/>
        <v>41007</v>
      </c>
      <c r="Y36" s="101">
        <f>[1]April!R15</f>
        <v>8.25</v>
      </c>
      <c r="Z36" s="102">
        <f>[1]April!S15</f>
        <v>8.24</v>
      </c>
      <c r="AA36" s="103">
        <f>[1]April!T15</f>
        <v>8.2442857142857147</v>
      </c>
      <c r="AB36" s="71">
        <f>[1]April!U15</f>
        <v>1</v>
      </c>
      <c r="AC36" s="67">
        <f>[1]April!V15</f>
        <v>1</v>
      </c>
      <c r="AD36" s="67">
        <f>[1]April!W15</f>
        <v>1</v>
      </c>
      <c r="AE36" s="84">
        <f>[1]April!X15</f>
        <v>32.725000000000001</v>
      </c>
      <c r="AF36" s="124">
        <f>[1]April!Y15</f>
        <v>1.2</v>
      </c>
      <c r="AG36" s="94"/>
    </row>
    <row r="37" spans="1:33">
      <c r="A37" s="142"/>
      <c r="B37" s="11" t="s">
        <v>9</v>
      </c>
      <c r="C37" s="12">
        <f t="shared" si="2"/>
        <v>41008</v>
      </c>
      <c r="D37" s="119">
        <f>[1]April!C16</f>
        <v>1583.1479999999999</v>
      </c>
      <c r="E37" s="67">
        <f>[1]April!D16</f>
        <v>1193.0519999999999</v>
      </c>
      <c r="F37" s="67">
        <f>[1]April!E16</f>
        <v>1358.3383333333334</v>
      </c>
      <c r="G37" s="120"/>
      <c r="H37" s="80"/>
      <c r="I37" s="94"/>
      <c r="J37" s="5"/>
      <c r="K37" s="142"/>
      <c r="L37" s="11" t="str">
        <f t="shared" si="0"/>
        <v>Monday</v>
      </c>
      <c r="M37" s="12">
        <f t="shared" si="0"/>
        <v>41008</v>
      </c>
      <c r="N37" s="67">
        <f>[1]April!L16</f>
        <v>1.9319999999999997</v>
      </c>
      <c r="O37" s="67">
        <f>[1]April!M16</f>
        <v>0</v>
      </c>
      <c r="P37" s="80">
        <f>[1]April!N16</f>
        <v>0.17266666666666669</v>
      </c>
      <c r="Q37" s="84"/>
      <c r="R37" s="84"/>
      <c r="S37" s="84"/>
      <c r="T37" s="151"/>
      <c r="U37" s="84"/>
      <c r="V37" s="142"/>
      <c r="W37" s="11" t="str">
        <f t="shared" si="1"/>
        <v>Monday</v>
      </c>
      <c r="X37" s="37">
        <f t="shared" si="1"/>
        <v>41008</v>
      </c>
      <c r="Y37" s="101">
        <f>[1]April!R16</f>
        <v>8.2799999999999994</v>
      </c>
      <c r="Z37" s="102">
        <f>[1]April!S16</f>
        <v>7.47</v>
      </c>
      <c r="AA37" s="103">
        <f>[1]April!T16</f>
        <v>8.1611111111111114</v>
      </c>
      <c r="AB37" s="71">
        <f>[1]April!U16</f>
        <v>6</v>
      </c>
      <c r="AC37" s="67">
        <f>[1]April!V16</f>
        <v>1</v>
      </c>
      <c r="AD37" s="67">
        <f>[1]April!W16</f>
        <v>3</v>
      </c>
      <c r="AE37" s="84">
        <f>[1]April!X16</f>
        <v>46.758000000000003</v>
      </c>
      <c r="AF37" s="124">
        <f>[1]April!Y16</f>
        <v>0.3</v>
      </c>
      <c r="AG37" s="94"/>
    </row>
    <row r="38" spans="1:33">
      <c r="A38" s="142"/>
      <c r="B38" s="11" t="s">
        <v>10</v>
      </c>
      <c r="C38" s="12">
        <f t="shared" si="2"/>
        <v>41009</v>
      </c>
      <c r="D38" s="119">
        <f>[1]April!C17</f>
        <v>1563.1839999999997</v>
      </c>
      <c r="E38" s="67">
        <f>[1]April!D17</f>
        <v>34.383999999999993</v>
      </c>
      <c r="F38" s="67">
        <f>[1]April!E17</f>
        <v>659.21449999999993</v>
      </c>
      <c r="G38" s="120"/>
      <c r="H38" s="80"/>
      <c r="I38" s="94"/>
      <c r="J38" s="5"/>
      <c r="K38" s="142"/>
      <c r="L38" s="11" t="str">
        <f t="shared" si="0"/>
        <v>Tuesday</v>
      </c>
      <c r="M38" s="12">
        <f t="shared" si="0"/>
        <v>41009</v>
      </c>
      <c r="N38" s="67">
        <f>[1]April!L17</f>
        <v>1.8479999999999999</v>
      </c>
      <c r="O38" s="67">
        <f>[1]April!M17</f>
        <v>0</v>
      </c>
      <c r="P38" s="80">
        <f>[1]April!N17</f>
        <v>0.10966666666666666</v>
      </c>
      <c r="Q38" s="84"/>
      <c r="R38" s="84"/>
      <c r="S38" s="84"/>
      <c r="T38" s="151"/>
      <c r="U38" s="84"/>
      <c r="V38" s="142"/>
      <c r="W38" s="11" t="str">
        <f t="shared" si="1"/>
        <v>Tuesday</v>
      </c>
      <c r="X38" s="37">
        <f t="shared" si="1"/>
        <v>41009</v>
      </c>
      <c r="Y38" s="101">
        <f>[1]April!R17</f>
        <v>8.27</v>
      </c>
      <c r="Z38" s="102">
        <f>[1]April!S17</f>
        <v>8.24</v>
      </c>
      <c r="AA38" s="103">
        <f>[1]April!T17</f>
        <v>8.2542857142857144</v>
      </c>
      <c r="AB38" s="71">
        <f>[1]April!U17</f>
        <v>4</v>
      </c>
      <c r="AC38" s="67">
        <f>[1]April!V17</f>
        <v>1</v>
      </c>
      <c r="AD38" s="67">
        <f>[1]April!W17</f>
        <v>2</v>
      </c>
      <c r="AE38" s="84">
        <f>[1]April!X17</f>
        <v>40.055</v>
      </c>
      <c r="AF38" s="124">
        <f>[1]April!Y17</f>
        <v>0</v>
      </c>
      <c r="AG38" s="94"/>
    </row>
    <row r="39" spans="1:33">
      <c r="A39" s="142"/>
      <c r="B39" s="11" t="s">
        <v>4</v>
      </c>
      <c r="C39" s="12">
        <f t="shared" si="2"/>
        <v>41010</v>
      </c>
      <c r="D39" s="119">
        <f>[1]April!C18</f>
        <v>55.384</v>
      </c>
      <c r="E39" s="67">
        <f>[1]April!D18</f>
        <v>34.915999999999997</v>
      </c>
      <c r="F39" s="67">
        <f>[1]April!E18</f>
        <v>37.287833333333332</v>
      </c>
      <c r="G39" s="120"/>
      <c r="H39" s="80"/>
      <c r="I39" s="94"/>
      <c r="J39" s="5"/>
      <c r="K39" s="142"/>
      <c r="L39" s="11" t="str">
        <f t="shared" si="0"/>
        <v>Wednesday</v>
      </c>
      <c r="M39" s="12">
        <f t="shared" si="0"/>
        <v>41010</v>
      </c>
      <c r="N39" s="67">
        <f>[1]April!L18</f>
        <v>0.16799999999999998</v>
      </c>
      <c r="O39" s="67">
        <f>[1]April!M18</f>
        <v>0</v>
      </c>
      <c r="P39" s="80">
        <f>[1]April!N18</f>
        <v>1.1783333333333331E-2</v>
      </c>
      <c r="Q39" s="84"/>
      <c r="R39" s="84"/>
      <c r="S39" s="84"/>
      <c r="T39" s="151"/>
      <c r="U39" s="84"/>
      <c r="V39" s="142"/>
      <c r="W39" s="11" t="str">
        <f t="shared" si="1"/>
        <v>Wednesday</v>
      </c>
      <c r="X39" s="37">
        <f t="shared" si="1"/>
        <v>41010</v>
      </c>
      <c r="Y39" s="101">
        <f>[1]April!R18</f>
        <v>8.27</v>
      </c>
      <c r="Z39" s="102">
        <f>[1]April!S18</f>
        <v>7.61</v>
      </c>
      <c r="AA39" s="103">
        <f>[1]April!T18</f>
        <v>8.161428571428571</v>
      </c>
      <c r="AB39" s="71">
        <f>[1]April!U18</f>
        <v>40</v>
      </c>
      <c r="AC39" s="67">
        <f>[1]April!V18</f>
        <v>2</v>
      </c>
      <c r="AD39" s="67">
        <f>[1]April!W18</f>
        <v>18.333333333333332</v>
      </c>
      <c r="AE39" s="84">
        <f>[1]April!X18</f>
        <v>28.242999999999999</v>
      </c>
      <c r="AF39" s="124">
        <f>[1]April!Y18</f>
        <v>1.2</v>
      </c>
      <c r="AG39" s="94"/>
    </row>
    <row r="40" spans="1:33">
      <c r="A40" s="142"/>
      <c r="B40" s="11" t="s">
        <v>5</v>
      </c>
      <c r="C40" s="12">
        <f t="shared" si="2"/>
        <v>41011</v>
      </c>
      <c r="D40" s="119">
        <f>[1]April!C19</f>
        <v>1501.5</v>
      </c>
      <c r="E40" s="67">
        <f>[1]April!D19</f>
        <v>43.567999999999998</v>
      </c>
      <c r="F40" s="67">
        <f>[1]April!E19</f>
        <v>212.79999999999998</v>
      </c>
      <c r="G40" s="120"/>
      <c r="H40" s="80"/>
      <c r="I40" s="94"/>
      <c r="J40" s="5"/>
      <c r="K40" s="142"/>
      <c r="L40" s="11" t="str">
        <f t="shared" si="0"/>
        <v>Thursday</v>
      </c>
      <c r="M40" s="12">
        <f t="shared" si="0"/>
        <v>41011</v>
      </c>
      <c r="N40" s="67">
        <f>[1]April!L19</f>
        <v>3.024</v>
      </c>
      <c r="O40" s="67">
        <f>[1]April!M19</f>
        <v>0</v>
      </c>
      <c r="P40" s="80">
        <f>[1]April!N19</f>
        <v>0.33716666666666667</v>
      </c>
      <c r="Q40" s="84"/>
      <c r="R40" s="84"/>
      <c r="S40" s="84"/>
      <c r="T40" s="151"/>
      <c r="U40" s="84"/>
      <c r="V40" s="142"/>
      <c r="W40" s="11" t="str">
        <f t="shared" si="1"/>
        <v>Thursday</v>
      </c>
      <c r="X40" s="37">
        <f t="shared" si="1"/>
        <v>41011</v>
      </c>
      <c r="Y40" s="101">
        <f>[1]April!R19</f>
        <v>8.31</v>
      </c>
      <c r="Z40" s="102">
        <f>[1]April!S19</f>
        <v>7.65</v>
      </c>
      <c r="AA40" s="103">
        <f>[1]April!T19</f>
        <v>8.163333333333334</v>
      </c>
      <c r="AB40" s="71">
        <f>[1]April!U19</f>
        <v>2</v>
      </c>
      <c r="AC40" s="67">
        <f>[1]April!V19</f>
        <v>2</v>
      </c>
      <c r="AD40" s="67">
        <f>[1]April!W19</f>
        <v>2</v>
      </c>
      <c r="AE40" s="84">
        <f>[1]April!X19</f>
        <v>22.713000000000001</v>
      </c>
      <c r="AF40" s="124">
        <f>[1]April!Y19</f>
        <v>0.3</v>
      </c>
      <c r="AG40" s="94"/>
    </row>
    <row r="41" spans="1:33">
      <c r="A41" s="142"/>
      <c r="B41" s="11" t="s">
        <v>6</v>
      </c>
      <c r="C41" s="12">
        <f t="shared" si="2"/>
        <v>41012</v>
      </c>
      <c r="D41" s="119">
        <f>[1]April!C20</f>
        <v>1398.8519999999999</v>
      </c>
      <c r="E41" s="67">
        <f>[1]April!D20</f>
        <v>0</v>
      </c>
      <c r="F41" s="67">
        <f>[1]April!E20</f>
        <v>246.82816666666665</v>
      </c>
      <c r="G41" s="120"/>
      <c r="H41" s="80"/>
      <c r="I41" s="94"/>
      <c r="J41" s="5"/>
      <c r="K41" s="142"/>
      <c r="L41" s="11" t="str">
        <f t="shared" si="0"/>
        <v>Friday</v>
      </c>
      <c r="M41" s="12">
        <f t="shared" si="0"/>
        <v>41012</v>
      </c>
      <c r="N41" s="67">
        <f>[1]April!L20</f>
        <v>2.1839999999999997</v>
      </c>
      <c r="O41" s="67">
        <f>[1]April!M20</f>
        <v>0</v>
      </c>
      <c r="P41" s="80">
        <f>[1]April!N20</f>
        <v>0.26833333333333331</v>
      </c>
      <c r="Q41" s="84"/>
      <c r="R41" s="84"/>
      <c r="S41" s="84"/>
      <c r="T41" s="151"/>
      <c r="U41" s="84"/>
      <c r="V41" s="142"/>
      <c r="W41" s="11" t="str">
        <f t="shared" si="1"/>
        <v>Friday</v>
      </c>
      <c r="X41" s="37">
        <f t="shared" si="1"/>
        <v>41012</v>
      </c>
      <c r="Y41" s="101">
        <f>[1]April!R20</f>
        <v>8.31</v>
      </c>
      <c r="Z41" s="102">
        <f>[1]April!S20</f>
        <v>8.14</v>
      </c>
      <c r="AA41" s="103">
        <f>[1]April!T20</f>
        <v>8.2694117647058807</v>
      </c>
      <c r="AB41" s="71">
        <f>[1]April!U20</f>
        <v>0</v>
      </c>
      <c r="AC41" s="67">
        <f>[1]April!V20</f>
        <v>0</v>
      </c>
      <c r="AD41" s="67">
        <f>[1]April!W20</f>
        <v>0</v>
      </c>
      <c r="AE41" s="84">
        <f>[1]April!X20</f>
        <v>54.13</v>
      </c>
      <c r="AF41" s="124">
        <f>[1]April!Y20</f>
        <v>0</v>
      </c>
      <c r="AG41" s="94"/>
    </row>
    <row r="42" spans="1:33">
      <c r="A42" s="142"/>
      <c r="B42" s="11" t="s">
        <v>7</v>
      </c>
      <c r="C42" s="12">
        <f t="shared" si="2"/>
        <v>41013</v>
      </c>
      <c r="D42" s="119">
        <f>[1]April!C21</f>
        <v>1387.848</v>
      </c>
      <c r="E42" s="67">
        <f>[1]April!D21</f>
        <v>0</v>
      </c>
      <c r="F42" s="67">
        <f>[1]April!E21</f>
        <v>451.69833333333327</v>
      </c>
      <c r="G42" s="120"/>
      <c r="H42" s="80"/>
      <c r="I42" s="94"/>
      <c r="J42" s="5"/>
      <c r="K42" s="142"/>
      <c r="L42" s="11" t="str">
        <f t="shared" si="0"/>
        <v>Saturday</v>
      </c>
      <c r="M42" s="12">
        <f t="shared" si="0"/>
        <v>41013</v>
      </c>
      <c r="N42" s="67">
        <f>[1]April!L21</f>
        <v>9.4079999999999995</v>
      </c>
      <c r="O42" s="67">
        <f>[1]April!M21</f>
        <v>0</v>
      </c>
      <c r="P42" s="80">
        <f>[1]April!N21</f>
        <v>1.6111666666666664</v>
      </c>
      <c r="Q42" s="84"/>
      <c r="R42" s="84"/>
      <c r="S42" s="84"/>
      <c r="T42" s="151"/>
      <c r="U42" s="84"/>
      <c r="V42" s="142"/>
      <c r="W42" s="11" t="str">
        <f t="shared" si="1"/>
        <v>Saturday</v>
      </c>
      <c r="X42" s="37">
        <f t="shared" si="1"/>
        <v>41013</v>
      </c>
      <c r="Y42" s="101">
        <f>[1]April!R21</f>
        <v>8.2899999999999991</v>
      </c>
      <c r="Z42" s="102">
        <f>[1]April!S21</f>
        <v>8.2200000000000006</v>
      </c>
      <c r="AA42" s="103">
        <f>[1]April!T21</f>
        <v>8.247272727272728</v>
      </c>
      <c r="AB42" s="71">
        <f>[1]April!U21</f>
        <v>0</v>
      </c>
      <c r="AC42" s="67">
        <f>[1]April!V21</f>
        <v>0</v>
      </c>
      <c r="AD42" s="67">
        <f>[1]April!W21</f>
        <v>0</v>
      </c>
      <c r="AE42" s="84">
        <f>[1]April!X21</f>
        <v>54.725000000000001</v>
      </c>
      <c r="AF42" s="124">
        <f>[1]April!Y21</f>
        <v>0</v>
      </c>
      <c r="AG42" s="94"/>
    </row>
    <row r="43" spans="1:33">
      <c r="A43" s="142"/>
      <c r="B43" s="11" t="s">
        <v>8</v>
      </c>
      <c r="C43" s="12">
        <f t="shared" si="2"/>
        <v>41014</v>
      </c>
      <c r="D43" s="119">
        <f>[1]April!C22</f>
        <v>1494.9479999999999</v>
      </c>
      <c r="E43" s="67">
        <f>[1]April!D22</f>
        <v>0</v>
      </c>
      <c r="F43" s="67">
        <f>[1]April!E22</f>
        <v>706.44349999999986</v>
      </c>
      <c r="G43" s="120"/>
      <c r="H43" s="80"/>
      <c r="I43" s="94"/>
      <c r="J43" s="5"/>
      <c r="K43" s="142"/>
      <c r="L43" s="11" t="str">
        <f t="shared" si="0"/>
        <v>Sunday</v>
      </c>
      <c r="M43" s="12">
        <f t="shared" si="0"/>
        <v>41014</v>
      </c>
      <c r="N43" s="67">
        <f>[1]April!L22</f>
        <v>3.9759999999999995</v>
      </c>
      <c r="O43" s="67">
        <f>[1]April!M22</f>
        <v>0</v>
      </c>
      <c r="P43" s="80">
        <f>[1]April!N22</f>
        <v>0.36166666666666658</v>
      </c>
      <c r="Q43" s="84"/>
      <c r="R43" s="84"/>
      <c r="S43" s="84"/>
      <c r="T43" s="151"/>
      <c r="U43" s="84"/>
      <c r="V43" s="142"/>
      <c r="W43" s="11" t="str">
        <f t="shared" si="1"/>
        <v>Sunday</v>
      </c>
      <c r="X43" s="37">
        <f t="shared" si="1"/>
        <v>41014</v>
      </c>
      <c r="Y43" s="101">
        <f>[1]April!R22</f>
        <v>8.31</v>
      </c>
      <c r="Z43" s="102">
        <f>[1]April!S22</f>
        <v>8.23</v>
      </c>
      <c r="AA43" s="103">
        <f>[1]April!T22</f>
        <v>8.2658333333333331</v>
      </c>
      <c r="AB43" s="71">
        <f>[1]April!U22</f>
        <v>0</v>
      </c>
      <c r="AC43" s="67">
        <f>[1]April!V22</f>
        <v>0</v>
      </c>
      <c r="AD43" s="67">
        <f>[1]April!W22</f>
        <v>0</v>
      </c>
      <c r="AE43" s="84">
        <f>[1]April!X22</f>
        <v>47.372</v>
      </c>
      <c r="AF43" s="124">
        <f>[1]April!Y22</f>
        <v>0.03</v>
      </c>
      <c r="AG43" s="94"/>
    </row>
    <row r="44" spans="1:33">
      <c r="A44" s="142"/>
      <c r="B44" s="11" t="s">
        <v>9</v>
      </c>
      <c r="C44" s="12">
        <f t="shared" si="2"/>
        <v>41015</v>
      </c>
      <c r="D44" s="119">
        <f>[1]April!C23</f>
        <v>1699.152</v>
      </c>
      <c r="E44" s="67">
        <f>[1]April!D23</f>
        <v>1381.8</v>
      </c>
      <c r="F44" s="67">
        <f>[1]April!E23</f>
        <v>1550.9258333333335</v>
      </c>
      <c r="G44" s="120"/>
      <c r="H44" s="80"/>
      <c r="I44" s="94"/>
      <c r="J44" s="5"/>
      <c r="K44" s="142"/>
      <c r="L44" s="11" t="str">
        <f t="shared" si="0"/>
        <v>Monday</v>
      </c>
      <c r="M44" s="12">
        <f t="shared" si="0"/>
        <v>41015</v>
      </c>
      <c r="N44" s="67">
        <f>[1]April!L23</f>
        <v>2.3519999999999999</v>
      </c>
      <c r="O44" s="67">
        <f>[1]April!M23</f>
        <v>0</v>
      </c>
      <c r="P44" s="80">
        <f>[1]April!N23</f>
        <v>0.17733333333333334</v>
      </c>
      <c r="Q44" s="84"/>
      <c r="R44" s="84"/>
      <c r="S44" s="84"/>
      <c r="T44" s="151"/>
      <c r="U44" s="84"/>
      <c r="V44" s="142"/>
      <c r="W44" s="11" t="str">
        <f t="shared" si="1"/>
        <v>Monday</v>
      </c>
      <c r="X44" s="37">
        <f t="shared" si="1"/>
        <v>41015</v>
      </c>
      <c r="Y44" s="101">
        <f>[1]April!R23</f>
        <v>8.31</v>
      </c>
      <c r="Z44" s="102">
        <f>[1]April!S23</f>
        <v>7.97</v>
      </c>
      <c r="AA44" s="103">
        <f>[1]April!T23</f>
        <v>8.2333333333333325</v>
      </c>
      <c r="AB44" s="71">
        <f>[1]April!U23</f>
        <v>0</v>
      </c>
      <c r="AC44" s="67">
        <f>[1]April!V23</f>
        <v>0</v>
      </c>
      <c r="AD44" s="67">
        <f>[1]April!W23</f>
        <v>0</v>
      </c>
      <c r="AE44" s="84">
        <f>[1]April!X23</f>
        <v>62.440999999999995</v>
      </c>
      <c r="AF44" s="124">
        <f>[1]April!Y23</f>
        <v>0.06</v>
      </c>
      <c r="AG44" s="94"/>
    </row>
    <row r="45" spans="1:33">
      <c r="A45" s="142"/>
      <c r="B45" s="11" t="s">
        <v>10</v>
      </c>
      <c r="C45" s="12">
        <f t="shared" si="2"/>
        <v>41016</v>
      </c>
      <c r="D45" s="119">
        <f>[1]April!C24</f>
        <v>1820.4479999999999</v>
      </c>
      <c r="E45" s="67">
        <f>[1]April!D24</f>
        <v>1663.1999999999998</v>
      </c>
      <c r="F45" s="67">
        <f>[1]April!E24</f>
        <v>1759.1511304347821</v>
      </c>
      <c r="G45" s="120"/>
      <c r="H45" s="80"/>
      <c r="I45" s="94"/>
      <c r="J45" s="5"/>
      <c r="K45" s="142"/>
      <c r="L45" s="11" t="str">
        <f t="shared" si="0"/>
        <v>Tuesday</v>
      </c>
      <c r="M45" s="12">
        <f t="shared" si="0"/>
        <v>41016</v>
      </c>
      <c r="N45" s="67">
        <f>[1]April!L24</f>
        <v>7.363999999999999</v>
      </c>
      <c r="O45" s="67">
        <f>[1]April!M24</f>
        <v>0</v>
      </c>
      <c r="P45" s="80">
        <f>[1]April!N24</f>
        <v>1.8654999999999995</v>
      </c>
      <c r="Q45" s="84"/>
      <c r="R45" s="84"/>
      <c r="S45" s="84"/>
      <c r="T45" s="151"/>
      <c r="U45" s="84"/>
      <c r="V45" s="142"/>
      <c r="W45" s="11" t="str">
        <f t="shared" si="1"/>
        <v>Tuesday</v>
      </c>
      <c r="X45" s="37">
        <f t="shared" si="1"/>
        <v>41016</v>
      </c>
      <c r="Y45" s="101">
        <f>[1]April!R24</f>
        <v>8.2100000000000009</v>
      </c>
      <c r="Z45" s="102">
        <f>[1]April!S24</f>
        <v>6.86</v>
      </c>
      <c r="AA45" s="103">
        <f>[1]April!T24</f>
        <v>7.658666666666667</v>
      </c>
      <c r="AB45" s="71">
        <f>[1]April!U24</f>
        <v>0</v>
      </c>
      <c r="AC45" s="67">
        <f>[1]April!V24</f>
        <v>0</v>
      </c>
      <c r="AD45" s="67">
        <f>[1]April!W24</f>
        <v>0</v>
      </c>
      <c r="AE45" s="84">
        <f>[1]April!X24</f>
        <v>110.502</v>
      </c>
      <c r="AF45" s="124">
        <f>[1]April!Y24</f>
        <v>9</v>
      </c>
      <c r="AG45" s="94"/>
    </row>
    <row r="46" spans="1:33">
      <c r="A46" s="142"/>
      <c r="B46" s="11" t="s">
        <v>4</v>
      </c>
      <c r="C46" s="12">
        <f t="shared" si="2"/>
        <v>41017</v>
      </c>
      <c r="D46" s="119">
        <f>[1]April!C25</f>
        <v>1888.152</v>
      </c>
      <c r="E46" s="67">
        <f>[1]April!D25</f>
        <v>1723.316</v>
      </c>
      <c r="F46" s="67">
        <f>[1]April!E25</f>
        <v>1810.910499999999</v>
      </c>
      <c r="G46" s="120"/>
      <c r="H46" s="80"/>
      <c r="I46" s="94"/>
      <c r="J46" s="5"/>
      <c r="K46" s="142"/>
      <c r="L46" s="11" t="str">
        <f t="shared" si="0"/>
        <v>Wednesday</v>
      </c>
      <c r="M46" s="12">
        <f t="shared" si="0"/>
        <v>41017</v>
      </c>
      <c r="N46" s="67">
        <f>[1]April!L25</f>
        <v>6.524</v>
      </c>
      <c r="O46" s="67">
        <f>[1]April!M25</f>
        <v>0</v>
      </c>
      <c r="P46" s="80">
        <f>[1]April!N25</f>
        <v>3.180333333333333</v>
      </c>
      <c r="Q46" s="84"/>
      <c r="R46" s="84"/>
      <c r="S46" s="84"/>
      <c r="T46" s="151"/>
      <c r="U46" s="84"/>
      <c r="V46" s="142"/>
      <c r="W46" s="11" t="str">
        <f t="shared" si="1"/>
        <v>Wednesday</v>
      </c>
      <c r="X46" s="37">
        <f t="shared" si="1"/>
        <v>41017</v>
      </c>
      <c r="Y46" s="101">
        <f>[1]April!R25</f>
        <v>7.82</v>
      </c>
      <c r="Z46" s="102">
        <f>[1]April!S25</f>
        <v>7.01</v>
      </c>
      <c r="AA46" s="103">
        <f>[1]April!T25</f>
        <v>7.5528571428571434</v>
      </c>
      <c r="AB46" s="71">
        <f>[1]April!U25</f>
        <v>0</v>
      </c>
      <c r="AC46" s="67">
        <f>[1]April!V25</f>
        <v>0</v>
      </c>
      <c r="AD46" s="67">
        <f>[1]April!W25</f>
        <v>0</v>
      </c>
      <c r="AE46" s="84">
        <f>[1]April!X25</f>
        <v>159.339</v>
      </c>
      <c r="AF46" s="124">
        <f>[1]April!Y25</f>
        <v>13.2</v>
      </c>
      <c r="AG46" s="94"/>
    </row>
    <row r="47" spans="1:33">
      <c r="A47" s="142"/>
      <c r="B47" s="11" t="s">
        <v>5</v>
      </c>
      <c r="C47" s="12">
        <f t="shared" si="2"/>
        <v>41018</v>
      </c>
      <c r="D47" s="119">
        <f>[1]April!C26</f>
        <v>2115.4839999999999</v>
      </c>
      <c r="E47" s="67">
        <f>[1]April!D26</f>
        <v>1724.1</v>
      </c>
      <c r="F47" s="67">
        <f>[1]April!E26</f>
        <v>1883.3838333333331</v>
      </c>
      <c r="G47" s="120"/>
      <c r="H47" s="80"/>
      <c r="I47" s="94"/>
      <c r="J47" s="5"/>
      <c r="K47" s="142"/>
      <c r="L47" s="11" t="str">
        <f t="shared" si="0"/>
        <v>Thursday</v>
      </c>
      <c r="M47" s="12">
        <f t="shared" si="0"/>
        <v>41018</v>
      </c>
      <c r="N47" s="67">
        <f>[1]April!L26</f>
        <v>5.2080000000000002</v>
      </c>
      <c r="O47" s="67">
        <f>[1]April!M26</f>
        <v>0</v>
      </c>
      <c r="P47" s="80">
        <f>[1]April!N26</f>
        <v>2.1291666666666664</v>
      </c>
      <c r="Q47" s="84"/>
      <c r="R47" s="84"/>
      <c r="S47" s="84"/>
      <c r="T47" s="151"/>
      <c r="U47" s="84"/>
      <c r="V47" s="142"/>
      <c r="W47" s="11" t="str">
        <f t="shared" si="1"/>
        <v>Thursday</v>
      </c>
      <c r="X47" s="37">
        <f t="shared" si="1"/>
        <v>41018</v>
      </c>
      <c r="Y47" s="101">
        <f>[1]April!R26</f>
        <v>8.08</v>
      </c>
      <c r="Z47" s="102">
        <f>[1]April!S26</f>
        <v>6.93</v>
      </c>
      <c r="AA47" s="103">
        <f>[1]April!T26</f>
        <v>7.2776923076923072</v>
      </c>
      <c r="AB47" s="71">
        <f>[1]April!U26</f>
        <v>0</v>
      </c>
      <c r="AC47" s="67">
        <f>[1]April!V26</f>
        <v>0</v>
      </c>
      <c r="AD47" s="67">
        <f>[1]April!W26</f>
        <v>0</v>
      </c>
      <c r="AE47" s="84">
        <f>[1]April!X26</f>
        <v>158.46299999999999</v>
      </c>
      <c r="AF47" s="124">
        <f>[1]April!Y26</f>
        <v>11.4</v>
      </c>
      <c r="AG47" s="94"/>
    </row>
    <row r="48" spans="1:33">
      <c r="A48" s="142"/>
      <c r="B48" s="11" t="s">
        <v>6</v>
      </c>
      <c r="C48" s="12">
        <f t="shared" si="2"/>
        <v>41019</v>
      </c>
      <c r="D48" s="119">
        <f>[1]April!C27</f>
        <v>1881.3479999999997</v>
      </c>
      <c r="E48" s="67">
        <f>[1]April!D27</f>
        <v>1745.3520000000001</v>
      </c>
      <c r="F48" s="67">
        <f>[1]April!E27</f>
        <v>1790.7201666666665</v>
      </c>
      <c r="G48" s="120"/>
      <c r="H48" s="80"/>
      <c r="I48" s="94"/>
      <c r="J48" s="5"/>
      <c r="K48" s="142"/>
      <c r="L48" s="11" t="str">
        <f t="shared" si="0"/>
        <v>Friday</v>
      </c>
      <c r="M48" s="12">
        <f t="shared" si="0"/>
        <v>41019</v>
      </c>
      <c r="N48" s="67">
        <f>[1]April!L27</f>
        <v>7.0839999999999987</v>
      </c>
      <c r="O48" s="67">
        <f>[1]April!M27</f>
        <v>0</v>
      </c>
      <c r="P48" s="80">
        <f>[1]April!N27</f>
        <v>1.5493333333333332</v>
      </c>
      <c r="Q48" s="84"/>
      <c r="R48" s="84"/>
      <c r="S48" s="84"/>
      <c r="T48" s="151"/>
      <c r="U48" s="84"/>
      <c r="V48" s="142"/>
      <c r="W48" s="11" t="str">
        <f t="shared" si="1"/>
        <v>Friday</v>
      </c>
      <c r="X48" s="37">
        <f t="shared" si="1"/>
        <v>41019</v>
      </c>
      <c r="Y48" s="101">
        <f>[1]April!R27</f>
        <v>8.17</v>
      </c>
      <c r="Z48" s="102">
        <f>[1]April!S27</f>
        <v>6.99</v>
      </c>
      <c r="AA48" s="103">
        <f>[1]April!T27</f>
        <v>7.3723076923076913</v>
      </c>
      <c r="AB48" s="71">
        <f>[1]April!U27</f>
        <v>0</v>
      </c>
      <c r="AC48" s="67">
        <f>[1]April!V27</f>
        <v>0</v>
      </c>
      <c r="AD48" s="67">
        <f>[1]April!W27</f>
        <v>0</v>
      </c>
      <c r="AE48" s="84">
        <f>[1]April!X27</f>
        <v>54.408000000000001</v>
      </c>
      <c r="AF48" s="124">
        <f>[1]April!Y27</f>
        <v>11.4</v>
      </c>
      <c r="AG48" s="94"/>
    </row>
    <row r="49" spans="1:37">
      <c r="A49" s="142"/>
      <c r="B49" s="11" t="s">
        <v>7</v>
      </c>
      <c r="C49" s="12">
        <f t="shared" si="2"/>
        <v>41020</v>
      </c>
      <c r="D49" s="119">
        <f>[1]April!C28</f>
        <v>1919.652</v>
      </c>
      <c r="E49" s="67">
        <f>[1]April!D28</f>
        <v>1850.6320000000001</v>
      </c>
      <c r="F49" s="67">
        <f>[1]April!E28</f>
        <v>1876.5261666666665</v>
      </c>
      <c r="G49" s="120"/>
      <c r="H49" s="80"/>
      <c r="I49" s="94"/>
      <c r="J49" s="5"/>
      <c r="K49" s="142"/>
      <c r="L49" s="11" t="str">
        <f t="shared" si="0"/>
        <v>Saturday</v>
      </c>
      <c r="M49" s="12">
        <f t="shared" si="0"/>
        <v>41020</v>
      </c>
      <c r="N49" s="67">
        <f>[1]April!L28</f>
        <v>6.6639999999999997</v>
      </c>
      <c r="O49" s="67">
        <f>[1]April!M28</f>
        <v>0</v>
      </c>
      <c r="P49" s="80">
        <f>[1]April!N28</f>
        <v>1.3428333333333331</v>
      </c>
      <c r="Q49" s="84"/>
      <c r="R49" s="84"/>
      <c r="S49" s="84"/>
      <c r="T49" s="151"/>
      <c r="U49" s="84"/>
      <c r="V49" s="142"/>
      <c r="W49" s="11" t="str">
        <f t="shared" si="1"/>
        <v>Saturday</v>
      </c>
      <c r="X49" s="37">
        <f t="shared" si="1"/>
        <v>41020</v>
      </c>
      <c r="Y49" s="101">
        <f>[1]April!R28</f>
        <v>8.07</v>
      </c>
      <c r="Z49" s="102">
        <f>[1]April!S28</f>
        <v>7.01</v>
      </c>
      <c r="AA49" s="103">
        <f>[1]April!T28</f>
        <v>7.3253846153846158</v>
      </c>
      <c r="AB49" s="71">
        <f>[1]April!U28</f>
        <v>0</v>
      </c>
      <c r="AC49" s="67">
        <f>[1]April!V28</f>
        <v>0</v>
      </c>
      <c r="AD49" s="67">
        <f>[1]April!W28</f>
        <v>0</v>
      </c>
      <c r="AE49" s="84">
        <f>[1]April!X28</f>
        <v>57.503999999999998</v>
      </c>
      <c r="AF49" s="124">
        <f>[1]April!Y28</f>
        <v>0</v>
      </c>
      <c r="AG49" s="94"/>
    </row>
    <row r="50" spans="1:37">
      <c r="A50" s="142"/>
      <c r="B50" s="11" t="s">
        <v>8</v>
      </c>
      <c r="C50" s="12">
        <f t="shared" si="2"/>
        <v>41021</v>
      </c>
      <c r="D50" s="119">
        <f>[1]April!C29</f>
        <v>1949.0519999999999</v>
      </c>
      <c r="E50" s="67">
        <f>[1]April!D29</f>
        <v>1810.9839999999997</v>
      </c>
      <c r="F50" s="67">
        <f>[1]April!E29</f>
        <v>1873.4531666666664</v>
      </c>
      <c r="G50" s="120"/>
      <c r="H50" s="80"/>
      <c r="I50" s="94"/>
      <c r="J50" s="5"/>
      <c r="K50" s="142"/>
      <c r="L50" s="11" t="str">
        <f t="shared" si="0"/>
        <v>Sunday</v>
      </c>
      <c r="M50" s="12">
        <f t="shared" si="0"/>
        <v>41021</v>
      </c>
      <c r="N50" s="67">
        <f>[1]April!L29</f>
        <v>3.2759999999999998</v>
      </c>
      <c r="O50" s="67">
        <f>[1]April!M29</f>
        <v>0</v>
      </c>
      <c r="P50" s="80">
        <f>[1]April!N29</f>
        <v>0.59616666666666684</v>
      </c>
      <c r="Q50" s="84"/>
      <c r="R50" s="84"/>
      <c r="S50" s="84"/>
      <c r="T50" s="151"/>
      <c r="U50" s="84"/>
      <c r="V50" s="142"/>
      <c r="W50" s="11" t="str">
        <f t="shared" si="1"/>
        <v>Sunday</v>
      </c>
      <c r="X50" s="37">
        <f t="shared" si="1"/>
        <v>41021</v>
      </c>
      <c r="Y50" s="101">
        <f>[1]April!R29</f>
        <v>8.3000000000000007</v>
      </c>
      <c r="Z50" s="102">
        <f>[1]April!S29</f>
        <v>6.78</v>
      </c>
      <c r="AA50" s="103">
        <f>[1]April!T29</f>
        <v>7.5710526315789481</v>
      </c>
      <c r="AB50" s="71">
        <f>[1]April!U29</f>
        <v>0</v>
      </c>
      <c r="AC50" s="67">
        <f>[1]April!V29</f>
        <v>0</v>
      </c>
      <c r="AD50" s="67">
        <f>[1]April!W29</f>
        <v>0</v>
      </c>
      <c r="AE50" s="84">
        <f>[1]April!X29</f>
        <v>44.168999999999997</v>
      </c>
      <c r="AF50" s="124">
        <f>[1]April!Y29</f>
        <v>0</v>
      </c>
      <c r="AG50" s="94"/>
    </row>
    <row r="51" spans="1:37">
      <c r="A51" s="142"/>
      <c r="B51" s="11" t="s">
        <v>9</v>
      </c>
      <c r="C51" s="12">
        <f t="shared" si="2"/>
        <v>41022</v>
      </c>
      <c r="D51" s="119">
        <f>[1]April!C30</f>
        <v>1934.1</v>
      </c>
      <c r="E51" s="67">
        <f>[1]April!D30</f>
        <v>1319.3319999999999</v>
      </c>
      <c r="F51" s="67">
        <f>[1]April!E30</f>
        <v>1641.3494999999998</v>
      </c>
      <c r="G51" s="120"/>
      <c r="H51" s="80"/>
      <c r="I51" s="94"/>
      <c r="J51" s="5"/>
      <c r="K51" s="142"/>
      <c r="L51" s="11" t="str">
        <f t="shared" si="0"/>
        <v>Monday</v>
      </c>
      <c r="M51" s="12">
        <f t="shared" si="0"/>
        <v>41022</v>
      </c>
      <c r="N51" s="67">
        <f>[1]April!L30</f>
        <v>5.992</v>
      </c>
      <c r="O51" s="67">
        <f>[1]April!M30</f>
        <v>0</v>
      </c>
      <c r="P51" s="80">
        <f>[1]April!N30</f>
        <v>0.96833333333333338</v>
      </c>
      <c r="Q51" s="84"/>
      <c r="R51" s="84"/>
      <c r="S51" s="84"/>
      <c r="T51" s="151"/>
      <c r="U51" s="84"/>
      <c r="V51" s="142"/>
      <c r="W51" s="11" t="str">
        <f t="shared" si="1"/>
        <v>Monday</v>
      </c>
      <c r="X51" s="37">
        <f t="shared" si="1"/>
        <v>41022</v>
      </c>
      <c r="Y51" s="101">
        <f>[1]April!R30</f>
        <v>8.2100000000000009</v>
      </c>
      <c r="Z51" s="102">
        <f>[1]April!S30</f>
        <v>6.91</v>
      </c>
      <c r="AA51" s="103">
        <f>[1]April!T30</f>
        <v>7.7241176470588222</v>
      </c>
      <c r="AB51" s="71">
        <f>[1]April!U30</f>
        <v>0</v>
      </c>
      <c r="AC51" s="67">
        <f>[1]April!V30</f>
        <v>0</v>
      </c>
      <c r="AD51" s="67">
        <f>[1]April!W30</f>
        <v>0</v>
      </c>
      <c r="AE51" s="84">
        <f>[1]April!X30</f>
        <v>66.007000000000005</v>
      </c>
      <c r="AF51" s="124">
        <f>[1]April!Y30</f>
        <v>1.8</v>
      </c>
      <c r="AG51" s="94"/>
    </row>
    <row r="52" spans="1:37" ht="45">
      <c r="A52" s="142"/>
      <c r="B52" s="11" t="s">
        <v>10</v>
      </c>
      <c r="C52" s="12">
        <f t="shared" si="2"/>
        <v>41023</v>
      </c>
      <c r="D52" s="119">
        <f>[1]April!C31</f>
        <v>1954.5679999999998</v>
      </c>
      <c r="E52" s="67">
        <f>[1]April!D31</f>
        <v>1267.0839999999998</v>
      </c>
      <c r="F52" s="67">
        <f>[1]April!E31</f>
        <v>1682.7789999999998</v>
      </c>
      <c r="G52" s="120">
        <f>[1]April!F31</f>
        <v>24</v>
      </c>
      <c r="H52" s="154" t="s">
        <v>102</v>
      </c>
      <c r="I52" s="94"/>
      <c r="J52" s="5"/>
      <c r="K52" s="142"/>
      <c r="L52" s="11" t="str">
        <f t="shared" si="0"/>
        <v>Tuesday</v>
      </c>
      <c r="M52" s="12">
        <f t="shared" si="0"/>
        <v>41023</v>
      </c>
      <c r="N52" s="67">
        <f>[1]April!L31</f>
        <v>2.4079999999999999</v>
      </c>
      <c r="O52" s="67">
        <f>[1]April!M31</f>
        <v>0</v>
      </c>
      <c r="P52" s="80">
        <f>[1]April!N31</f>
        <v>0.26833333333333331</v>
      </c>
      <c r="Q52" s="84"/>
      <c r="R52" s="84"/>
      <c r="S52" s="84"/>
      <c r="T52" s="151"/>
      <c r="U52" s="84"/>
      <c r="V52" s="142"/>
      <c r="W52" s="11" t="str">
        <f t="shared" si="1"/>
        <v>Tuesday</v>
      </c>
      <c r="X52" s="37">
        <f t="shared" si="1"/>
        <v>41023</v>
      </c>
      <c r="Y52" s="101">
        <f>[1]April!R31</f>
        <v>8.26</v>
      </c>
      <c r="Z52" s="102">
        <f>[1]April!S31</f>
        <v>8.0299999999999994</v>
      </c>
      <c r="AA52" s="103">
        <f>[1]April!T31</f>
        <v>8.2125000000000004</v>
      </c>
      <c r="AB52" s="71">
        <f>[1]April!U31</f>
        <v>0</v>
      </c>
      <c r="AC52" s="67">
        <f>[1]April!V31</f>
        <v>0</v>
      </c>
      <c r="AD52" s="67">
        <f>[1]April!W31</f>
        <v>0</v>
      </c>
      <c r="AE52" s="84">
        <f>[1]April!X31</f>
        <v>77.069999999999993</v>
      </c>
      <c r="AF52" s="124">
        <f>[1]April!Y31</f>
        <v>1.5</v>
      </c>
      <c r="AG52" s="94"/>
    </row>
    <row r="53" spans="1:37">
      <c r="A53" s="142"/>
      <c r="B53" s="11" t="s">
        <v>4</v>
      </c>
      <c r="C53" s="12">
        <f t="shared" si="2"/>
        <v>41024</v>
      </c>
      <c r="D53" s="119">
        <f>[1]April!C32</f>
        <v>1956.9479999999999</v>
      </c>
      <c r="E53" s="67">
        <f>[1]April!D32</f>
        <v>684.06799999999998</v>
      </c>
      <c r="F53" s="67">
        <f>[1]April!E32</f>
        <v>1803.2886666666661</v>
      </c>
      <c r="G53" s="120"/>
      <c r="H53" s="80"/>
      <c r="I53" s="94"/>
      <c r="J53" s="5"/>
      <c r="K53" s="142"/>
      <c r="L53" s="11" t="str">
        <f t="shared" si="0"/>
        <v>Wednesday</v>
      </c>
      <c r="M53" s="12">
        <f t="shared" si="0"/>
        <v>41024</v>
      </c>
      <c r="N53" s="67">
        <f>[1]April!L32</f>
        <v>0.16799999999999998</v>
      </c>
      <c r="O53" s="67">
        <f>[1]April!M32</f>
        <v>0</v>
      </c>
      <c r="P53" s="80">
        <f>[1]April!N32</f>
        <v>1.7499999999999998E-2</v>
      </c>
      <c r="Q53" s="84"/>
      <c r="R53" s="84"/>
      <c r="S53" s="84"/>
      <c r="T53" s="151"/>
      <c r="U53" s="84"/>
      <c r="V53" s="142"/>
      <c r="W53" s="11" t="str">
        <f t="shared" si="1"/>
        <v>Wednesday</v>
      </c>
      <c r="X53" s="37">
        <f t="shared" si="1"/>
        <v>41024</v>
      </c>
      <c r="Y53" s="101">
        <f>[1]April!R32</f>
        <v>8.3000000000000007</v>
      </c>
      <c r="Z53" s="102">
        <f>[1]April!S32</f>
        <v>8</v>
      </c>
      <c r="AA53" s="103">
        <f>[1]April!T32</f>
        <v>8.1757142857142835</v>
      </c>
      <c r="AB53" s="71">
        <f>[1]April!U32</f>
        <v>0</v>
      </c>
      <c r="AC53" s="67">
        <f>[1]April!V32</f>
        <v>0</v>
      </c>
      <c r="AD53" s="67">
        <f>[1]April!W32</f>
        <v>0</v>
      </c>
      <c r="AE53" s="84">
        <f>[1]April!X32</f>
        <v>58.677000000000007</v>
      </c>
      <c r="AF53" s="124">
        <f>[1]April!Y32</f>
        <v>0</v>
      </c>
      <c r="AG53" s="94"/>
    </row>
    <row r="54" spans="1:37">
      <c r="A54" s="142"/>
      <c r="B54" s="11" t="s">
        <v>5</v>
      </c>
      <c r="C54" s="12">
        <f t="shared" si="2"/>
        <v>41025</v>
      </c>
      <c r="D54" s="119">
        <f>[1]April!C33</f>
        <v>1867.432</v>
      </c>
      <c r="E54" s="67">
        <f>[1]April!D33</f>
        <v>1717.8</v>
      </c>
      <c r="F54" s="67">
        <f>[1]April!E33</f>
        <v>1787.5736666666662</v>
      </c>
      <c r="G54" s="120"/>
      <c r="H54" s="80"/>
      <c r="I54" s="94"/>
      <c r="J54" s="5"/>
      <c r="K54" s="142"/>
      <c r="L54" s="11" t="str">
        <f t="shared" si="0"/>
        <v>Thursday</v>
      </c>
      <c r="M54" s="12">
        <f t="shared" si="0"/>
        <v>41025</v>
      </c>
      <c r="N54" s="67">
        <f>[1]April!L33</f>
        <v>8.6519999999999992</v>
      </c>
      <c r="O54" s="67">
        <f>[1]April!M33</f>
        <v>0</v>
      </c>
      <c r="P54" s="80">
        <f>[1]April!N33</f>
        <v>2.7276666666666665</v>
      </c>
      <c r="Q54" s="84"/>
      <c r="R54" s="84"/>
      <c r="S54" s="84"/>
      <c r="T54" s="151"/>
      <c r="U54" s="84"/>
      <c r="V54" s="142"/>
      <c r="W54" s="11" t="str">
        <f t="shared" si="1"/>
        <v>Thursday</v>
      </c>
      <c r="X54" s="37">
        <f t="shared" si="1"/>
        <v>41025</v>
      </c>
      <c r="Y54" s="101">
        <f>[1]April!R33</f>
        <v>8.2799999999999994</v>
      </c>
      <c r="Z54" s="102">
        <f>[1]April!S33</f>
        <v>7.5</v>
      </c>
      <c r="AA54" s="103">
        <f>[1]April!T33</f>
        <v>7.9081818181818173</v>
      </c>
      <c r="AB54" s="71">
        <f>[1]April!U33</f>
        <v>3</v>
      </c>
      <c r="AC54" s="67">
        <f>[1]April!V33</f>
        <v>3</v>
      </c>
      <c r="AD54" s="67">
        <f>[1]April!W33</f>
        <v>3</v>
      </c>
      <c r="AE54" s="84">
        <f>[1]April!X33</f>
        <v>71.432999999999993</v>
      </c>
      <c r="AF54" s="124">
        <f>[1]April!Y33</f>
        <v>0</v>
      </c>
      <c r="AG54" s="94"/>
    </row>
    <row r="55" spans="1:37">
      <c r="A55" s="142"/>
      <c r="B55" s="11" t="s">
        <v>6</v>
      </c>
      <c r="C55" s="12">
        <f t="shared" si="2"/>
        <v>41026</v>
      </c>
      <c r="D55" s="119">
        <f>[1]April!C34</f>
        <v>1957.452</v>
      </c>
      <c r="E55" s="67">
        <f>[1]April!D34</f>
        <v>1799.6999999999998</v>
      </c>
      <c r="F55" s="67">
        <f>[1]April!E34</f>
        <v>1883.3208333333328</v>
      </c>
      <c r="G55" s="120"/>
      <c r="H55" s="80"/>
      <c r="I55" s="94"/>
      <c r="J55" s="5"/>
      <c r="K55" s="142"/>
      <c r="L55" s="11" t="str">
        <f t="shared" si="0"/>
        <v>Friday</v>
      </c>
      <c r="M55" s="12">
        <f t="shared" si="0"/>
        <v>41026</v>
      </c>
      <c r="N55" s="67">
        <f>[1]April!L34</f>
        <v>8.3439999999999994</v>
      </c>
      <c r="O55" s="67">
        <f>[1]April!M34</f>
        <v>0</v>
      </c>
      <c r="P55" s="80">
        <f>[1]April!N34</f>
        <v>3.8873333333333333</v>
      </c>
      <c r="Q55" s="84"/>
      <c r="R55" s="84"/>
      <c r="S55" s="84"/>
      <c r="T55" s="151"/>
      <c r="U55" s="84"/>
      <c r="V55" s="142"/>
      <c r="W55" s="11" t="str">
        <f t="shared" si="1"/>
        <v>Friday</v>
      </c>
      <c r="X55" s="37">
        <f t="shared" si="1"/>
        <v>41026</v>
      </c>
      <c r="Y55" s="101">
        <f>[1]April!R34</f>
        <v>7.83</v>
      </c>
      <c r="Z55" s="102">
        <f>[1]April!S34</f>
        <v>7.03</v>
      </c>
      <c r="AA55" s="103">
        <f>[1]April!T34</f>
        <v>7.4792307692307691</v>
      </c>
      <c r="AB55" s="71">
        <f>[1]April!U34</f>
        <v>0</v>
      </c>
      <c r="AC55" s="67">
        <f>[1]April!V34</f>
        <v>0</v>
      </c>
      <c r="AD55" s="67">
        <f>[1]April!W34</f>
        <v>0</v>
      </c>
      <c r="AE55" s="84">
        <f>[1]April!X34</f>
        <v>62.305000000000014</v>
      </c>
      <c r="AF55" s="124">
        <f>[1]April!Y34</f>
        <v>0</v>
      </c>
      <c r="AG55" s="94"/>
    </row>
    <row r="56" spans="1:37">
      <c r="A56" s="142"/>
      <c r="B56" s="11" t="s">
        <v>7</v>
      </c>
      <c r="C56" s="12">
        <f t="shared" si="2"/>
        <v>41027</v>
      </c>
      <c r="D56" s="119">
        <f>[1]April!C35</f>
        <v>1931.7479999999998</v>
      </c>
      <c r="E56" s="67">
        <f>[1]April!D35</f>
        <v>1746.9479999999999</v>
      </c>
      <c r="F56" s="67">
        <f>[1]April!E35</f>
        <v>1857.9038333333331</v>
      </c>
      <c r="G56" s="120"/>
      <c r="H56" s="80"/>
      <c r="I56" s="94"/>
      <c r="J56" s="5"/>
      <c r="K56" s="142"/>
      <c r="L56" s="11" t="str">
        <f t="shared" si="0"/>
        <v>Saturday</v>
      </c>
      <c r="M56" s="12">
        <f t="shared" si="0"/>
        <v>41027</v>
      </c>
      <c r="N56" s="67">
        <f>[1]April!L35</f>
        <v>8.0920000000000005</v>
      </c>
      <c r="O56" s="67">
        <f>[1]April!M35</f>
        <v>0</v>
      </c>
      <c r="P56" s="80">
        <f>[1]April!N35</f>
        <v>4.8428333333333331</v>
      </c>
      <c r="Q56" s="84"/>
      <c r="R56" s="84"/>
      <c r="S56" s="84"/>
      <c r="T56" s="151"/>
      <c r="U56" s="84"/>
      <c r="V56" s="142"/>
      <c r="W56" s="11" t="str">
        <f t="shared" si="1"/>
        <v>Saturday</v>
      </c>
      <c r="X56" s="37">
        <f t="shared" si="1"/>
        <v>41027</v>
      </c>
      <c r="Y56" s="101">
        <f>[1]April!R35</f>
        <v>7.72</v>
      </c>
      <c r="Z56" s="102">
        <f>[1]April!S35</f>
        <v>6.92</v>
      </c>
      <c r="AA56" s="103">
        <f>[1]April!T35</f>
        <v>7.1937500000000005</v>
      </c>
      <c r="AB56" s="71">
        <f>[1]April!U35</f>
        <v>0</v>
      </c>
      <c r="AC56" s="67">
        <f>[1]April!V35</f>
        <v>0</v>
      </c>
      <c r="AD56" s="67">
        <f>[1]April!W35</f>
        <v>0</v>
      </c>
      <c r="AE56" s="84">
        <f>[1]April!X35</f>
        <v>79.272999999999996</v>
      </c>
      <c r="AF56" s="124">
        <f>[1]April!Y35</f>
        <v>0</v>
      </c>
      <c r="AG56" s="94"/>
    </row>
    <row r="57" spans="1:37">
      <c r="A57" s="142"/>
      <c r="B57" s="11" t="s">
        <v>8</v>
      </c>
      <c r="C57" s="12">
        <f t="shared" si="2"/>
        <v>41028</v>
      </c>
      <c r="D57" s="119">
        <f>[1]April!C36</f>
        <v>1967.4479999999999</v>
      </c>
      <c r="E57" s="67">
        <f>[1]April!D36</f>
        <v>1771.0839999999998</v>
      </c>
      <c r="F57" s="67">
        <f>[1]April!E36</f>
        <v>1887.740166666666</v>
      </c>
      <c r="G57" s="120"/>
      <c r="H57" s="80"/>
      <c r="I57" s="94"/>
      <c r="J57" s="5"/>
      <c r="K57" s="142"/>
      <c r="L57" s="11" t="str">
        <f t="shared" si="0"/>
        <v>Sunday</v>
      </c>
      <c r="M57" s="12">
        <f t="shared" si="0"/>
        <v>41028</v>
      </c>
      <c r="N57" s="67">
        <f>[1]April!L36</f>
        <v>7.6439999999999992</v>
      </c>
      <c r="O57" s="67">
        <f>[1]April!M36</f>
        <v>0</v>
      </c>
      <c r="P57" s="80">
        <f>[1]April!N36</f>
        <v>3.7613333333333334</v>
      </c>
      <c r="Q57" s="84"/>
      <c r="R57" s="84"/>
      <c r="S57" s="84"/>
      <c r="T57" s="151"/>
      <c r="U57" s="84"/>
      <c r="V57" s="142"/>
      <c r="W57" s="11" t="str">
        <f t="shared" si="1"/>
        <v>Sunday</v>
      </c>
      <c r="X57" s="37">
        <f t="shared" si="1"/>
        <v>41028</v>
      </c>
      <c r="Y57" s="101">
        <f>[1]April!R36</f>
        <v>8.26</v>
      </c>
      <c r="Z57" s="102">
        <f>[1]April!S36</f>
        <v>6.88</v>
      </c>
      <c r="AA57" s="103">
        <f>[1]April!T36</f>
        <v>7.4233333333333338</v>
      </c>
      <c r="AB57" s="71">
        <f>[1]April!U36</f>
        <v>0</v>
      </c>
      <c r="AC57" s="67">
        <f>[1]April!V36</f>
        <v>0</v>
      </c>
      <c r="AD57" s="67">
        <f>[1]April!W36</f>
        <v>0</v>
      </c>
      <c r="AE57" s="84">
        <f>[1]April!X36</f>
        <v>44.54</v>
      </c>
      <c r="AF57" s="124">
        <f>[1]April!Y36</f>
        <v>0.03</v>
      </c>
      <c r="AG57" s="94"/>
    </row>
    <row r="58" spans="1:37">
      <c r="A58" s="142"/>
      <c r="B58" s="11" t="s">
        <v>9</v>
      </c>
      <c r="C58" s="12">
        <f t="shared" si="2"/>
        <v>41029</v>
      </c>
      <c r="D58" s="119">
        <f>[1]April!C37</f>
        <v>1866.116</v>
      </c>
      <c r="E58" s="67">
        <f>[1]April!D37</f>
        <v>1717.2679999999998</v>
      </c>
      <c r="F58" s="67">
        <f>[1]April!E37</f>
        <v>1796.1253333333329</v>
      </c>
      <c r="G58" s="120"/>
      <c r="H58" s="80"/>
      <c r="I58" s="94"/>
      <c r="J58" s="5"/>
      <c r="K58" s="142"/>
      <c r="L58" s="11" t="str">
        <f t="shared" si="0"/>
        <v>Monday</v>
      </c>
      <c r="M58" s="12">
        <f t="shared" si="0"/>
        <v>41029</v>
      </c>
      <c r="N58" s="67">
        <f>[1]April!L37</f>
        <v>5.6559999999999997</v>
      </c>
      <c r="O58" s="67">
        <f>[1]April!M37</f>
        <v>0</v>
      </c>
      <c r="P58" s="80">
        <f>[1]April!N37</f>
        <v>1.5656666666666668</v>
      </c>
      <c r="Q58" s="84"/>
      <c r="R58" s="84"/>
      <c r="S58" s="84"/>
      <c r="T58" s="151"/>
      <c r="U58" s="84"/>
      <c r="V58" s="142"/>
      <c r="W58" s="11" t="str">
        <f t="shared" si="1"/>
        <v>Monday</v>
      </c>
      <c r="X58" s="37">
        <f t="shared" si="1"/>
        <v>41029</v>
      </c>
      <c r="Y58" s="101">
        <f>[1]April!R37</f>
        <v>8.1999999999999993</v>
      </c>
      <c r="Z58" s="102">
        <f>[1]April!S37</f>
        <v>6.89</v>
      </c>
      <c r="AA58" s="103">
        <f>[1]April!T37</f>
        <v>7.4045454545454552</v>
      </c>
      <c r="AB58" s="71">
        <f>[1]April!U37</f>
        <v>0</v>
      </c>
      <c r="AC58" s="67">
        <f>[1]April!V37</f>
        <v>0</v>
      </c>
      <c r="AD58" s="67">
        <f>[1]April!W37</f>
        <v>0</v>
      </c>
      <c r="AE58" s="84">
        <f>[1]April!X37</f>
        <v>44.094999999999999</v>
      </c>
      <c r="AF58" s="124">
        <f>[1]April!Y37</f>
        <v>0</v>
      </c>
      <c r="AG58" s="94"/>
    </row>
    <row r="59" spans="1:37" ht="15.75" thickBot="1">
      <c r="A59" s="142"/>
      <c r="B59" s="13"/>
      <c r="C59" s="14"/>
      <c r="D59" s="155"/>
      <c r="E59" s="78"/>
      <c r="F59" s="79"/>
      <c r="G59" s="121"/>
      <c r="H59" s="81"/>
      <c r="I59" s="94"/>
      <c r="J59" s="5"/>
      <c r="K59" s="142"/>
      <c r="L59" s="13"/>
      <c r="M59" s="14"/>
      <c r="N59" s="78"/>
      <c r="O59" s="78"/>
      <c r="P59" s="81"/>
      <c r="Q59" s="84"/>
      <c r="R59" s="84"/>
      <c r="S59" s="84"/>
      <c r="T59" s="151"/>
      <c r="U59" s="84"/>
      <c r="V59" s="142"/>
      <c r="W59" s="13"/>
      <c r="X59" s="59"/>
      <c r="Y59" s="104"/>
      <c r="Z59" s="105"/>
      <c r="AA59" s="106"/>
      <c r="AB59" s="85"/>
      <c r="AC59" s="78"/>
      <c r="AD59" s="78"/>
      <c r="AE59" s="79"/>
      <c r="AF59" s="125"/>
      <c r="AG59" s="94"/>
    </row>
    <row r="60" spans="1:37" ht="16.5" thickTop="1" thickBot="1">
      <c r="A60" s="142"/>
      <c r="B60" s="15" t="s">
        <v>11</v>
      </c>
      <c r="C60" s="16"/>
      <c r="D60" s="68">
        <f>[1]April!C39</f>
        <v>2115.4839999999999</v>
      </c>
      <c r="E60" s="68">
        <f>[1]April!D39</f>
        <v>0</v>
      </c>
      <c r="F60" s="68">
        <f>[1]April!E39</f>
        <v>1309.8956432367145</v>
      </c>
      <c r="G60" s="122">
        <f>[1]April!F39</f>
        <v>24</v>
      </c>
      <c r="H60" s="87"/>
      <c r="I60" s="94"/>
      <c r="J60" s="5"/>
      <c r="K60" s="142"/>
      <c r="L60" s="15" t="s">
        <v>11</v>
      </c>
      <c r="M60" s="16"/>
      <c r="N60" s="82">
        <f>[1]April!L39</f>
        <v>12.6</v>
      </c>
      <c r="O60" s="82">
        <f>[1]April!M39</f>
        <v>0</v>
      </c>
      <c r="P60" s="83">
        <f>[1]April!N39</f>
        <v>1.6706705555555554</v>
      </c>
      <c r="Q60" s="136"/>
      <c r="R60" s="136"/>
      <c r="S60" s="136"/>
      <c r="T60" s="152"/>
      <c r="U60" s="136"/>
      <c r="V60" s="142"/>
      <c r="W60" s="15" t="s">
        <v>11</v>
      </c>
      <c r="X60" s="38"/>
      <c r="Y60" s="107">
        <f>[1]April!R39</f>
        <v>8.31</v>
      </c>
      <c r="Z60" s="108">
        <f>[1]April!S39</f>
        <v>6.78</v>
      </c>
      <c r="AA60" s="109">
        <f>[1]April!T39</f>
        <v>7.8816910843914725</v>
      </c>
      <c r="AB60" s="75">
        <f>[1]April!U39</f>
        <v>40</v>
      </c>
      <c r="AC60" s="68">
        <f>[1]April!V39</f>
        <v>0</v>
      </c>
      <c r="AD60" s="68">
        <f>[1]April!W39</f>
        <v>1.1111111111111109</v>
      </c>
      <c r="AE60" s="86">
        <f>[1]April!X39</f>
        <v>1818.0379999999998</v>
      </c>
      <c r="AF60" s="126">
        <f>[1]April!Y39</f>
        <v>57.12</v>
      </c>
      <c r="AG60" s="94"/>
    </row>
    <row r="61" spans="1:37" ht="15.75" thickBot="1">
      <c r="A61" s="145"/>
      <c r="B61" s="146"/>
      <c r="C61" s="146"/>
      <c r="D61" s="146"/>
      <c r="E61" s="146"/>
      <c r="F61" s="146"/>
      <c r="G61" s="146"/>
      <c r="H61" s="146"/>
      <c r="I61" s="147"/>
      <c r="J61" s="5"/>
      <c r="K61" s="145"/>
      <c r="L61" s="146"/>
      <c r="M61" s="146"/>
      <c r="N61" s="146"/>
      <c r="O61" s="146"/>
      <c r="P61" s="146"/>
      <c r="Q61" s="146"/>
      <c r="R61" s="146"/>
      <c r="S61" s="146"/>
      <c r="T61" s="147"/>
      <c r="V61" s="145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7"/>
      <c r="AK61" t="str">
        <f>IF(SUM(E61:AH61)=0,"",SUM(E61:AH61))</f>
        <v/>
      </c>
    </row>
    <row r="62" spans="1:37" ht="15.7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1" priority="12" operator="between">
      <formula>2800</formula>
      <formula>5000</formula>
    </cfRule>
  </conditionalFormatting>
  <conditionalFormatting sqref="N29:N58">
    <cfRule type="cellIs" dxfId="10" priority="11" operator="between">
      <formula>560</formula>
      <formula>5000</formula>
    </cfRule>
  </conditionalFormatting>
  <conditionalFormatting sqref="D29:D58">
    <cfRule type="cellIs" dxfId="9" priority="10" operator="between">
      <formula>2800</formula>
      <formula>5000</formula>
    </cfRule>
  </conditionalFormatting>
  <conditionalFormatting sqref="D59">
    <cfRule type="cellIs" dxfId="8" priority="9" operator="between">
      <formula>2800</formula>
      <formula>5000</formula>
    </cfRule>
  </conditionalFormatting>
  <conditionalFormatting sqref="N29:N58">
    <cfRule type="cellIs" dxfId="7" priority="8" operator="between">
      <formula>560</formula>
      <formula>5000</formula>
    </cfRule>
  </conditionalFormatting>
  <conditionalFormatting sqref="N59">
    <cfRule type="cellIs" dxfId="6" priority="7" operator="between">
      <formula>560</formula>
      <formula>5000</formula>
    </cfRule>
  </conditionalFormatting>
  <conditionalFormatting sqref="Z29:Z58">
    <cfRule type="cellIs" dxfId="5" priority="6" operator="between">
      <formula>1</formula>
      <formula>6.49</formula>
    </cfRule>
  </conditionalFormatting>
  <conditionalFormatting sqref="Y29:Y58">
    <cfRule type="cellIs" dxfId="4" priority="5" operator="between">
      <formula>8.51</formula>
      <formula>14</formula>
    </cfRule>
  </conditionalFormatting>
  <conditionalFormatting sqref="AB29:AB59">
    <cfRule type="cellIs" dxfId="3" priority="4" operator="between">
      <formula>41</formula>
      <formula>200</formula>
    </cfRule>
  </conditionalFormatting>
  <conditionalFormatting sqref="Z59">
    <cfRule type="cellIs" dxfId="2" priority="3" operator="between">
      <formula>1</formula>
      <formula>6.49</formula>
    </cfRule>
  </conditionalFormatting>
  <conditionalFormatting sqref="Y59">
    <cfRule type="cellIs" dxfId="1" priority="2" operator="between">
      <formula>8.51</formula>
      <formula>14</formula>
    </cfRule>
  </conditionalFormatting>
  <conditionalFormatting sqref="AE29:AE59">
    <cfRule type="cellIs" dxfId="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0"/>
  <sheetViews>
    <sheetView topLeftCell="A40" workbookViewId="0">
      <selection activeCell="B31" sqref="B31"/>
    </sheetView>
  </sheetViews>
  <sheetFormatPr defaultRowHeight="15"/>
  <cols>
    <col min="1" max="1" width="25.7109375" customWidth="1"/>
    <col min="9" max="9" width="12" customWidth="1"/>
    <col min="10" max="10" width="14.5703125" customWidth="1"/>
    <col min="14" max="14" width="11.5703125" customWidth="1"/>
    <col min="15" max="15" width="13.140625" customWidth="1"/>
    <col min="16" max="16" width="13.85546875" customWidth="1"/>
    <col min="17" max="17" width="10.85546875" customWidth="1"/>
    <col min="18" max="18" width="17" customWidth="1"/>
    <col min="20" max="20" width="11.85546875" customWidth="1"/>
  </cols>
  <sheetData>
    <row r="1" spans="1:20" ht="15.75" thickBot="1"/>
    <row r="2" spans="1:20">
      <c r="G2" s="183" t="s">
        <v>60</v>
      </c>
      <c r="H2" s="184"/>
      <c r="I2" s="184"/>
      <c r="J2" s="184"/>
      <c r="K2" s="184"/>
      <c r="L2" s="184"/>
      <c r="M2" s="184"/>
      <c r="N2" s="184"/>
      <c r="O2" s="184"/>
      <c r="P2" s="185"/>
    </row>
    <row r="3" spans="1:20">
      <c r="G3" s="131" t="s">
        <v>56</v>
      </c>
      <c r="H3" s="132"/>
      <c r="I3" s="132"/>
      <c r="J3" s="5"/>
      <c r="K3" s="5"/>
      <c r="L3" s="5"/>
      <c r="M3" s="5"/>
      <c r="N3" s="5"/>
      <c r="O3" s="5"/>
      <c r="P3" s="6"/>
    </row>
    <row r="4" spans="1:20">
      <c r="G4" s="131" t="s">
        <v>55</v>
      </c>
      <c r="H4" s="5"/>
      <c r="I4" s="5"/>
      <c r="J4" s="5"/>
      <c r="K4" s="5"/>
      <c r="L4" s="5"/>
      <c r="M4" s="5"/>
      <c r="N4" s="5"/>
      <c r="O4" s="5"/>
      <c r="P4" s="6"/>
    </row>
    <row r="5" spans="1:20" ht="15.75" thickBot="1">
      <c r="G5" s="128" t="s">
        <v>61</v>
      </c>
      <c r="H5" s="129"/>
      <c r="I5" s="129"/>
      <c r="J5" s="129"/>
      <c r="K5" s="129"/>
      <c r="L5" s="129"/>
      <c r="M5" s="129"/>
      <c r="N5" s="129"/>
      <c r="O5" s="129"/>
      <c r="P5" s="130"/>
    </row>
    <row r="6" spans="1:20" ht="15.75" thickBot="1"/>
    <row r="7" spans="1:20" ht="15.75" thickBot="1">
      <c r="A7" s="157" t="s">
        <v>57</v>
      </c>
      <c r="B7" s="158"/>
      <c r="C7" s="158"/>
      <c r="D7" s="158"/>
      <c r="E7" s="158"/>
      <c r="F7" s="158"/>
      <c r="G7" s="158"/>
      <c r="H7" s="174"/>
      <c r="I7" s="174"/>
      <c r="J7" s="191"/>
      <c r="L7" s="157" t="s">
        <v>68</v>
      </c>
      <c r="M7" s="158"/>
      <c r="N7" s="158"/>
      <c r="O7" s="158"/>
      <c r="P7" s="158"/>
      <c r="Q7" s="158"/>
      <c r="R7" s="158"/>
      <c r="S7" s="158"/>
      <c r="T7" s="191"/>
    </row>
    <row r="8" spans="1:20" ht="15.75" thickTop="1">
      <c r="A8" s="4" t="s">
        <v>62</v>
      </c>
      <c r="B8" s="5"/>
      <c r="C8" s="5"/>
      <c r="D8" s="5"/>
      <c r="E8" s="5"/>
      <c r="F8" s="5"/>
      <c r="G8" s="5"/>
      <c r="H8" s="5"/>
      <c r="I8" s="5"/>
      <c r="J8" s="6"/>
      <c r="L8" s="4" t="s">
        <v>69</v>
      </c>
      <c r="M8" s="5"/>
      <c r="N8" s="5"/>
      <c r="O8" s="5"/>
      <c r="P8" s="5"/>
      <c r="Q8" s="5"/>
      <c r="R8" s="5"/>
      <c r="S8" s="5"/>
      <c r="T8" s="6"/>
    </row>
    <row r="9" spans="1:20">
      <c r="A9" s="4" t="s">
        <v>67</v>
      </c>
      <c r="B9" s="5"/>
      <c r="C9" s="5"/>
      <c r="D9" s="5"/>
      <c r="E9" s="5"/>
      <c r="F9" s="5"/>
      <c r="G9" s="5"/>
      <c r="H9" s="5"/>
      <c r="I9" s="5"/>
      <c r="J9" s="6"/>
      <c r="L9" s="4" t="s">
        <v>70</v>
      </c>
      <c r="M9" s="5"/>
      <c r="N9" s="5"/>
      <c r="O9" s="5"/>
      <c r="P9" s="5"/>
      <c r="Q9" s="5"/>
      <c r="R9" s="5"/>
      <c r="S9" s="5"/>
      <c r="T9" s="6"/>
    </row>
    <row r="10" spans="1:20">
      <c r="A10" s="4" t="s">
        <v>63</v>
      </c>
      <c r="B10" s="5"/>
      <c r="C10" s="5"/>
      <c r="D10" s="5"/>
      <c r="E10" s="5"/>
      <c r="F10" s="5"/>
      <c r="G10" s="5"/>
      <c r="H10" s="5"/>
      <c r="I10" s="5"/>
      <c r="J10" s="6"/>
      <c r="L10" s="4" t="s">
        <v>71</v>
      </c>
      <c r="M10" s="5"/>
      <c r="N10" s="5"/>
      <c r="O10" s="5"/>
      <c r="P10" s="5"/>
      <c r="Q10" s="5"/>
      <c r="R10" s="5"/>
      <c r="S10" s="5"/>
      <c r="T10" s="6"/>
    </row>
    <row r="11" spans="1:20">
      <c r="A11" s="4" t="s">
        <v>94</v>
      </c>
      <c r="B11" s="5"/>
      <c r="C11" s="5"/>
      <c r="D11" s="5"/>
      <c r="E11" s="5"/>
      <c r="F11" s="5"/>
      <c r="G11" s="5"/>
      <c r="H11" s="5"/>
      <c r="I11" s="5"/>
      <c r="J11" s="6"/>
      <c r="L11" s="4" t="s">
        <v>94</v>
      </c>
      <c r="M11" s="5"/>
      <c r="N11" s="5"/>
      <c r="O11" s="5"/>
      <c r="P11" s="5"/>
      <c r="Q11" s="5"/>
      <c r="R11" s="5"/>
      <c r="S11" s="5"/>
      <c r="T11" s="6"/>
    </row>
    <row r="12" spans="1:20">
      <c r="A12" s="4" t="s">
        <v>106</v>
      </c>
      <c r="B12" s="5"/>
      <c r="C12" s="5"/>
      <c r="D12" s="5"/>
      <c r="E12" s="5"/>
      <c r="F12" s="5"/>
      <c r="G12" s="5"/>
      <c r="H12" s="5"/>
      <c r="I12" s="5"/>
      <c r="J12" s="6"/>
      <c r="L12" s="4"/>
      <c r="M12" s="5"/>
      <c r="N12" s="5"/>
      <c r="O12" s="5"/>
      <c r="P12" s="5"/>
      <c r="Q12" s="5"/>
      <c r="R12" s="5"/>
      <c r="S12" s="5"/>
      <c r="T12" s="6"/>
    </row>
    <row r="13" spans="1:20">
      <c r="A13" s="4" t="s">
        <v>64</v>
      </c>
      <c r="B13" s="5"/>
      <c r="C13" s="5"/>
      <c r="D13" s="5"/>
      <c r="E13" s="5"/>
      <c r="F13" s="5"/>
      <c r="G13" s="5"/>
      <c r="H13" s="5"/>
      <c r="I13" s="5"/>
      <c r="J13" s="6"/>
      <c r="L13" s="4" t="s">
        <v>72</v>
      </c>
      <c r="M13" s="5"/>
      <c r="N13" s="5"/>
      <c r="O13" s="5"/>
      <c r="P13" s="5"/>
      <c r="Q13" s="5"/>
      <c r="R13" s="5"/>
      <c r="S13" s="5"/>
      <c r="T13" s="6"/>
    </row>
    <row r="14" spans="1:20">
      <c r="A14" s="4" t="s">
        <v>97</v>
      </c>
      <c r="B14" s="5"/>
      <c r="C14" s="5"/>
      <c r="D14" s="5"/>
      <c r="E14" s="5"/>
      <c r="F14" s="5"/>
      <c r="G14" s="5"/>
      <c r="H14" s="5"/>
      <c r="I14" s="5"/>
      <c r="J14" s="6"/>
      <c r="L14" s="4"/>
      <c r="M14" s="5"/>
      <c r="N14" s="5"/>
      <c r="O14" s="5"/>
      <c r="P14" s="5"/>
      <c r="Q14" s="5"/>
      <c r="R14" s="5"/>
      <c r="S14" s="5"/>
      <c r="T14" s="6"/>
    </row>
    <row r="15" spans="1:20">
      <c r="A15" s="4" t="s">
        <v>65</v>
      </c>
      <c r="B15" s="5"/>
      <c r="C15" s="5"/>
      <c r="D15" s="5"/>
      <c r="E15" s="5"/>
      <c r="F15" s="5"/>
      <c r="G15" s="5"/>
      <c r="H15" s="5"/>
      <c r="I15" s="5"/>
      <c r="J15" s="6"/>
      <c r="L15" s="4" t="s">
        <v>65</v>
      </c>
      <c r="M15" s="5"/>
      <c r="N15" s="5"/>
      <c r="O15" s="5"/>
      <c r="P15" s="5"/>
      <c r="Q15" s="5"/>
      <c r="R15" s="5"/>
      <c r="S15" s="5"/>
      <c r="T15" s="6"/>
    </row>
    <row r="16" spans="1:20">
      <c r="A16" s="4" t="s">
        <v>66</v>
      </c>
      <c r="B16" s="5"/>
      <c r="C16" s="5"/>
      <c r="D16" s="5"/>
      <c r="E16" s="5"/>
      <c r="F16" s="5"/>
      <c r="G16" s="5"/>
      <c r="H16" s="5"/>
      <c r="I16" s="5"/>
      <c r="J16" s="6"/>
      <c r="L16" s="4" t="s">
        <v>73</v>
      </c>
      <c r="M16" s="5"/>
      <c r="N16" s="5"/>
      <c r="O16" s="5"/>
      <c r="P16" s="5"/>
      <c r="Q16" s="5"/>
      <c r="R16" s="5"/>
      <c r="S16" s="5"/>
      <c r="T16" s="6"/>
    </row>
    <row r="17" spans="1:20">
      <c r="A17" s="4" t="s">
        <v>58</v>
      </c>
      <c r="B17" s="5"/>
      <c r="C17" s="5"/>
      <c r="D17" s="5"/>
      <c r="E17" s="5"/>
      <c r="F17" s="5"/>
      <c r="G17" s="5"/>
      <c r="H17" s="5"/>
      <c r="I17" s="5"/>
      <c r="J17" s="6"/>
      <c r="L17" s="4" t="s">
        <v>59</v>
      </c>
      <c r="M17" s="5"/>
      <c r="N17" s="5"/>
      <c r="O17" s="5"/>
      <c r="P17" s="5"/>
      <c r="Q17" s="5"/>
      <c r="R17" s="5"/>
      <c r="S17" s="5"/>
      <c r="T17" s="6"/>
    </row>
    <row r="18" spans="1:20">
      <c r="A18" s="4" t="s">
        <v>101</v>
      </c>
      <c r="B18" s="5"/>
      <c r="C18" s="5"/>
      <c r="D18" s="5"/>
      <c r="E18" s="5"/>
      <c r="F18" s="5"/>
      <c r="G18" s="5"/>
      <c r="H18" s="5"/>
      <c r="I18" s="5"/>
      <c r="J18" s="6"/>
      <c r="L18" s="4"/>
      <c r="M18" s="5"/>
      <c r="N18" s="5"/>
      <c r="O18" s="5"/>
      <c r="P18" s="5"/>
      <c r="Q18" s="5"/>
      <c r="R18" s="5"/>
      <c r="S18" s="5"/>
      <c r="T18" s="6"/>
    </row>
    <row r="19" spans="1:20" ht="15.75" thickBot="1">
      <c r="A19" s="128" t="s">
        <v>59</v>
      </c>
      <c r="B19" s="129"/>
      <c r="C19" s="129"/>
      <c r="D19" s="129"/>
      <c r="E19" s="129"/>
      <c r="F19" s="129"/>
      <c r="G19" s="129"/>
      <c r="H19" s="129"/>
      <c r="I19" s="129"/>
      <c r="J19" s="130"/>
      <c r="L19" s="128"/>
      <c r="M19" s="129"/>
      <c r="N19" s="129"/>
      <c r="O19" s="129"/>
      <c r="P19" s="129"/>
      <c r="Q19" s="129"/>
      <c r="R19" s="129"/>
      <c r="S19" s="129"/>
      <c r="T19" s="130"/>
    </row>
    <row r="20" spans="1:20" ht="15.75" thickBot="1">
      <c r="A20" s="5"/>
      <c r="B20" s="5"/>
      <c r="C20" s="5"/>
      <c r="D20" s="5"/>
      <c r="E20" s="5"/>
      <c r="F20" s="5"/>
      <c r="G20" s="5"/>
      <c r="H20" s="5"/>
      <c r="I20" s="5"/>
      <c r="J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5.75" thickBot="1">
      <c r="D21" s="157" t="s">
        <v>74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91"/>
      <c r="R21" s="5"/>
      <c r="S21" s="5"/>
      <c r="T21" s="5"/>
    </row>
    <row r="22" spans="1:20" ht="15.75" thickTop="1">
      <c r="D22" s="4" t="s">
        <v>75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5"/>
      <c r="S22" s="5"/>
      <c r="T22" s="5"/>
    </row>
    <row r="23" spans="1:20">
      <c r="D23" s="4" t="s">
        <v>81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5"/>
      <c r="S23" s="5"/>
      <c r="T23" s="5"/>
    </row>
    <row r="24" spans="1:20">
      <c r="D24" s="4" t="s">
        <v>76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5"/>
      <c r="S24" s="5"/>
      <c r="T24" s="5"/>
    </row>
    <row r="25" spans="1:20">
      <c r="D25" s="137" t="s">
        <v>77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5"/>
      <c r="S25" s="5"/>
      <c r="T25" s="5"/>
    </row>
    <row r="26" spans="1:20">
      <c r="D26" s="4" t="s">
        <v>78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5"/>
      <c r="S26" s="5"/>
      <c r="T26" s="5"/>
    </row>
    <row r="27" spans="1:20">
      <c r="D27" s="4" t="s">
        <v>79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5"/>
      <c r="S27" s="5"/>
      <c r="T27" s="5"/>
    </row>
    <row r="28" spans="1:20">
      <c r="D28" s="131" t="s">
        <v>82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5"/>
      <c r="S28" s="5"/>
      <c r="T28" s="5"/>
    </row>
    <row r="29" spans="1:20">
      <c r="D29" s="131" t="s">
        <v>89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5"/>
      <c r="S29" s="5"/>
      <c r="T29" s="5"/>
    </row>
    <row r="30" spans="1:20">
      <c r="D30" s="4" t="s">
        <v>80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  <c r="R30" s="5"/>
      <c r="S30" s="5"/>
      <c r="T30" s="5"/>
    </row>
    <row r="31" spans="1:20">
      <c r="D31" s="137" t="s">
        <v>88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  <c r="R31" s="5"/>
      <c r="S31" s="5"/>
      <c r="T31" s="5"/>
    </row>
    <row r="32" spans="1:20">
      <c r="D32" s="137" t="s">
        <v>105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5"/>
      <c r="T32" s="5"/>
    </row>
    <row r="33" spans="1:20">
      <c r="D33" s="137" t="s">
        <v>104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  <c r="R33" s="5"/>
      <c r="S33" s="5"/>
      <c r="T33" s="5"/>
    </row>
    <row r="34" spans="1:20">
      <c r="D34" s="137" t="s">
        <v>83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1:20" ht="15.75" thickBot="1">
      <c r="D35" s="138" t="s">
        <v>84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</row>
    <row r="36" spans="1:20">
      <c r="D36" s="12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20" ht="15.75" thickBot="1">
      <c r="D37" s="12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20" ht="21">
      <c r="A38" s="186" t="s">
        <v>87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8"/>
    </row>
    <row r="39" spans="1:20" ht="15.75" thickBot="1">
      <c r="A39" s="128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30"/>
    </row>
    <row r="40" spans="1:20" ht="15.75" thickBot="1">
      <c r="A40" s="189" t="s">
        <v>30</v>
      </c>
      <c r="B40" s="190"/>
      <c r="C40" s="190"/>
      <c r="D40" s="190"/>
      <c r="E40" s="180"/>
      <c r="F40" s="189" t="s">
        <v>31</v>
      </c>
      <c r="G40" s="190"/>
      <c r="H40" s="190"/>
      <c r="I40" s="180"/>
      <c r="J40" s="189" t="s">
        <v>32</v>
      </c>
      <c r="K40" s="190"/>
      <c r="L40" s="190"/>
      <c r="M40" s="190"/>
      <c r="N40" s="190"/>
      <c r="O40" s="190"/>
      <c r="P40" s="190"/>
      <c r="Q40" s="190"/>
      <c r="R40" s="180"/>
    </row>
    <row r="41" spans="1:20">
      <c r="A41" s="1"/>
      <c r="B41" s="63" t="s">
        <v>27</v>
      </c>
      <c r="C41" s="63"/>
      <c r="D41" s="63" t="s">
        <v>45</v>
      </c>
      <c r="E41" s="3"/>
      <c r="F41" s="1"/>
      <c r="G41" s="63" t="s">
        <v>27</v>
      </c>
      <c r="H41" s="63"/>
      <c r="I41" s="64" t="s">
        <v>46</v>
      </c>
      <c r="J41" s="60" t="s">
        <v>33</v>
      </c>
      <c r="K41" s="61"/>
      <c r="L41" s="61">
        <v>8.5</v>
      </c>
      <c r="M41" s="2"/>
      <c r="N41" s="62" t="s">
        <v>35</v>
      </c>
      <c r="O41" s="62"/>
      <c r="P41" s="62"/>
      <c r="Q41" s="62" t="s">
        <v>39</v>
      </c>
      <c r="R41" s="3"/>
    </row>
    <row r="42" spans="1:20">
      <c r="A42" s="4"/>
      <c r="B42" s="52" t="s">
        <v>28</v>
      </c>
      <c r="C42" s="52"/>
      <c r="D42" s="52" t="s">
        <v>14</v>
      </c>
      <c r="E42" s="6"/>
      <c r="F42" s="4"/>
      <c r="G42" s="5"/>
      <c r="H42" s="5"/>
      <c r="I42" s="6"/>
      <c r="J42" s="49" t="s">
        <v>34</v>
      </c>
      <c r="K42" s="50"/>
      <c r="L42" s="50">
        <v>6.5</v>
      </c>
      <c r="M42" s="5"/>
      <c r="N42" s="48" t="s">
        <v>36</v>
      </c>
      <c r="O42" s="48"/>
      <c r="P42" s="48"/>
      <c r="Q42" s="48" t="s">
        <v>40</v>
      </c>
      <c r="R42" s="6"/>
    </row>
    <row r="43" spans="1:20" s="45" customFormat="1" ht="15.75" thickBot="1">
      <c r="A43" s="46"/>
      <c r="B43" s="47"/>
      <c r="C43" s="47"/>
      <c r="D43" s="47"/>
      <c r="E43" s="22"/>
      <c r="F43" s="46"/>
      <c r="G43" s="47"/>
      <c r="H43" s="47"/>
      <c r="I43" s="22"/>
      <c r="J43" s="46"/>
      <c r="K43" s="47"/>
      <c r="L43" s="47"/>
      <c r="M43" s="47"/>
      <c r="N43" s="51" t="s">
        <v>85</v>
      </c>
      <c r="O43" s="51"/>
      <c r="P43" s="51"/>
      <c r="Q43" s="51" t="s">
        <v>92</v>
      </c>
      <c r="R43" s="153"/>
    </row>
    <row r="44" spans="1:20" ht="76.5" thickTop="1" thickBot="1">
      <c r="A44" s="55" t="s">
        <v>0</v>
      </c>
      <c r="B44" s="53" t="s">
        <v>47</v>
      </c>
      <c r="C44" s="53" t="s">
        <v>48</v>
      </c>
      <c r="D44" s="53" t="s">
        <v>49</v>
      </c>
      <c r="E44" s="54" t="s">
        <v>29</v>
      </c>
      <c r="F44" s="23"/>
      <c r="G44" s="26" t="s">
        <v>47</v>
      </c>
      <c r="H44" s="26" t="s">
        <v>48</v>
      </c>
      <c r="I44" s="54" t="s">
        <v>49</v>
      </c>
      <c r="J44" s="55"/>
      <c r="K44" s="53" t="s">
        <v>17</v>
      </c>
      <c r="L44" s="53" t="s">
        <v>18</v>
      </c>
      <c r="M44" s="56" t="s">
        <v>19</v>
      </c>
      <c r="N44" s="57" t="s">
        <v>41</v>
      </c>
      <c r="O44" s="53" t="s">
        <v>86</v>
      </c>
      <c r="P44" s="56" t="s">
        <v>43</v>
      </c>
      <c r="Q44" s="58" t="s">
        <v>91</v>
      </c>
      <c r="R44" s="54" t="s">
        <v>37</v>
      </c>
    </row>
    <row r="45" spans="1:20" ht="15.75" thickTop="1">
      <c r="A45" s="65"/>
      <c r="B45" s="119"/>
      <c r="C45" s="67"/>
      <c r="D45" s="67"/>
      <c r="E45" s="80"/>
      <c r="F45" s="65"/>
      <c r="G45" s="67"/>
      <c r="H45" s="67"/>
      <c r="I45" s="69"/>
      <c r="J45" s="65"/>
      <c r="K45" s="102"/>
      <c r="L45" s="102"/>
      <c r="M45" s="110"/>
      <c r="N45" s="71"/>
      <c r="O45" s="67"/>
      <c r="P45" s="72"/>
      <c r="Q45" s="73"/>
      <c r="R45" s="9"/>
    </row>
    <row r="46" spans="1:20">
      <c r="A46" s="65"/>
      <c r="B46" s="119"/>
      <c r="C46" s="67"/>
      <c r="D46" s="67"/>
      <c r="E46" s="80"/>
      <c r="F46" s="65"/>
      <c r="G46" s="67"/>
      <c r="H46" s="67"/>
      <c r="I46" s="69"/>
      <c r="J46" s="65"/>
      <c r="K46" s="102"/>
      <c r="L46" s="102"/>
      <c r="M46" s="103"/>
      <c r="N46" s="71"/>
      <c r="O46" s="67"/>
      <c r="P46" s="72"/>
      <c r="Q46" s="74"/>
      <c r="R46" s="9"/>
    </row>
    <row r="47" spans="1:20">
      <c r="A47" s="65"/>
      <c r="B47" s="119"/>
      <c r="C47" s="67"/>
      <c r="D47" s="67"/>
      <c r="E47" s="80"/>
      <c r="F47" s="65"/>
      <c r="G47" s="119"/>
      <c r="H47" s="67"/>
      <c r="I47" s="69"/>
      <c r="J47" s="65"/>
      <c r="K47" s="102"/>
      <c r="L47" s="102"/>
      <c r="M47" s="103"/>
      <c r="N47" s="71"/>
      <c r="O47" s="67"/>
      <c r="P47" s="72"/>
      <c r="Q47" s="74"/>
      <c r="R47" s="9"/>
    </row>
    <row r="48" spans="1:20">
      <c r="A48" s="65"/>
      <c r="B48" s="119"/>
      <c r="C48" s="67"/>
      <c r="D48" s="67"/>
      <c r="E48" s="80"/>
      <c r="F48" s="65"/>
      <c r="G48" s="67"/>
      <c r="H48" s="67"/>
      <c r="I48" s="69"/>
      <c r="J48" s="65"/>
      <c r="K48" s="102"/>
      <c r="L48" s="102"/>
      <c r="M48" s="103"/>
      <c r="N48" s="71"/>
      <c r="O48" s="67"/>
      <c r="P48" s="72"/>
      <c r="Q48" s="74"/>
      <c r="R48" s="9"/>
    </row>
    <row r="49" spans="1:18">
      <c r="A49" s="65"/>
      <c r="B49" s="67"/>
      <c r="C49" s="67"/>
      <c r="D49" s="67"/>
      <c r="E49" s="80"/>
      <c r="F49" s="65"/>
      <c r="G49" s="67"/>
      <c r="H49" s="67"/>
      <c r="I49" s="69"/>
      <c r="J49" s="65"/>
      <c r="K49" s="102"/>
      <c r="L49" s="102"/>
      <c r="M49" s="103"/>
      <c r="N49" s="71"/>
      <c r="O49" s="67"/>
      <c r="P49" s="72"/>
      <c r="Q49" s="74"/>
      <c r="R49" s="9"/>
    </row>
    <row r="50" spans="1:18">
      <c r="A50" s="65"/>
      <c r="B50" s="67"/>
      <c r="C50" s="67"/>
      <c r="D50" s="67"/>
      <c r="E50" s="80"/>
      <c r="F50" s="65"/>
      <c r="G50" s="67"/>
      <c r="H50" s="67"/>
      <c r="I50" s="69"/>
      <c r="J50" s="65"/>
      <c r="K50" s="102"/>
      <c r="L50" s="102"/>
      <c r="M50" s="103"/>
      <c r="N50" s="71"/>
      <c r="O50" s="67"/>
      <c r="P50" s="72"/>
      <c r="Q50" s="74"/>
      <c r="R50" s="9"/>
    </row>
    <row r="51" spans="1:18">
      <c r="A51" s="65">
        <v>41000</v>
      </c>
      <c r="B51" s="67">
        <f>April!D60</f>
        <v>2115.4839999999999</v>
      </c>
      <c r="C51" s="67">
        <f>April!E60</f>
        <v>0</v>
      </c>
      <c r="D51" s="67">
        <f>April!F60</f>
        <v>1309.8956432367145</v>
      </c>
      <c r="E51" s="80">
        <f>April!G60</f>
        <v>24</v>
      </c>
      <c r="F51" s="65">
        <f t="shared" ref="F51:F56" si="0">A51</f>
        <v>41000</v>
      </c>
      <c r="G51" s="67">
        <f>April!N60</f>
        <v>12.6</v>
      </c>
      <c r="H51" s="67">
        <f>April!O60</f>
        <v>0</v>
      </c>
      <c r="I51" s="69">
        <f>April!P60</f>
        <v>1.6706705555555554</v>
      </c>
      <c r="J51" s="65">
        <f t="shared" ref="J51:J56" si="1">A51</f>
        <v>41000</v>
      </c>
      <c r="K51" s="102">
        <f>April!Y60</f>
        <v>8.31</v>
      </c>
      <c r="L51" s="102">
        <f>April!Z60</f>
        <v>6.78</v>
      </c>
      <c r="M51" s="103">
        <f>April!AA60</f>
        <v>7.8816910843914725</v>
      </c>
      <c r="N51" s="71">
        <f>April!AB60</f>
        <v>40</v>
      </c>
      <c r="O51" s="67">
        <f>April!AC60</f>
        <v>0</v>
      </c>
      <c r="P51" s="72">
        <f>April!AD60</f>
        <v>1.1111111111111109</v>
      </c>
      <c r="Q51" s="74">
        <f>April!AE60</f>
        <v>1818.0379999999998</v>
      </c>
      <c r="R51" s="9">
        <f>April!AF60</f>
        <v>57.12</v>
      </c>
    </row>
    <row r="52" spans="1:18">
      <c r="A52" s="65">
        <v>41030</v>
      </c>
      <c r="B52" s="67">
        <f>May!D60</f>
        <v>2019.6679999999997</v>
      </c>
      <c r="C52" s="67">
        <f>May!E60</f>
        <v>1178.8839999999998</v>
      </c>
      <c r="D52" s="67">
        <f>May!F60</f>
        <v>1687.2324677419356</v>
      </c>
      <c r="E52" s="80"/>
      <c r="F52" s="65">
        <f t="shared" si="0"/>
        <v>41030</v>
      </c>
      <c r="G52" s="67">
        <f>May!N60</f>
        <v>10.667999999999999</v>
      </c>
      <c r="H52" s="67">
        <f>May!O60</f>
        <v>0</v>
      </c>
      <c r="I52" s="69">
        <f>May!P60</f>
        <v>2.1811774193548388</v>
      </c>
      <c r="J52" s="65">
        <f t="shared" si="1"/>
        <v>41030</v>
      </c>
      <c r="K52" s="102">
        <f>May!Y60</f>
        <v>8.41</v>
      </c>
      <c r="L52" s="102">
        <f>May!Z60</f>
        <v>6.88</v>
      </c>
      <c r="M52" s="103">
        <f>May!AA60</f>
        <v>7.6749220763687074</v>
      </c>
      <c r="N52" s="71">
        <f>May!AB60</f>
        <v>3</v>
      </c>
      <c r="O52" s="67">
        <f>May!AC60</f>
        <v>0</v>
      </c>
      <c r="P52" s="72">
        <f>May!AD60</f>
        <v>0.15053763440860213</v>
      </c>
      <c r="Q52" s="74">
        <f>May!AE60</f>
        <v>1690.1580000000001</v>
      </c>
      <c r="R52" s="9">
        <f>May!AF60</f>
        <v>23.820000000000004</v>
      </c>
    </row>
    <row r="53" spans="1:18">
      <c r="A53" s="65">
        <v>41061</v>
      </c>
      <c r="B53" s="67">
        <f>June!D60</f>
        <v>2098.4320000000002</v>
      </c>
      <c r="C53" s="67">
        <f>June!E60</f>
        <v>0</v>
      </c>
      <c r="D53" s="67">
        <f>June!F60</f>
        <v>1174.3740166666662</v>
      </c>
      <c r="E53" s="80">
        <f>June!G60</f>
        <v>31.6</v>
      </c>
      <c r="F53" s="65">
        <f t="shared" si="0"/>
        <v>41061</v>
      </c>
      <c r="G53" s="67">
        <f>June!N60</f>
        <v>152.852</v>
      </c>
      <c r="H53" s="67">
        <f>June!O60</f>
        <v>0</v>
      </c>
      <c r="I53" s="69">
        <f>June!P60</f>
        <v>4.7909166666666669</v>
      </c>
      <c r="J53" s="65">
        <f t="shared" si="1"/>
        <v>41061</v>
      </c>
      <c r="K53" s="102">
        <f>June!Y60</f>
        <v>8.31</v>
      </c>
      <c r="L53" s="102">
        <f>June!Z60</f>
        <v>6.52</v>
      </c>
      <c r="M53" s="103">
        <f>June!AA60</f>
        <v>7.7583635664286978</v>
      </c>
      <c r="N53" s="71">
        <f>June!AB60</f>
        <v>35</v>
      </c>
      <c r="O53" s="67">
        <f>June!AC60</f>
        <v>0</v>
      </c>
      <c r="P53" s="72">
        <f>June!AD60</f>
        <v>2.6217092731829572</v>
      </c>
      <c r="Q53" s="74">
        <f>June!AE60</f>
        <v>1818.2523999999999</v>
      </c>
      <c r="R53" s="9">
        <f>June!AF60</f>
        <v>53.1</v>
      </c>
    </row>
    <row r="54" spans="1:18">
      <c r="A54" s="65">
        <v>41091</v>
      </c>
      <c r="B54" s="67">
        <f>July!D60</f>
        <v>2084.2639999999997</v>
      </c>
      <c r="C54" s="67">
        <f>July!E60</f>
        <v>0</v>
      </c>
      <c r="D54" s="67">
        <f>July!F60</f>
        <v>1035.4663817204298</v>
      </c>
      <c r="E54" s="80" t="str">
        <f>July!G60</f>
        <v/>
      </c>
      <c r="F54" s="65">
        <f t="shared" si="0"/>
        <v>41091</v>
      </c>
      <c r="G54" s="67">
        <f>July!N60</f>
        <v>80.051999999999992</v>
      </c>
      <c r="H54" s="67">
        <f>July!O60</f>
        <v>0</v>
      </c>
      <c r="I54" s="69">
        <f>July!P60</f>
        <v>3.5856559139784947</v>
      </c>
      <c r="J54" s="65">
        <f t="shared" si="1"/>
        <v>41091</v>
      </c>
      <c r="K54" s="102">
        <f>July!Y60</f>
        <v>8.26</v>
      </c>
      <c r="L54" s="102">
        <f>July!Z60</f>
        <v>6.88</v>
      </c>
      <c r="M54" s="103">
        <f>July!AA60</f>
        <v>7.9516881220803031</v>
      </c>
      <c r="N54" s="71">
        <f>July!AB60</f>
        <v>43</v>
      </c>
      <c r="O54" s="67">
        <f>July!AC60</f>
        <v>0</v>
      </c>
      <c r="P54" s="72">
        <f>July!AD60</f>
        <v>6.1006701794937088</v>
      </c>
      <c r="Q54" s="74">
        <f>July!AE60</f>
        <v>1473.296</v>
      </c>
      <c r="R54" s="9">
        <f>July!AF60</f>
        <v>41.2</v>
      </c>
    </row>
    <row r="55" spans="1:18">
      <c r="A55" s="65">
        <v>41122</v>
      </c>
      <c r="B55" s="67">
        <f>August!D60</f>
        <v>2361.4639999999999</v>
      </c>
      <c r="C55" s="67">
        <f>August!E60</f>
        <v>0</v>
      </c>
      <c r="D55" s="67">
        <f>August!F60</f>
        <v>393.14581720430101</v>
      </c>
      <c r="E55" s="80" t="str">
        <f>August!G60</f>
        <v/>
      </c>
      <c r="F55" s="65">
        <f t="shared" si="0"/>
        <v>41122</v>
      </c>
      <c r="G55" s="67">
        <f>August!N60</f>
        <v>126.252</v>
      </c>
      <c r="H55" s="67">
        <f>August!O60</f>
        <v>0</v>
      </c>
      <c r="I55" s="69">
        <f>August!P60</f>
        <v>1.3072688172043012</v>
      </c>
      <c r="J55" s="65">
        <f t="shared" si="1"/>
        <v>41122</v>
      </c>
      <c r="K55" s="102">
        <f>August!Y60</f>
        <v>8.25</v>
      </c>
      <c r="L55" s="102">
        <f>August!Z60</f>
        <v>6.83</v>
      </c>
      <c r="M55" s="103">
        <f>August!AA60</f>
        <v>8.048534244562024</v>
      </c>
      <c r="N55" s="71">
        <f>August!AB60</f>
        <v>12</v>
      </c>
      <c r="O55" s="67">
        <f>August!AC60</f>
        <v>0</v>
      </c>
      <c r="P55" s="72">
        <f>August!AD60</f>
        <v>0.81975308641975309</v>
      </c>
      <c r="Q55" s="74">
        <f>August!AE60</f>
        <v>639.10799999999995</v>
      </c>
      <c r="R55" s="9">
        <f>August!AF60</f>
        <v>5</v>
      </c>
    </row>
    <row r="56" spans="1:18" ht="15.75" thickBot="1">
      <c r="A56" s="66">
        <v>41153</v>
      </c>
      <c r="B56" s="68">
        <f>September!D60</f>
        <v>2075.5839999999998</v>
      </c>
      <c r="C56" s="68">
        <f>September!E60</f>
        <v>0</v>
      </c>
      <c r="D56" s="68">
        <f>September!F60</f>
        <v>1000.1153944444445</v>
      </c>
      <c r="E56" s="87" t="str">
        <f>September!G60</f>
        <v/>
      </c>
      <c r="F56" s="66">
        <f t="shared" si="0"/>
        <v>41153</v>
      </c>
      <c r="G56" s="68">
        <f>September!N60</f>
        <v>414.56799999999998</v>
      </c>
      <c r="H56" s="68">
        <f>September!O60</f>
        <v>0</v>
      </c>
      <c r="I56" s="70">
        <f>September!P60</f>
        <v>2.0334611111111109</v>
      </c>
      <c r="J56" s="66">
        <f t="shared" si="1"/>
        <v>41153</v>
      </c>
      <c r="K56" s="111">
        <f>September!Y60</f>
        <v>8.25</v>
      </c>
      <c r="L56" s="111">
        <f>September!Z60</f>
        <v>7.05</v>
      </c>
      <c r="M56" s="112">
        <f>September!AA60</f>
        <v>7.9679177405927391</v>
      </c>
      <c r="N56" s="75">
        <f>September!AB60</f>
        <v>4</v>
      </c>
      <c r="O56" s="68">
        <f>September!AC60</f>
        <v>0</v>
      </c>
      <c r="P56" s="76">
        <f>September!AD60</f>
        <v>0.10422077922077921</v>
      </c>
      <c r="Q56" s="77">
        <f>September!AE60</f>
        <v>1198.1240999999998</v>
      </c>
      <c r="R56" s="10">
        <f>September!AF60</f>
        <v>11</v>
      </c>
    </row>
    <row r="57" spans="1:18">
      <c r="A57" s="95"/>
      <c r="B57" s="89"/>
      <c r="C57" s="90"/>
      <c r="D57" s="90"/>
      <c r="E57" s="3"/>
      <c r="F57" s="88"/>
      <c r="G57" s="90"/>
      <c r="H57" s="90"/>
      <c r="I57" s="3"/>
      <c r="J57" s="88"/>
      <c r="K57" s="113"/>
      <c r="L57" s="113"/>
      <c r="M57" s="114"/>
      <c r="N57" s="88"/>
      <c r="O57" s="90"/>
      <c r="P57" s="93"/>
      <c r="Q57" s="93"/>
      <c r="R57" s="3"/>
    </row>
    <row r="58" spans="1:18">
      <c r="A58" s="11"/>
      <c r="B58" s="92"/>
      <c r="C58" s="92"/>
      <c r="D58" s="92"/>
      <c r="E58" s="6"/>
      <c r="F58" s="91"/>
      <c r="G58" s="92"/>
      <c r="H58" s="92"/>
      <c r="I58" s="6"/>
      <c r="J58" s="91"/>
      <c r="K58" s="115"/>
      <c r="L58" s="115"/>
      <c r="M58" s="116"/>
      <c r="N58" s="91"/>
      <c r="O58" s="92"/>
      <c r="P58" s="94"/>
      <c r="Q58" s="94"/>
      <c r="R58" s="6"/>
    </row>
    <row r="59" spans="1:18" ht="15.75" thickBot="1">
      <c r="A59" s="11"/>
      <c r="B59" s="92"/>
      <c r="C59" s="92"/>
      <c r="D59" s="92"/>
      <c r="E59" s="6"/>
      <c r="F59" s="91"/>
      <c r="G59" s="92"/>
      <c r="H59" s="92"/>
      <c r="I59" s="6"/>
      <c r="J59" s="91"/>
      <c r="K59" s="115"/>
      <c r="L59" s="115"/>
      <c r="M59" s="116"/>
      <c r="N59" s="91"/>
      <c r="O59" s="92"/>
      <c r="P59" s="94"/>
      <c r="Q59" s="94"/>
      <c r="R59" s="6"/>
    </row>
    <row r="60" spans="1:18" ht="15.75" thickBot="1">
      <c r="A60" s="96" t="s">
        <v>38</v>
      </c>
      <c r="B60" s="97">
        <f>IF(SUM(B45:B56)=0,"",MAX(B45:B56))</f>
        <v>2361.4639999999999</v>
      </c>
      <c r="C60" s="97">
        <f>IF(SUM(C45:C56)=0,"",MIN(C45:C56))</f>
        <v>0</v>
      </c>
      <c r="D60" s="97">
        <f>IF(SUM(D45:D56)=0,"",AVERAGE(D45:D56))</f>
        <v>1100.0382868357485</v>
      </c>
      <c r="E60" s="98">
        <f>IF(SUM(E45:E56)=0,"",AVERAGE(E45:E56))</f>
        <v>27.8</v>
      </c>
      <c r="F60" s="99"/>
      <c r="G60" s="97">
        <f>IF(SUM(G45:G56)=0,"",MAX(G45:G56))</f>
        <v>414.56799999999998</v>
      </c>
      <c r="H60" s="97" t="str">
        <f>IF(SUM(H45:H56)=0,"",MIN(H45:H56))</f>
        <v/>
      </c>
      <c r="I60" s="98">
        <f>IF(SUM(I45:I56)=0,"",AVERAGE(I45:I56))</f>
        <v>2.5948584139784945</v>
      </c>
      <c r="J60" s="99"/>
      <c r="K60" s="117">
        <f>IF(SUM(K45:K56)=0,"",MAX(K45:K56))</f>
        <v>8.41</v>
      </c>
      <c r="L60" s="117">
        <f>IF(SUM(L45:L56)=0,"",MIN(L45:L56))</f>
        <v>6.52</v>
      </c>
      <c r="M60" s="118">
        <f>IF(SUM(M45:M56)=0,"",AVERAGE(M45:M56))</f>
        <v>7.8805194724039902</v>
      </c>
      <c r="N60" s="99">
        <f>IF(SUM(N45:N56)=0,"",MAX(N45:N56))</f>
        <v>43</v>
      </c>
      <c r="O60" s="97">
        <f>IF(SUM(O45:O56)="","",MIN(O45:O56))</f>
        <v>0</v>
      </c>
      <c r="P60" s="100">
        <f>IF(SUM(P45:P56)=0,"",AVERAGE(P45:P56))</f>
        <v>1.8180003439728185</v>
      </c>
      <c r="Q60" s="100">
        <f>IF(SUM(Q45:Q56)=0,"",SUM(Q45:Q56))</f>
        <v>8636.9764999999989</v>
      </c>
      <c r="R60" s="98">
        <f>IF(SUM(R45:R56)=0,"",SUM(R45:R56))</f>
        <v>191.24</v>
      </c>
    </row>
  </sheetData>
  <mergeCells count="8">
    <mergeCell ref="G2:P2"/>
    <mergeCell ref="A38:R38"/>
    <mergeCell ref="F40:I40"/>
    <mergeCell ref="A40:E40"/>
    <mergeCell ref="J40:R40"/>
    <mergeCell ref="A7:J7"/>
    <mergeCell ref="L7:T7"/>
    <mergeCell ref="D21:Q21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September</vt:lpstr>
      <vt:lpstr>August</vt:lpstr>
      <vt:lpstr>July</vt:lpstr>
      <vt:lpstr>June</vt:lpstr>
      <vt:lpstr>May</vt:lpstr>
      <vt:lpstr>April</vt:lpstr>
      <vt:lpstr>Summary by Month</vt:lpstr>
      <vt:lpstr>April!Print_Area</vt:lpstr>
      <vt:lpstr>August!Print_Area</vt:lpstr>
      <vt:lpstr>July!Print_Area</vt:lpstr>
      <vt:lpstr>June!Print_Area</vt:lpstr>
      <vt:lpstr>May!Print_Area</vt:lpstr>
      <vt:lpstr>September!Print_Area</vt:lpstr>
      <vt:lpstr>'Summary by Month'!Print_Area</vt:lpstr>
    </vt:vector>
  </TitlesOfParts>
  <Company>Orica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tmb1</dc:creator>
  <cp:lastModifiedBy>cxmk</cp:lastModifiedBy>
  <cp:lastPrinted>2012-06-18T04:32:28Z</cp:lastPrinted>
  <dcterms:created xsi:type="dcterms:W3CDTF">2012-02-09T23:41:45Z</dcterms:created>
  <dcterms:modified xsi:type="dcterms:W3CDTF">2012-10-01T22:44:33Z</dcterms:modified>
</cp:coreProperties>
</file>