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bookViews>
    <workbookView xWindow="120" yWindow="120" windowWidth="19320" windowHeight="12075" tabRatio="642" activeTab="12"/>
  </bookViews>
  <sheets>
    <sheet name="Summary by Month" sheetId="2" r:id="rId1"/>
    <sheet name="October" sheetId="20" r:id="rId2"/>
    <sheet name="November" sheetId="19" r:id="rId3"/>
    <sheet name="December" sheetId="18" r:id="rId4"/>
    <sheet name="January" sheetId="17" r:id="rId5"/>
    <sheet name="February" sheetId="16" r:id="rId6"/>
    <sheet name="March" sheetId="15" r:id="rId7"/>
    <sheet name="April" sheetId="9" r:id="rId8"/>
    <sheet name="May" sheetId="10" r:id="rId9"/>
    <sheet name="June" sheetId="11" r:id="rId10"/>
    <sheet name="July" sheetId="12" r:id="rId11"/>
    <sheet name="August" sheetId="13" r:id="rId12"/>
    <sheet name="September" sheetId="14" r:id="rId13"/>
  </sheets>
  <externalReferences>
    <externalReference r:id="rId14"/>
    <externalReference r:id="rId15"/>
  </externalReferences>
  <definedNames>
    <definedName name="_xlnm.Print_Area" localSheetId="7">April!$A$1:$AG$61</definedName>
    <definedName name="_xlnm.Print_Area" localSheetId="11">August!$A$1:$AG$61</definedName>
    <definedName name="_xlnm.Print_Area" localSheetId="3">December!$A$1:$AG$61</definedName>
    <definedName name="_xlnm.Print_Area" localSheetId="5">February!$A$1:$AG$61</definedName>
    <definedName name="_xlnm.Print_Area" localSheetId="4">January!$A$1:$AG$61</definedName>
    <definedName name="_xlnm.Print_Area" localSheetId="10">July!$A$1:$AG$61</definedName>
    <definedName name="_xlnm.Print_Area" localSheetId="9">June!$A$1:$AG$61</definedName>
    <definedName name="_xlnm.Print_Area" localSheetId="6">March!$A$1:$AG$61</definedName>
    <definedName name="_xlnm.Print_Area" localSheetId="8">May!$A$1:$AG$61</definedName>
    <definedName name="_xlnm.Print_Area" localSheetId="2">November!$A$1:$AG$61</definedName>
    <definedName name="_xlnm.Print_Area" localSheetId="1">October!$A$1:$AG$61</definedName>
    <definedName name="_xlnm.Print_Area" localSheetId="12">September!$A$1:$AG$61</definedName>
    <definedName name="_xlnm.Print_Area" localSheetId="0">'Summary by Month'!$A$1:$T$60</definedName>
  </definedNames>
  <calcPr calcId="152511"/>
</workbook>
</file>

<file path=xl/calcChain.xml><?xml version="1.0" encoding="utf-8"?>
<calcChain xmlns="http://schemas.openxmlformats.org/spreadsheetml/2006/main">
  <c r="Y29" i="14" l="1"/>
  <c r="Z29" i="14"/>
  <c r="AA29" i="14"/>
  <c r="AB29" i="14"/>
  <c r="AC29" i="14"/>
  <c r="AD29" i="14"/>
  <c r="AE29" i="14"/>
  <c r="AF29" i="14"/>
  <c r="Y30" i="14"/>
  <c r="Z30" i="14"/>
  <c r="AA30" i="14"/>
  <c r="AB30" i="14"/>
  <c r="AC30" i="14"/>
  <c r="AD30" i="14"/>
  <c r="AE30" i="14"/>
  <c r="AF30" i="14"/>
  <c r="Y31" i="14"/>
  <c r="Z31" i="14"/>
  <c r="AA31" i="14"/>
  <c r="AB31" i="14"/>
  <c r="AC31" i="14"/>
  <c r="AD31" i="14"/>
  <c r="AE31" i="14"/>
  <c r="AF31" i="14"/>
  <c r="Y32" i="14"/>
  <c r="Z32" i="14"/>
  <c r="AA32" i="14"/>
  <c r="AB32" i="14"/>
  <c r="AC32" i="14"/>
  <c r="AD32" i="14"/>
  <c r="AE32" i="14"/>
  <c r="AF32" i="14"/>
  <c r="Y33" i="14"/>
  <c r="Z33" i="14"/>
  <c r="AA33" i="14"/>
  <c r="AB33" i="14"/>
  <c r="AC33" i="14"/>
  <c r="AD33" i="14"/>
  <c r="AE33" i="14"/>
  <c r="AF33" i="14"/>
  <c r="Y34" i="14"/>
  <c r="Z34" i="14"/>
  <c r="AA34" i="14"/>
  <c r="AB34" i="14"/>
  <c r="AC34" i="14"/>
  <c r="AD34" i="14"/>
  <c r="AE34" i="14"/>
  <c r="AF34" i="14"/>
  <c r="Y35" i="14"/>
  <c r="Z35" i="14"/>
  <c r="AA35" i="14"/>
  <c r="AB35" i="14"/>
  <c r="AC35" i="14"/>
  <c r="AD35" i="14"/>
  <c r="AE35" i="14"/>
  <c r="AF35" i="14"/>
  <c r="Y36" i="14"/>
  <c r="Z36" i="14"/>
  <c r="AA36" i="14"/>
  <c r="AB36" i="14"/>
  <c r="AC36" i="14"/>
  <c r="AD36" i="14"/>
  <c r="AE36" i="14"/>
  <c r="AF36" i="14"/>
  <c r="Y37" i="14"/>
  <c r="Z37" i="14"/>
  <c r="AA37" i="14"/>
  <c r="AB37" i="14"/>
  <c r="AC37" i="14"/>
  <c r="AD37" i="14"/>
  <c r="AE37" i="14"/>
  <c r="AF37" i="14"/>
  <c r="Y38" i="14"/>
  <c r="Z38" i="14"/>
  <c r="AA38" i="14"/>
  <c r="AB38" i="14"/>
  <c r="AC38" i="14"/>
  <c r="AD38" i="14"/>
  <c r="AE38" i="14"/>
  <c r="AF38" i="14"/>
  <c r="Y39" i="14"/>
  <c r="Z39" i="14"/>
  <c r="AA39" i="14"/>
  <c r="AB39" i="14"/>
  <c r="AC39" i="14"/>
  <c r="AD39" i="14"/>
  <c r="AE39" i="14"/>
  <c r="AF39" i="14"/>
  <c r="Y40" i="14"/>
  <c r="Z40" i="14"/>
  <c r="AA40" i="14"/>
  <c r="AB40" i="14"/>
  <c r="AC40" i="14"/>
  <c r="AD40" i="14"/>
  <c r="AE40" i="14"/>
  <c r="AF40" i="14"/>
  <c r="Y41" i="14"/>
  <c r="Z41" i="14"/>
  <c r="AA41" i="14"/>
  <c r="AB41" i="14"/>
  <c r="AC41" i="14"/>
  <c r="AD41" i="14"/>
  <c r="AE41" i="14"/>
  <c r="AF41" i="14"/>
  <c r="Y42" i="14"/>
  <c r="Z42" i="14"/>
  <c r="AA42" i="14"/>
  <c r="AB42" i="14"/>
  <c r="AC42" i="14"/>
  <c r="AD42" i="14"/>
  <c r="AE42" i="14"/>
  <c r="AF42" i="14"/>
  <c r="Y43" i="14"/>
  <c r="Z43" i="14"/>
  <c r="AA43" i="14"/>
  <c r="AB43" i="14"/>
  <c r="AC43" i="14"/>
  <c r="AD43" i="14"/>
  <c r="AE43" i="14"/>
  <c r="AF43" i="14"/>
  <c r="Y44" i="14"/>
  <c r="Z44" i="14"/>
  <c r="AA44" i="14"/>
  <c r="AB44" i="14"/>
  <c r="AC44" i="14"/>
  <c r="AD44" i="14"/>
  <c r="AE44" i="14"/>
  <c r="AF44" i="14"/>
  <c r="Y45" i="14"/>
  <c r="Z45" i="14"/>
  <c r="AA45" i="14"/>
  <c r="AB45" i="14"/>
  <c r="AC45" i="14"/>
  <c r="AD45" i="14"/>
  <c r="AE45" i="14"/>
  <c r="AF45" i="14"/>
  <c r="Y46" i="14"/>
  <c r="Z46" i="14"/>
  <c r="AA46" i="14"/>
  <c r="AB46" i="14"/>
  <c r="AC46" i="14"/>
  <c r="AD46" i="14"/>
  <c r="AE46" i="14"/>
  <c r="AF46" i="14"/>
  <c r="Y47" i="14"/>
  <c r="Z47" i="14"/>
  <c r="AA47" i="14"/>
  <c r="AB47" i="14"/>
  <c r="AC47" i="14"/>
  <c r="AD47" i="14"/>
  <c r="AE47" i="14"/>
  <c r="AF47" i="14"/>
  <c r="Y48" i="14"/>
  <c r="Z48" i="14"/>
  <c r="AA48" i="14"/>
  <c r="AB48" i="14"/>
  <c r="AC48" i="14"/>
  <c r="AD48" i="14"/>
  <c r="AE48" i="14"/>
  <c r="AF48" i="14"/>
  <c r="Y49" i="14"/>
  <c r="Z49" i="14"/>
  <c r="AA49" i="14"/>
  <c r="AB49" i="14"/>
  <c r="AC49" i="14"/>
  <c r="AD49" i="14"/>
  <c r="AE49" i="14"/>
  <c r="AF49" i="14"/>
  <c r="Y50" i="14"/>
  <c r="Z50" i="14"/>
  <c r="AA50" i="14"/>
  <c r="AB50" i="14"/>
  <c r="AC50" i="14"/>
  <c r="AD50" i="14"/>
  <c r="AE50" i="14"/>
  <c r="AF50" i="14"/>
  <c r="Y51" i="14"/>
  <c r="Z51" i="14"/>
  <c r="AA51" i="14"/>
  <c r="AB51" i="14"/>
  <c r="AC51" i="14"/>
  <c r="AD51" i="14"/>
  <c r="AE51" i="14"/>
  <c r="AF51" i="14"/>
  <c r="Y52" i="14"/>
  <c r="Z52" i="14"/>
  <c r="AA52" i="14"/>
  <c r="AB52" i="14"/>
  <c r="AC52" i="14"/>
  <c r="AD52" i="14"/>
  <c r="AE52" i="14"/>
  <c r="AF52" i="14"/>
  <c r="Y53" i="14"/>
  <c r="Z53" i="14"/>
  <c r="AA53" i="14"/>
  <c r="AB53" i="14"/>
  <c r="AC53" i="14"/>
  <c r="AD53" i="14"/>
  <c r="AE53" i="14"/>
  <c r="AF53" i="14"/>
  <c r="Y54" i="14"/>
  <c r="Z54" i="14"/>
  <c r="AA54" i="14"/>
  <c r="AB54" i="14"/>
  <c r="AC54" i="14"/>
  <c r="AD54" i="14"/>
  <c r="AE54" i="14"/>
  <c r="AF54" i="14"/>
  <c r="Y55" i="14"/>
  <c r="Z55" i="14"/>
  <c r="AA55" i="14"/>
  <c r="AB55" i="14"/>
  <c r="AC55" i="14"/>
  <c r="AD55" i="14"/>
  <c r="AE55" i="14"/>
  <c r="AF55" i="14"/>
  <c r="Y56" i="14"/>
  <c r="Z56" i="14"/>
  <c r="AA56" i="14"/>
  <c r="AB56" i="14"/>
  <c r="AC56" i="14"/>
  <c r="AD56" i="14"/>
  <c r="AE56" i="14"/>
  <c r="AF56" i="14"/>
  <c r="Y57" i="14"/>
  <c r="Z57" i="14"/>
  <c r="AA57" i="14"/>
  <c r="AB57" i="14"/>
  <c r="AC57" i="14"/>
  <c r="AD57" i="14"/>
  <c r="AE57" i="14"/>
  <c r="AF57" i="14"/>
  <c r="AB58" i="14"/>
  <c r="AF58" i="14"/>
  <c r="AB60" i="14"/>
  <c r="N56" i="2" s="1"/>
  <c r="N29" i="14"/>
  <c r="O29" i="14"/>
  <c r="P29" i="14"/>
  <c r="N30" i="14"/>
  <c r="O30" i="14"/>
  <c r="P30" i="14"/>
  <c r="N31" i="14"/>
  <c r="O31" i="14"/>
  <c r="P31" i="14"/>
  <c r="N32" i="14"/>
  <c r="O32" i="14"/>
  <c r="P32" i="14"/>
  <c r="N33" i="14"/>
  <c r="O33" i="14"/>
  <c r="P33" i="14"/>
  <c r="N34" i="14"/>
  <c r="O34" i="14"/>
  <c r="P34" i="14"/>
  <c r="N35" i="14"/>
  <c r="O35" i="14"/>
  <c r="P35" i="14"/>
  <c r="N36" i="14"/>
  <c r="O36" i="14"/>
  <c r="P36" i="14"/>
  <c r="N37" i="14"/>
  <c r="O37" i="14"/>
  <c r="P37" i="14"/>
  <c r="N38" i="14"/>
  <c r="O38" i="14"/>
  <c r="P38" i="14"/>
  <c r="N39" i="14"/>
  <c r="O39" i="14"/>
  <c r="P39" i="14"/>
  <c r="N40" i="14"/>
  <c r="O40" i="14"/>
  <c r="P40" i="14"/>
  <c r="N41" i="14"/>
  <c r="O41" i="14"/>
  <c r="P41" i="14"/>
  <c r="N42" i="14"/>
  <c r="O42" i="14"/>
  <c r="P42" i="14"/>
  <c r="N43" i="14"/>
  <c r="O43" i="14"/>
  <c r="P43" i="14"/>
  <c r="N44" i="14"/>
  <c r="O44" i="14"/>
  <c r="P44" i="14"/>
  <c r="N45" i="14"/>
  <c r="O45" i="14"/>
  <c r="P45" i="14"/>
  <c r="N46" i="14"/>
  <c r="O46" i="14"/>
  <c r="P46" i="14"/>
  <c r="N47" i="14"/>
  <c r="O47" i="14"/>
  <c r="P47" i="14"/>
  <c r="N48" i="14"/>
  <c r="O48" i="14"/>
  <c r="P48" i="14"/>
  <c r="N49" i="14"/>
  <c r="O49" i="14"/>
  <c r="P49" i="14"/>
  <c r="N50" i="14"/>
  <c r="O50" i="14"/>
  <c r="P50" i="14"/>
  <c r="N51" i="14"/>
  <c r="O51" i="14"/>
  <c r="P51" i="14"/>
  <c r="N52" i="14"/>
  <c r="O52" i="14"/>
  <c r="P52" i="14"/>
  <c r="N53" i="14"/>
  <c r="O53" i="14"/>
  <c r="P53" i="14"/>
  <c r="N54" i="14"/>
  <c r="O54" i="14"/>
  <c r="P54" i="14"/>
  <c r="N55" i="14"/>
  <c r="O55" i="14"/>
  <c r="P55" i="14"/>
  <c r="N56" i="14"/>
  <c r="O56" i="14"/>
  <c r="P56" i="14"/>
  <c r="N57" i="14"/>
  <c r="O57" i="14"/>
  <c r="P57" i="14"/>
  <c r="N58" i="14"/>
  <c r="O58" i="14"/>
  <c r="P58" i="14"/>
  <c r="N60" i="14"/>
  <c r="G56" i="2" s="1"/>
  <c r="O60" i="14"/>
  <c r="H56" i="2" s="1"/>
  <c r="P60" i="14"/>
  <c r="I56" i="2" s="1"/>
  <c r="D29" i="14"/>
  <c r="E29" i="14"/>
  <c r="F29" i="14"/>
  <c r="G29" i="14"/>
  <c r="H29" i="14"/>
  <c r="D30" i="14"/>
  <c r="E30" i="14"/>
  <c r="F30" i="14"/>
  <c r="D31" i="14"/>
  <c r="E31" i="14"/>
  <c r="F31" i="14"/>
  <c r="D32" i="14"/>
  <c r="E32" i="14"/>
  <c r="F32" i="14"/>
  <c r="D33" i="14"/>
  <c r="E33" i="14"/>
  <c r="F33" i="14"/>
  <c r="D34" i="14"/>
  <c r="E34" i="14"/>
  <c r="F34" i="14"/>
  <c r="D35" i="14"/>
  <c r="E35" i="14"/>
  <c r="F35" i="14"/>
  <c r="D36" i="14"/>
  <c r="E36" i="14"/>
  <c r="F36" i="14"/>
  <c r="D37" i="14"/>
  <c r="E37" i="14"/>
  <c r="F37" i="14"/>
  <c r="D38" i="14"/>
  <c r="E38" i="14"/>
  <c r="F38" i="14"/>
  <c r="D39" i="14"/>
  <c r="E39" i="14"/>
  <c r="F39" i="14"/>
  <c r="D40" i="14"/>
  <c r="E40" i="14"/>
  <c r="F40" i="14"/>
  <c r="D41" i="14"/>
  <c r="E41" i="14"/>
  <c r="F41" i="14"/>
  <c r="D42" i="14"/>
  <c r="E42" i="14"/>
  <c r="F42" i="14"/>
  <c r="D43" i="14"/>
  <c r="E43" i="14"/>
  <c r="F43" i="14"/>
  <c r="D44" i="14"/>
  <c r="E44" i="14"/>
  <c r="F44" i="14"/>
  <c r="D45" i="14"/>
  <c r="E45" i="14"/>
  <c r="F45" i="14"/>
  <c r="D46" i="14"/>
  <c r="E46" i="14"/>
  <c r="F46" i="14"/>
  <c r="D47" i="14"/>
  <c r="E47" i="14"/>
  <c r="F47" i="14"/>
  <c r="D48" i="14"/>
  <c r="E48" i="14"/>
  <c r="F48" i="14"/>
  <c r="D49" i="14"/>
  <c r="E49" i="14"/>
  <c r="F49" i="14"/>
  <c r="D50" i="14"/>
  <c r="E50" i="14"/>
  <c r="F50" i="14"/>
  <c r="D51" i="14"/>
  <c r="E51" i="14"/>
  <c r="F51" i="14"/>
  <c r="D52" i="14"/>
  <c r="E52" i="14"/>
  <c r="F52" i="14"/>
  <c r="D53" i="14"/>
  <c r="E53" i="14"/>
  <c r="F53" i="14"/>
  <c r="D54" i="14"/>
  <c r="E54" i="14"/>
  <c r="F54" i="14"/>
  <c r="D55" i="14"/>
  <c r="E55" i="14"/>
  <c r="F55" i="14"/>
  <c r="D56" i="14"/>
  <c r="E56" i="14"/>
  <c r="F56" i="14"/>
  <c r="D57" i="14"/>
  <c r="E57" i="14"/>
  <c r="F57" i="14"/>
  <c r="D58" i="14"/>
  <c r="E58" i="14"/>
  <c r="F58" i="14"/>
  <c r="D60" i="14"/>
  <c r="B56" i="2" s="1"/>
  <c r="E60" i="14"/>
  <c r="F60" i="14"/>
  <c r="D56" i="2" s="1"/>
  <c r="G60" i="14"/>
  <c r="H60" i="14"/>
  <c r="K55" i="2"/>
  <c r="L55" i="2"/>
  <c r="M55" i="2"/>
  <c r="N55" i="2"/>
  <c r="O55" i="2"/>
  <c r="P55" i="2"/>
  <c r="Q55" i="2"/>
  <c r="R55" i="2"/>
  <c r="B55" i="2"/>
  <c r="C55" i="2"/>
  <c r="D55" i="2"/>
  <c r="C56" i="2"/>
  <c r="P60" i="18" l="1"/>
  <c r="Y60" i="18"/>
  <c r="Z60" i="18"/>
  <c r="AA60" i="18"/>
  <c r="AB60" i="18"/>
  <c r="AC60" i="18"/>
  <c r="AD60" i="18"/>
  <c r="AE60" i="18"/>
  <c r="AF60" i="18"/>
  <c r="AE49" i="12"/>
  <c r="Y29" i="12" l="1"/>
  <c r="Z29" i="12"/>
  <c r="AA29" i="12"/>
  <c r="AB29" i="12"/>
  <c r="AC29" i="12"/>
  <c r="AD29" i="12"/>
  <c r="AE29" i="12"/>
  <c r="Y30" i="12"/>
  <c r="Z30" i="12"/>
  <c r="AA30" i="12"/>
  <c r="AB30" i="12"/>
  <c r="AC30" i="12"/>
  <c r="AD30" i="12"/>
  <c r="AE30" i="12"/>
  <c r="Y31" i="12"/>
  <c r="Z31" i="12"/>
  <c r="AA31" i="12"/>
  <c r="AB31" i="12"/>
  <c r="AC31" i="12"/>
  <c r="AD31" i="12"/>
  <c r="AE31" i="12"/>
  <c r="Y32" i="12"/>
  <c r="Z32" i="12"/>
  <c r="AA32" i="12"/>
  <c r="AB32" i="12"/>
  <c r="AC32" i="12"/>
  <c r="AD32" i="12"/>
  <c r="AE32" i="12"/>
  <c r="Y33" i="12"/>
  <c r="Z33" i="12"/>
  <c r="AA33" i="12"/>
  <c r="AB33" i="12"/>
  <c r="AC33" i="12"/>
  <c r="AD33" i="12"/>
  <c r="AE33" i="12"/>
  <c r="Y34" i="12"/>
  <c r="Z34" i="12"/>
  <c r="AA34" i="12"/>
  <c r="AB34" i="12"/>
  <c r="AC34" i="12"/>
  <c r="AD34" i="12"/>
  <c r="AE34" i="12"/>
  <c r="Y35" i="12"/>
  <c r="Z35" i="12"/>
  <c r="AA35" i="12"/>
  <c r="AB35" i="12"/>
  <c r="AC35" i="12"/>
  <c r="AD35" i="12"/>
  <c r="AE35" i="12"/>
  <c r="Y36" i="12"/>
  <c r="Z36" i="12"/>
  <c r="AA36" i="12"/>
  <c r="AB36" i="12"/>
  <c r="AC36" i="12"/>
  <c r="AD36" i="12"/>
  <c r="AE36" i="12"/>
  <c r="Y37" i="12"/>
  <c r="Z37" i="12"/>
  <c r="AA37" i="12"/>
  <c r="AB37" i="12"/>
  <c r="AC37" i="12"/>
  <c r="AD37" i="12"/>
  <c r="AE37" i="12"/>
  <c r="Y38" i="12"/>
  <c r="Z38" i="12"/>
  <c r="AA38" i="12"/>
  <c r="AB38" i="12"/>
  <c r="AC38" i="12"/>
  <c r="AD38" i="12"/>
  <c r="AE38" i="12"/>
  <c r="Y39" i="12"/>
  <c r="Z39" i="12"/>
  <c r="AA39" i="12"/>
  <c r="AB39" i="12"/>
  <c r="AC39" i="12"/>
  <c r="AD39" i="12"/>
  <c r="AE39" i="12"/>
  <c r="Y40" i="12"/>
  <c r="Z40" i="12"/>
  <c r="AA40" i="12"/>
  <c r="AB40" i="12"/>
  <c r="AC40" i="12"/>
  <c r="AD40" i="12"/>
  <c r="AE40" i="12"/>
  <c r="Y41" i="12"/>
  <c r="Z41" i="12"/>
  <c r="AA41" i="12"/>
  <c r="AB41" i="12"/>
  <c r="AC41" i="12"/>
  <c r="AD41" i="12"/>
  <c r="AE41" i="12"/>
  <c r="Y42" i="12"/>
  <c r="Z42" i="12"/>
  <c r="AA42" i="12"/>
  <c r="AB42" i="12"/>
  <c r="AC42" i="12"/>
  <c r="AD42" i="12"/>
  <c r="AE42" i="12"/>
  <c r="Y43" i="12"/>
  <c r="Z43" i="12"/>
  <c r="AA43" i="12"/>
  <c r="AB43" i="12"/>
  <c r="AC43" i="12"/>
  <c r="AD43" i="12"/>
  <c r="AE43" i="12"/>
  <c r="Y44" i="12"/>
  <c r="Z44" i="12"/>
  <c r="AA44" i="12"/>
  <c r="AB44" i="12"/>
  <c r="AC44" i="12"/>
  <c r="AD44" i="12"/>
  <c r="AE44" i="12"/>
  <c r="Y45" i="12"/>
  <c r="Z45" i="12"/>
  <c r="AA45" i="12"/>
  <c r="AB45" i="12"/>
  <c r="AC45" i="12"/>
  <c r="AD45" i="12"/>
  <c r="AE45" i="12"/>
  <c r="Y46" i="12"/>
  <c r="Z46" i="12"/>
  <c r="AA46" i="12"/>
  <c r="AB46" i="12"/>
  <c r="AC46" i="12"/>
  <c r="AD46" i="12"/>
  <c r="AE46" i="12"/>
  <c r="Y47" i="12"/>
  <c r="Z47" i="12"/>
  <c r="AA47" i="12"/>
  <c r="AB47" i="12"/>
  <c r="AC47" i="12"/>
  <c r="AD47" i="12"/>
  <c r="AE47" i="12"/>
  <c r="Y48" i="12"/>
  <c r="Z48" i="12"/>
  <c r="AA48" i="12"/>
  <c r="AB48" i="12"/>
  <c r="AC48" i="12"/>
  <c r="AD48" i="12"/>
  <c r="AE48" i="12"/>
  <c r="Y49" i="12"/>
  <c r="Z49" i="12"/>
  <c r="AA49" i="12"/>
  <c r="AB49" i="12"/>
  <c r="AC49" i="12"/>
  <c r="AD49" i="12"/>
  <c r="Y50" i="12"/>
  <c r="Z50" i="12"/>
  <c r="AA50" i="12"/>
  <c r="AB50" i="12"/>
  <c r="AC50" i="12"/>
  <c r="AD50" i="12"/>
  <c r="AE50" i="12"/>
  <c r="Y51" i="12"/>
  <c r="Z51" i="12"/>
  <c r="AA51" i="12"/>
  <c r="AB51" i="12"/>
  <c r="AC51" i="12"/>
  <c r="AD51" i="12"/>
  <c r="AE51" i="12"/>
  <c r="Y52" i="12"/>
  <c r="Z52" i="12"/>
  <c r="AA52" i="12"/>
  <c r="AB52" i="12"/>
  <c r="AC52" i="12"/>
  <c r="AD52" i="12"/>
  <c r="AE52" i="12"/>
  <c r="Y53" i="12"/>
  <c r="Z53" i="12"/>
  <c r="AA53" i="12"/>
  <c r="AB53" i="12"/>
  <c r="AC53" i="12"/>
  <c r="AD53" i="12"/>
  <c r="AE53" i="12"/>
  <c r="Y54" i="12"/>
  <c r="Z54" i="12"/>
  <c r="AA54" i="12"/>
  <c r="AB54" i="12"/>
  <c r="AC54" i="12"/>
  <c r="AD54" i="12"/>
  <c r="AE54" i="12"/>
  <c r="Y55" i="12"/>
  <c r="Z55" i="12"/>
  <c r="AA55" i="12"/>
  <c r="AB55" i="12"/>
  <c r="AC55" i="12"/>
  <c r="AD55" i="12"/>
  <c r="AE55" i="12"/>
  <c r="Y56" i="12"/>
  <c r="Z56" i="12"/>
  <c r="AA56" i="12"/>
  <c r="AB56" i="12"/>
  <c r="AC56" i="12"/>
  <c r="AD56" i="12"/>
  <c r="AE56" i="12"/>
  <c r="Y57" i="12"/>
  <c r="Z57" i="12"/>
  <c r="AA57" i="12"/>
  <c r="AB57" i="12"/>
  <c r="AC57" i="12"/>
  <c r="AD57" i="12"/>
  <c r="AE57" i="12"/>
  <c r="Y58" i="12"/>
  <c r="Z58" i="12"/>
  <c r="AA58" i="12"/>
  <c r="AB58" i="12"/>
  <c r="AC58" i="12"/>
  <c r="AD58" i="12"/>
  <c r="AE58" i="12"/>
  <c r="Y59" i="12"/>
  <c r="Z59" i="12"/>
  <c r="AA59" i="12"/>
  <c r="AB59" i="12"/>
  <c r="AC59" i="12"/>
  <c r="AD59" i="12"/>
  <c r="AE59" i="12"/>
  <c r="Y60" i="12"/>
  <c r="Z60" i="12"/>
  <c r="AA60" i="12"/>
  <c r="AB60" i="12"/>
  <c r="AC60" i="12"/>
  <c r="AD60" i="12"/>
  <c r="N29" i="12"/>
  <c r="O29" i="12"/>
  <c r="P29" i="12"/>
  <c r="N30" i="12"/>
  <c r="O30" i="12"/>
  <c r="P30" i="12"/>
  <c r="N31" i="12"/>
  <c r="O31" i="12"/>
  <c r="P31" i="12"/>
  <c r="N32" i="12"/>
  <c r="O32" i="12"/>
  <c r="P32" i="12"/>
  <c r="N33" i="12"/>
  <c r="O33" i="12"/>
  <c r="P33" i="12"/>
  <c r="N34" i="12"/>
  <c r="O34" i="12"/>
  <c r="P34" i="12"/>
  <c r="N35" i="12"/>
  <c r="O35" i="12"/>
  <c r="P35" i="12"/>
  <c r="N36" i="12"/>
  <c r="O36" i="12"/>
  <c r="P36" i="12"/>
  <c r="N37" i="12"/>
  <c r="O37" i="12"/>
  <c r="P37" i="12"/>
  <c r="N38" i="12"/>
  <c r="O38" i="12"/>
  <c r="P38" i="12"/>
  <c r="N39" i="12"/>
  <c r="O39" i="12"/>
  <c r="P39" i="12"/>
  <c r="N40" i="12"/>
  <c r="O40" i="12"/>
  <c r="P40" i="12"/>
  <c r="N41" i="12"/>
  <c r="O41" i="12"/>
  <c r="P41" i="12"/>
  <c r="N42" i="12"/>
  <c r="O42" i="12"/>
  <c r="P42" i="12"/>
  <c r="N43" i="12"/>
  <c r="O43" i="12"/>
  <c r="P43" i="12"/>
  <c r="N44" i="12"/>
  <c r="O44" i="12"/>
  <c r="P44" i="12"/>
  <c r="N45" i="12"/>
  <c r="O45" i="12"/>
  <c r="P45" i="12"/>
  <c r="N46" i="12"/>
  <c r="O46" i="12"/>
  <c r="P46" i="12"/>
  <c r="D29" i="12"/>
  <c r="E29" i="12"/>
  <c r="F29" i="12"/>
  <c r="D30" i="12"/>
  <c r="E30" i="12"/>
  <c r="F30" i="12"/>
  <c r="D31" i="12"/>
  <c r="E31" i="12"/>
  <c r="F31" i="12"/>
  <c r="D32" i="12"/>
  <c r="E32" i="12"/>
  <c r="F32" i="12"/>
  <c r="D33" i="12"/>
  <c r="E33" i="12"/>
  <c r="F33" i="12"/>
  <c r="D34" i="12"/>
  <c r="E34" i="12"/>
  <c r="F34" i="12"/>
  <c r="D35" i="12"/>
  <c r="E35" i="12"/>
  <c r="F35" i="12"/>
  <c r="D36" i="12"/>
  <c r="E36" i="12"/>
  <c r="F36" i="12"/>
  <c r="D37" i="12"/>
  <c r="E37" i="12"/>
  <c r="F37" i="12"/>
  <c r="D38" i="12"/>
  <c r="E38" i="12"/>
  <c r="F38" i="12"/>
  <c r="D39" i="12"/>
  <c r="E39" i="12"/>
  <c r="F39" i="12"/>
  <c r="D40" i="12"/>
  <c r="E40" i="12"/>
  <c r="F40" i="12"/>
  <c r="D41" i="12"/>
  <c r="E41" i="12"/>
  <c r="F41" i="12"/>
  <c r="D42" i="12"/>
  <c r="E42" i="12"/>
  <c r="F42" i="12"/>
  <c r="D43" i="12"/>
  <c r="E43" i="12"/>
  <c r="F43" i="12"/>
  <c r="D44" i="12"/>
  <c r="E44" i="12"/>
  <c r="F44" i="12"/>
  <c r="D45" i="12"/>
  <c r="E45" i="12"/>
  <c r="F45" i="12"/>
  <c r="D46" i="12"/>
  <c r="E46" i="12"/>
  <c r="F46" i="12"/>
  <c r="G60" i="12"/>
  <c r="H60" i="12"/>
  <c r="N53" i="11"/>
  <c r="Y29" i="11"/>
  <c r="Z29" i="11"/>
  <c r="AA29" i="11"/>
  <c r="AB29" i="11"/>
  <c r="AC29" i="11"/>
  <c r="AD29" i="11"/>
  <c r="AE29" i="11"/>
  <c r="AF29" i="11"/>
  <c r="Y30" i="11"/>
  <c r="Z30" i="11"/>
  <c r="AA30" i="11"/>
  <c r="AB30" i="11"/>
  <c r="AC30" i="11"/>
  <c r="AD30" i="11"/>
  <c r="AE30" i="11"/>
  <c r="AF30" i="11"/>
  <c r="Y31" i="11"/>
  <c r="Z31" i="11"/>
  <c r="AA31" i="11"/>
  <c r="AB31" i="11"/>
  <c r="AC31" i="11"/>
  <c r="AD31" i="11"/>
  <c r="AE31" i="11"/>
  <c r="AF31" i="11"/>
  <c r="Y32" i="11"/>
  <c r="Z32" i="11"/>
  <c r="AA32" i="11"/>
  <c r="AB32" i="11"/>
  <c r="AC32" i="11"/>
  <c r="AD32" i="11"/>
  <c r="AE32" i="11"/>
  <c r="AF32" i="11"/>
  <c r="Y33" i="11"/>
  <c r="Z33" i="11"/>
  <c r="AA33" i="11"/>
  <c r="AB33" i="11"/>
  <c r="AC33" i="11"/>
  <c r="AD33" i="11"/>
  <c r="AE33" i="11"/>
  <c r="AF33" i="11"/>
  <c r="Y34" i="11"/>
  <c r="Z34" i="11"/>
  <c r="AA34" i="11"/>
  <c r="AB34" i="11"/>
  <c r="AC34" i="11"/>
  <c r="AD34" i="11"/>
  <c r="AE34" i="11"/>
  <c r="AF34" i="11"/>
  <c r="Y35" i="11"/>
  <c r="Z35" i="11"/>
  <c r="AA35" i="11"/>
  <c r="AB35" i="11"/>
  <c r="AC35" i="11"/>
  <c r="AD35" i="11"/>
  <c r="AE35" i="11"/>
  <c r="AF35" i="11"/>
  <c r="Y36" i="11"/>
  <c r="Z36" i="11"/>
  <c r="AA36" i="11"/>
  <c r="AB36" i="11"/>
  <c r="AC36" i="11"/>
  <c r="AD36" i="11"/>
  <c r="AE36" i="11"/>
  <c r="AF36" i="11"/>
  <c r="AF37" i="11"/>
  <c r="Y38" i="11"/>
  <c r="Z38" i="11"/>
  <c r="AA38" i="11"/>
  <c r="AB38" i="11"/>
  <c r="AC38" i="11"/>
  <c r="AD38" i="11"/>
  <c r="AE38" i="11"/>
  <c r="AF38" i="11"/>
  <c r="Y39" i="11"/>
  <c r="Z39" i="11"/>
  <c r="AA39" i="11"/>
  <c r="AB39" i="11"/>
  <c r="AC39" i="11"/>
  <c r="AD39" i="11"/>
  <c r="AE39" i="11"/>
  <c r="AF39" i="11"/>
  <c r="Y40" i="11"/>
  <c r="Z40" i="11"/>
  <c r="AA40" i="11"/>
  <c r="AB40" i="11"/>
  <c r="AC40" i="11"/>
  <c r="AD40" i="11"/>
  <c r="AE40" i="11"/>
  <c r="AF40" i="11"/>
  <c r="Y41" i="11"/>
  <c r="Z41" i="11"/>
  <c r="AA41" i="11"/>
  <c r="AB41" i="11"/>
  <c r="AC41" i="11"/>
  <c r="AD41" i="11"/>
  <c r="AE41" i="11"/>
  <c r="AF41" i="11"/>
  <c r="Y42" i="11"/>
  <c r="Z42" i="11"/>
  <c r="AA42" i="11"/>
  <c r="AB42" i="11"/>
  <c r="AC42" i="11"/>
  <c r="AD42" i="11"/>
  <c r="AE42" i="11"/>
  <c r="AF42" i="11"/>
  <c r="Y43" i="11"/>
  <c r="Z43" i="11"/>
  <c r="AA43" i="11"/>
  <c r="AB43" i="11"/>
  <c r="AC43" i="11"/>
  <c r="AD43" i="11"/>
  <c r="AE43" i="11"/>
  <c r="AF43" i="11"/>
  <c r="Y44" i="11"/>
  <c r="Z44" i="11"/>
  <c r="AA44" i="11"/>
  <c r="AB44" i="11"/>
  <c r="AC44" i="11"/>
  <c r="AD44" i="11"/>
  <c r="AE44" i="11"/>
  <c r="AF44" i="11"/>
  <c r="Y45" i="11"/>
  <c r="Z45" i="11"/>
  <c r="AA45" i="11"/>
  <c r="AB45" i="11"/>
  <c r="AC45" i="11"/>
  <c r="AD45" i="11"/>
  <c r="AE45" i="11"/>
  <c r="AF45" i="11"/>
  <c r="Y46" i="11"/>
  <c r="Z46" i="11"/>
  <c r="AA46" i="11"/>
  <c r="AB46" i="11"/>
  <c r="AC46" i="11"/>
  <c r="AD46" i="11"/>
  <c r="AE46" i="11"/>
  <c r="AF46" i="11"/>
  <c r="Y47" i="11"/>
  <c r="Z47" i="11"/>
  <c r="AA47" i="11"/>
  <c r="AB47" i="11"/>
  <c r="AC47" i="11"/>
  <c r="AD47" i="11"/>
  <c r="AE47" i="11"/>
  <c r="AF47" i="11"/>
  <c r="Y48" i="11"/>
  <c r="Z48" i="11"/>
  <c r="AA48" i="11"/>
  <c r="AB48" i="11"/>
  <c r="AC48" i="11"/>
  <c r="AD48" i="11"/>
  <c r="AE48" i="11"/>
  <c r="AF48" i="11"/>
  <c r="Y49" i="11"/>
  <c r="Z49" i="11"/>
  <c r="AA49" i="11"/>
  <c r="AB49" i="11"/>
  <c r="AC49" i="11"/>
  <c r="AD49" i="11"/>
  <c r="AE49" i="11"/>
  <c r="AF49" i="11"/>
  <c r="Y50" i="11"/>
  <c r="Z50" i="11"/>
  <c r="AA50" i="11"/>
  <c r="AB50" i="11"/>
  <c r="AC50" i="11"/>
  <c r="AD50" i="11"/>
  <c r="AE50" i="11"/>
  <c r="AF50" i="11"/>
  <c r="Y51" i="11"/>
  <c r="Z51" i="11"/>
  <c r="AA51" i="11"/>
  <c r="AB51" i="11"/>
  <c r="AC51" i="11"/>
  <c r="AD51" i="11"/>
  <c r="AE51" i="11"/>
  <c r="AF51" i="11"/>
  <c r="Y52" i="11"/>
  <c r="Z52" i="11"/>
  <c r="AA52" i="11"/>
  <c r="AB52" i="11"/>
  <c r="AC52" i="11"/>
  <c r="AD52" i="11"/>
  <c r="AE52" i="11"/>
  <c r="AF52" i="11"/>
  <c r="Y53" i="11"/>
  <c r="Z53" i="11"/>
  <c r="AA53" i="11"/>
  <c r="AB53" i="11"/>
  <c r="AC53" i="11"/>
  <c r="AD53" i="11"/>
  <c r="AE53" i="11"/>
  <c r="AF53" i="11"/>
  <c r="Y54" i="11"/>
  <c r="Z54" i="11"/>
  <c r="AA54" i="11"/>
  <c r="AB54" i="11"/>
  <c r="AC54" i="11"/>
  <c r="AD54" i="11"/>
  <c r="AE54" i="11"/>
  <c r="AF54" i="11"/>
  <c r="Y55" i="11"/>
  <c r="Z55" i="11"/>
  <c r="AA55" i="11"/>
  <c r="AB55" i="11"/>
  <c r="AC55" i="11"/>
  <c r="AD55" i="11"/>
  <c r="AE55" i="11"/>
  <c r="AF55" i="11"/>
  <c r="Y56" i="11"/>
  <c r="Z56" i="11"/>
  <c r="AA56" i="11"/>
  <c r="AB56" i="11"/>
  <c r="AC56" i="11"/>
  <c r="AD56" i="11"/>
  <c r="AE56" i="11"/>
  <c r="AF56" i="11"/>
  <c r="Y57" i="11"/>
  <c r="Z57" i="11"/>
  <c r="AA57" i="11"/>
  <c r="AB57" i="11"/>
  <c r="AC57" i="11"/>
  <c r="AD57" i="11"/>
  <c r="AE57" i="11"/>
  <c r="AF57" i="11"/>
  <c r="Y58" i="11"/>
  <c r="Z58" i="11"/>
  <c r="AA58" i="11"/>
  <c r="AB58" i="11"/>
  <c r="AC58" i="11"/>
  <c r="AD58" i="11"/>
  <c r="AE58" i="11"/>
  <c r="AF58" i="11"/>
  <c r="AF60" i="11"/>
  <c r="N29" i="11"/>
  <c r="O29" i="11"/>
  <c r="P29" i="11"/>
  <c r="N30" i="11"/>
  <c r="O30" i="11"/>
  <c r="P30" i="11"/>
  <c r="N31" i="11"/>
  <c r="O31" i="11"/>
  <c r="P31" i="11"/>
  <c r="N32" i="11"/>
  <c r="O32" i="11"/>
  <c r="P32" i="11"/>
  <c r="N33" i="11"/>
  <c r="O33" i="11"/>
  <c r="P33" i="11"/>
  <c r="N34" i="11"/>
  <c r="O34" i="11"/>
  <c r="P34" i="11"/>
  <c r="N35" i="11"/>
  <c r="O35" i="11"/>
  <c r="P35" i="11"/>
  <c r="N36" i="11"/>
  <c r="O36" i="11"/>
  <c r="P36" i="11"/>
  <c r="N37" i="11"/>
  <c r="O37" i="11"/>
  <c r="P37" i="11"/>
  <c r="N48" i="11"/>
  <c r="O48" i="11"/>
  <c r="P48" i="11"/>
  <c r="N49" i="11"/>
  <c r="O49" i="11"/>
  <c r="P49" i="11"/>
  <c r="N50" i="11"/>
  <c r="O50" i="11"/>
  <c r="P50" i="11"/>
  <c r="N51" i="11"/>
  <c r="O51" i="11"/>
  <c r="P51" i="11"/>
  <c r="N52" i="11"/>
  <c r="O52" i="11"/>
  <c r="P52" i="11"/>
  <c r="O53" i="11"/>
  <c r="P53" i="11"/>
  <c r="N54" i="11"/>
  <c r="O54" i="11"/>
  <c r="P54" i="11"/>
  <c r="N55" i="11"/>
  <c r="O55" i="11"/>
  <c r="P55" i="11"/>
  <c r="N56" i="11"/>
  <c r="O56" i="11"/>
  <c r="P56" i="11"/>
  <c r="N57" i="11"/>
  <c r="O57" i="11"/>
  <c r="P57" i="11"/>
  <c r="N58" i="11"/>
  <c r="O58" i="11"/>
  <c r="P58" i="11"/>
  <c r="D29" i="11"/>
  <c r="E29" i="11"/>
  <c r="F29" i="11"/>
  <c r="D30" i="11"/>
  <c r="E30" i="11"/>
  <c r="F30" i="11"/>
  <c r="D31" i="11"/>
  <c r="E31" i="11"/>
  <c r="F31" i="11"/>
  <c r="D32" i="11"/>
  <c r="E32" i="11"/>
  <c r="F32" i="11"/>
  <c r="D33" i="11"/>
  <c r="E33" i="11"/>
  <c r="F33" i="11"/>
  <c r="D34" i="11"/>
  <c r="E34" i="11"/>
  <c r="F34" i="11"/>
  <c r="D35" i="11"/>
  <c r="E35" i="11"/>
  <c r="F35" i="11"/>
  <c r="D36" i="11"/>
  <c r="E36" i="11"/>
  <c r="F36" i="11"/>
  <c r="D37" i="11"/>
  <c r="E37" i="11"/>
  <c r="F3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N29" i="10"/>
  <c r="O29" i="10"/>
  <c r="P29" i="10"/>
  <c r="N30" i="10"/>
  <c r="O30" i="10"/>
  <c r="P30" i="10"/>
  <c r="N31" i="10"/>
  <c r="O31" i="10"/>
  <c r="P31" i="10"/>
  <c r="N32" i="10"/>
  <c r="O32" i="10"/>
  <c r="P32" i="10"/>
  <c r="N33" i="10"/>
  <c r="O33" i="10"/>
  <c r="P33" i="10"/>
  <c r="N34" i="10"/>
  <c r="O34" i="10"/>
  <c r="P34" i="10"/>
  <c r="N35" i="10"/>
  <c r="O35" i="10"/>
  <c r="P35" i="10"/>
  <c r="N36" i="10"/>
  <c r="O36" i="10"/>
  <c r="P36" i="10"/>
  <c r="N37" i="10"/>
  <c r="O37" i="10"/>
  <c r="P37" i="10"/>
  <c r="N38" i="10"/>
  <c r="O38" i="10"/>
  <c r="P38" i="10"/>
  <c r="N39" i="10"/>
  <c r="O39" i="10"/>
  <c r="P39" i="10"/>
  <c r="N40" i="10"/>
  <c r="O40" i="10"/>
  <c r="P40" i="10"/>
  <c r="N41" i="10"/>
  <c r="O41" i="10"/>
  <c r="P41" i="10"/>
  <c r="N42" i="10"/>
  <c r="O42" i="10"/>
  <c r="P42" i="10"/>
  <c r="N43" i="10"/>
  <c r="O43" i="10"/>
  <c r="P43" i="10"/>
  <c r="N44" i="10"/>
  <c r="O44" i="10"/>
  <c r="P44" i="10"/>
  <c r="N45" i="10"/>
  <c r="O45" i="10"/>
  <c r="P45" i="10"/>
  <c r="N46" i="10"/>
  <c r="O46" i="10"/>
  <c r="P46" i="10"/>
  <c r="N47" i="10"/>
  <c r="O47" i="10"/>
  <c r="P47" i="10"/>
  <c r="N48" i="10"/>
  <c r="O48" i="10"/>
  <c r="P48" i="10"/>
  <c r="N49" i="10"/>
  <c r="O49" i="10"/>
  <c r="P49" i="10"/>
  <c r="N50" i="10"/>
  <c r="O50" i="10"/>
  <c r="P50" i="10"/>
  <c r="N51" i="10"/>
  <c r="O51" i="10"/>
  <c r="P51" i="10"/>
  <c r="N52" i="10"/>
  <c r="O52" i="10"/>
  <c r="P52" i="10"/>
  <c r="N53" i="10"/>
  <c r="O53" i="10"/>
  <c r="P53" i="10"/>
  <c r="N59" i="10"/>
  <c r="O59" i="10"/>
  <c r="P59" i="10"/>
  <c r="D29" i="10"/>
  <c r="E29" i="10"/>
  <c r="F29" i="10"/>
  <c r="D30" i="10"/>
  <c r="E30" i="10"/>
  <c r="F30" i="10"/>
  <c r="D31" i="10"/>
  <c r="E31" i="10"/>
  <c r="F31" i="10"/>
  <c r="D32" i="10"/>
  <c r="E32" i="10"/>
  <c r="F32" i="10"/>
  <c r="D33" i="10"/>
  <c r="E33" i="10"/>
  <c r="F33" i="10"/>
  <c r="D34" i="10"/>
  <c r="E34" i="10"/>
  <c r="F34" i="10"/>
  <c r="D35" i="10"/>
  <c r="E35" i="10"/>
  <c r="F35" i="10"/>
  <c r="D36" i="10"/>
  <c r="E36" i="10"/>
  <c r="F36" i="10"/>
  <c r="D37" i="10"/>
  <c r="E37" i="10"/>
  <c r="F37" i="10"/>
  <c r="D38" i="10"/>
  <c r="E38" i="10"/>
  <c r="F38" i="10"/>
  <c r="D39" i="10"/>
  <c r="E39" i="10"/>
  <c r="F39" i="10"/>
  <c r="D40" i="10"/>
  <c r="E40" i="10"/>
  <c r="F40" i="10"/>
  <c r="D41" i="10"/>
  <c r="E41" i="10"/>
  <c r="F41" i="10"/>
  <c r="D42" i="10"/>
  <c r="E42" i="10"/>
  <c r="F42" i="10"/>
  <c r="D43" i="10"/>
  <c r="E43" i="10"/>
  <c r="F43" i="10"/>
  <c r="D44" i="10"/>
  <c r="E44" i="10"/>
  <c r="F44" i="10"/>
  <c r="D45" i="10"/>
  <c r="E45" i="10"/>
  <c r="F45" i="10"/>
  <c r="D46" i="10"/>
  <c r="E46" i="10"/>
  <c r="F46" i="10"/>
  <c r="D47" i="10"/>
  <c r="E47" i="10"/>
  <c r="F47" i="10"/>
  <c r="D48" i="10"/>
  <c r="E48" i="10"/>
  <c r="F48" i="10"/>
  <c r="D49" i="10"/>
  <c r="E49" i="10"/>
  <c r="F49" i="10"/>
  <c r="D50" i="10"/>
  <c r="E50" i="10"/>
  <c r="F50" i="10"/>
  <c r="D51" i="10"/>
  <c r="E51" i="10"/>
  <c r="F51" i="10"/>
  <c r="D52" i="10"/>
  <c r="E52" i="10"/>
  <c r="F52" i="10"/>
  <c r="D53" i="10"/>
  <c r="E53" i="10"/>
  <c r="F53" i="10"/>
  <c r="D59" i="10"/>
  <c r="E59" i="10"/>
  <c r="F59" i="10"/>
  <c r="R53" i="2" l="1"/>
  <c r="N41" i="9"/>
  <c r="O41" i="9"/>
  <c r="P41" i="9"/>
  <c r="Y29" i="9" l="1"/>
  <c r="Z29" i="9"/>
  <c r="AA29" i="9"/>
  <c r="AB29" i="9"/>
  <c r="AC29" i="9"/>
  <c r="AD29" i="9"/>
  <c r="AE29" i="9"/>
  <c r="AF29" i="9"/>
  <c r="Y30" i="9"/>
  <c r="Z30" i="9"/>
  <c r="AA30" i="9"/>
  <c r="AB30" i="9"/>
  <c r="AC30" i="9"/>
  <c r="AD30" i="9"/>
  <c r="AE30" i="9"/>
  <c r="AF30" i="9"/>
  <c r="Y31" i="9"/>
  <c r="Z31" i="9"/>
  <c r="AA31" i="9"/>
  <c r="AB31" i="9"/>
  <c r="AC31" i="9"/>
  <c r="AD31" i="9"/>
  <c r="AE31" i="9"/>
  <c r="AF31" i="9"/>
  <c r="Y32" i="9"/>
  <c r="Z32" i="9"/>
  <c r="AA32" i="9"/>
  <c r="AB32" i="9"/>
  <c r="AC32" i="9"/>
  <c r="AD32" i="9"/>
  <c r="AE32" i="9"/>
  <c r="AF32" i="9"/>
  <c r="Y33" i="9"/>
  <c r="Z33" i="9"/>
  <c r="AA33" i="9"/>
  <c r="AB33" i="9"/>
  <c r="AC33" i="9"/>
  <c r="AD33" i="9"/>
  <c r="AE33" i="9"/>
  <c r="AF33" i="9"/>
  <c r="AB34" i="9"/>
  <c r="AC34" i="9"/>
  <c r="AD34" i="9"/>
  <c r="AE34" i="9"/>
  <c r="AF34" i="9"/>
  <c r="Y35" i="9"/>
  <c r="Z35" i="9"/>
  <c r="AA35" i="9"/>
  <c r="AB35" i="9"/>
  <c r="AC35" i="9"/>
  <c r="AD35" i="9"/>
  <c r="AE35" i="9"/>
  <c r="AF35" i="9"/>
  <c r="Y36" i="9"/>
  <c r="Z36" i="9"/>
  <c r="AA36" i="9"/>
  <c r="AB36" i="9"/>
  <c r="AC36" i="9"/>
  <c r="AD36" i="9"/>
  <c r="AE36" i="9"/>
  <c r="AF36" i="9"/>
  <c r="Y37" i="9"/>
  <c r="Z37" i="9"/>
  <c r="AA37" i="9"/>
  <c r="AB37" i="9"/>
  <c r="AC37" i="9"/>
  <c r="AD37" i="9"/>
  <c r="AE37" i="9"/>
  <c r="AF37" i="9"/>
  <c r="Y38" i="9"/>
  <c r="Z38" i="9"/>
  <c r="AA38" i="9"/>
  <c r="AB38" i="9"/>
  <c r="AC38" i="9"/>
  <c r="AD38" i="9"/>
  <c r="AE38" i="9"/>
  <c r="AF38" i="9"/>
  <c r="Y39" i="9"/>
  <c r="Z39" i="9"/>
  <c r="AA39" i="9"/>
  <c r="AB39" i="9"/>
  <c r="AC39" i="9"/>
  <c r="AD39" i="9"/>
  <c r="AE39" i="9"/>
  <c r="AF39" i="9"/>
  <c r="Y40" i="9"/>
  <c r="Z40" i="9"/>
  <c r="AA40" i="9"/>
  <c r="AB40" i="9"/>
  <c r="AC40" i="9"/>
  <c r="AD40" i="9"/>
  <c r="AE40" i="9"/>
  <c r="AF40" i="9"/>
  <c r="AF41" i="9"/>
  <c r="Y42" i="9"/>
  <c r="Z42" i="9"/>
  <c r="AA42" i="9"/>
  <c r="AB42" i="9"/>
  <c r="AC42" i="9"/>
  <c r="AD42" i="9"/>
  <c r="AE42" i="9"/>
  <c r="AF42" i="9"/>
  <c r="Y43" i="9"/>
  <c r="Z43" i="9"/>
  <c r="AA43" i="9"/>
  <c r="AB43" i="9"/>
  <c r="AC43" i="9"/>
  <c r="AD43" i="9"/>
  <c r="AE43" i="9"/>
  <c r="AF43" i="9"/>
  <c r="Y44" i="9"/>
  <c r="Z44" i="9"/>
  <c r="AA44" i="9"/>
  <c r="AB44" i="9"/>
  <c r="AC44" i="9"/>
  <c r="AD44" i="9"/>
  <c r="AE44" i="9"/>
  <c r="AF44" i="9"/>
  <c r="Y45" i="9"/>
  <c r="Z45" i="9"/>
  <c r="AA45" i="9"/>
  <c r="AB45" i="9"/>
  <c r="AC45" i="9"/>
  <c r="AD45" i="9"/>
  <c r="AE45" i="9"/>
  <c r="AF45" i="9"/>
  <c r="Y46" i="9"/>
  <c r="Z46" i="9"/>
  <c r="AA46" i="9"/>
  <c r="AB46" i="9"/>
  <c r="AC46" i="9"/>
  <c r="AD46" i="9"/>
  <c r="AE46" i="9"/>
  <c r="AF46" i="9"/>
  <c r="Y47" i="9"/>
  <c r="Z47" i="9"/>
  <c r="AA47" i="9"/>
  <c r="AB47" i="9"/>
  <c r="AC47" i="9"/>
  <c r="AD47" i="9"/>
  <c r="AE47" i="9"/>
  <c r="AF47" i="9"/>
  <c r="Y48" i="9"/>
  <c r="Z48" i="9"/>
  <c r="AA48" i="9"/>
  <c r="AB48" i="9"/>
  <c r="AC48" i="9"/>
  <c r="AD48" i="9"/>
  <c r="AE48" i="9"/>
  <c r="AF48" i="9"/>
  <c r="Y49" i="9"/>
  <c r="Z49" i="9"/>
  <c r="AA49" i="9"/>
  <c r="AB49" i="9"/>
  <c r="AC49" i="9"/>
  <c r="AD49" i="9"/>
  <c r="AE49" i="9"/>
  <c r="AF49" i="9"/>
  <c r="Y50" i="9"/>
  <c r="Z50" i="9"/>
  <c r="AA50" i="9"/>
  <c r="AB50" i="9"/>
  <c r="AC50" i="9"/>
  <c r="AD50" i="9"/>
  <c r="AE50" i="9"/>
  <c r="AF50" i="9"/>
  <c r="Y51" i="9"/>
  <c r="Z51" i="9"/>
  <c r="AA51" i="9"/>
  <c r="AB51" i="9"/>
  <c r="AC51" i="9"/>
  <c r="AD51" i="9"/>
  <c r="AE51" i="9"/>
  <c r="AF51" i="9"/>
  <c r="Y52" i="9"/>
  <c r="Z52" i="9"/>
  <c r="AA52" i="9"/>
  <c r="AB52" i="9"/>
  <c r="AC52" i="9"/>
  <c r="AD52" i="9"/>
  <c r="AE52" i="9"/>
  <c r="AF52" i="9"/>
  <c r="Y53" i="9"/>
  <c r="Z53" i="9"/>
  <c r="AA53" i="9"/>
  <c r="AB53" i="9"/>
  <c r="AC53" i="9"/>
  <c r="AD53" i="9"/>
  <c r="AE53" i="9"/>
  <c r="AF53" i="9"/>
  <c r="Y54" i="9"/>
  <c r="Z54" i="9"/>
  <c r="AA54" i="9"/>
  <c r="AB54" i="9"/>
  <c r="AC54" i="9"/>
  <c r="AD54" i="9"/>
  <c r="AE54" i="9"/>
  <c r="AF54" i="9"/>
  <c r="Y55" i="9"/>
  <c r="Z55" i="9"/>
  <c r="AA55" i="9"/>
  <c r="AB55" i="9"/>
  <c r="AC55" i="9"/>
  <c r="AD55" i="9"/>
  <c r="AE55" i="9"/>
  <c r="AF55" i="9"/>
  <c r="AB56" i="9"/>
  <c r="AC56" i="9"/>
  <c r="AD56" i="9"/>
  <c r="AE56" i="9"/>
  <c r="AF56" i="9"/>
  <c r="Y57" i="9"/>
  <c r="Z57" i="9"/>
  <c r="AA57" i="9"/>
  <c r="AB57" i="9"/>
  <c r="AC57" i="9"/>
  <c r="AD57" i="9"/>
  <c r="AE57" i="9"/>
  <c r="AF57" i="9"/>
  <c r="Y58" i="9"/>
  <c r="Z58" i="9"/>
  <c r="AA58" i="9"/>
  <c r="AB58" i="9"/>
  <c r="AC58" i="9"/>
  <c r="AD58" i="9"/>
  <c r="AE58" i="9"/>
  <c r="AF58" i="9"/>
  <c r="N29" i="9"/>
  <c r="O29" i="9"/>
  <c r="P29" i="9"/>
  <c r="N30" i="9"/>
  <c r="O30" i="9"/>
  <c r="P30" i="9"/>
  <c r="N31" i="9"/>
  <c r="O31" i="9"/>
  <c r="P31" i="9"/>
  <c r="N32" i="9"/>
  <c r="O32" i="9"/>
  <c r="P32" i="9"/>
  <c r="N33" i="9"/>
  <c r="O33" i="9"/>
  <c r="P33" i="9"/>
  <c r="N34" i="9"/>
  <c r="O34" i="9"/>
  <c r="P34" i="9"/>
  <c r="N35" i="9"/>
  <c r="O35" i="9"/>
  <c r="P35" i="9"/>
  <c r="N36" i="9"/>
  <c r="O36" i="9"/>
  <c r="P36" i="9"/>
  <c r="N37" i="9"/>
  <c r="O37" i="9"/>
  <c r="P37" i="9"/>
  <c r="N38" i="9"/>
  <c r="O38" i="9"/>
  <c r="P38" i="9"/>
  <c r="N39" i="9"/>
  <c r="O39" i="9"/>
  <c r="P39" i="9"/>
  <c r="N40" i="9"/>
  <c r="O40" i="9"/>
  <c r="P40" i="9"/>
  <c r="N52" i="9"/>
  <c r="O52" i="9"/>
  <c r="P52" i="9"/>
  <c r="N53" i="9"/>
  <c r="O53" i="9"/>
  <c r="P53" i="9"/>
  <c r="N54" i="9"/>
  <c r="O54" i="9"/>
  <c r="P54" i="9"/>
  <c r="N55" i="9"/>
  <c r="O55" i="9"/>
  <c r="P55" i="9"/>
  <c r="N56" i="9"/>
  <c r="O56" i="9"/>
  <c r="P56" i="9"/>
  <c r="N57" i="9"/>
  <c r="O57" i="9"/>
  <c r="P57" i="9"/>
  <c r="N58" i="9"/>
  <c r="O58" i="9"/>
  <c r="P58" i="9"/>
  <c r="D29" i="9"/>
  <c r="E29" i="9"/>
  <c r="F29" i="9"/>
  <c r="D30" i="9"/>
  <c r="E30" i="9"/>
  <c r="F30" i="9"/>
  <c r="D31" i="9"/>
  <c r="E31" i="9"/>
  <c r="F31" i="9"/>
  <c r="D32" i="9"/>
  <c r="E32" i="9"/>
  <c r="F32" i="9"/>
  <c r="D33" i="9"/>
  <c r="E33" i="9"/>
  <c r="F33" i="9"/>
  <c r="D34" i="9"/>
  <c r="E34" i="9"/>
  <c r="F34" i="9"/>
  <c r="D35" i="9"/>
  <c r="E35" i="9"/>
  <c r="F35" i="9"/>
  <c r="D36" i="9"/>
  <c r="E36" i="9"/>
  <c r="F36" i="9"/>
  <c r="D37" i="9"/>
  <c r="E37" i="9"/>
  <c r="F37" i="9"/>
  <c r="D38" i="9"/>
  <c r="E38" i="9"/>
  <c r="F38" i="9"/>
  <c r="D39" i="9"/>
  <c r="E39" i="9"/>
  <c r="F39" i="9"/>
  <c r="D40" i="9"/>
  <c r="E40" i="9"/>
  <c r="F40" i="9"/>
  <c r="D41" i="9"/>
  <c r="E41" i="9"/>
  <c r="F41" i="9"/>
  <c r="D52" i="9"/>
  <c r="E52" i="9"/>
  <c r="F52" i="9"/>
  <c r="D53" i="9"/>
  <c r="E53" i="9"/>
  <c r="F53" i="9"/>
  <c r="D54" i="9"/>
  <c r="E54" i="9"/>
  <c r="F54" i="9"/>
  <c r="D55" i="9"/>
  <c r="E55" i="9"/>
  <c r="F55" i="9"/>
  <c r="D56" i="9"/>
  <c r="E56" i="9"/>
  <c r="F56" i="9"/>
  <c r="D57" i="9"/>
  <c r="E57" i="9"/>
  <c r="F57" i="9"/>
  <c r="D58" i="9"/>
  <c r="E58" i="9"/>
  <c r="F58" i="9"/>
  <c r="AE40" i="15" l="1"/>
  <c r="Y29" i="15"/>
  <c r="Z29" i="15"/>
  <c r="AA29" i="15"/>
  <c r="AB29" i="15"/>
  <c r="AC29" i="15"/>
  <c r="AD29" i="15"/>
  <c r="AE29" i="15"/>
  <c r="AF29" i="15"/>
  <c r="Y30" i="15"/>
  <c r="Z30" i="15"/>
  <c r="AA30" i="15"/>
  <c r="AB30" i="15"/>
  <c r="AC30" i="15"/>
  <c r="AD30" i="15"/>
  <c r="AE30" i="15"/>
  <c r="AF30" i="15"/>
  <c r="Y31" i="15"/>
  <c r="Z31" i="15"/>
  <c r="AA31" i="15"/>
  <c r="AB31" i="15"/>
  <c r="AC31" i="15"/>
  <c r="AD31" i="15"/>
  <c r="AE31" i="15"/>
  <c r="AF31" i="15"/>
  <c r="Y32" i="15"/>
  <c r="Z32" i="15"/>
  <c r="AA32" i="15"/>
  <c r="AB32" i="15"/>
  <c r="AC32" i="15"/>
  <c r="AD32" i="15"/>
  <c r="AE32" i="15"/>
  <c r="AF32" i="15"/>
  <c r="Y33" i="15"/>
  <c r="Z33" i="15"/>
  <c r="AA33" i="15"/>
  <c r="AB33" i="15"/>
  <c r="AC33" i="15"/>
  <c r="AD33" i="15"/>
  <c r="AE33" i="15"/>
  <c r="AF33" i="15"/>
  <c r="Y34" i="15"/>
  <c r="Z34" i="15"/>
  <c r="AA34" i="15"/>
  <c r="AB34" i="15"/>
  <c r="AC34" i="15"/>
  <c r="AD34" i="15"/>
  <c r="AE34" i="15"/>
  <c r="AF34" i="15"/>
  <c r="Y35" i="15"/>
  <c r="Z35" i="15"/>
  <c r="AA35" i="15"/>
  <c r="AB35" i="15"/>
  <c r="AC35" i="15"/>
  <c r="AD35" i="15"/>
  <c r="AE35" i="15"/>
  <c r="AF35" i="15"/>
  <c r="Y36" i="15"/>
  <c r="Z36" i="15"/>
  <c r="AA36" i="15"/>
  <c r="AB36" i="15"/>
  <c r="AC36" i="15"/>
  <c r="AD36" i="15"/>
  <c r="AE36" i="15"/>
  <c r="AF36" i="15"/>
  <c r="Y37" i="15"/>
  <c r="Z37" i="15"/>
  <c r="AA37" i="15"/>
  <c r="AB37" i="15"/>
  <c r="AC37" i="15"/>
  <c r="AD37" i="15"/>
  <c r="AE37" i="15"/>
  <c r="AF37" i="15"/>
  <c r="Y38" i="15"/>
  <c r="Z38" i="15"/>
  <c r="AA38" i="15"/>
  <c r="AB38" i="15"/>
  <c r="AC38" i="15"/>
  <c r="AD38" i="15"/>
  <c r="AE38" i="15"/>
  <c r="AF38" i="15"/>
  <c r="Y39" i="15"/>
  <c r="Z39" i="15"/>
  <c r="AA39" i="15"/>
  <c r="AB39" i="15"/>
  <c r="AC39" i="15"/>
  <c r="AD39" i="15"/>
  <c r="AE39" i="15"/>
  <c r="AF39" i="15"/>
  <c r="Y40" i="15"/>
  <c r="Z40" i="15"/>
  <c r="AA40" i="15"/>
  <c r="AB40" i="15"/>
  <c r="AC40" i="15"/>
  <c r="AD40" i="15"/>
  <c r="AF40" i="15"/>
  <c r="Y41" i="15"/>
  <c r="Z41" i="15"/>
  <c r="AA41" i="15"/>
  <c r="AB41" i="15"/>
  <c r="AC41" i="15"/>
  <c r="AD41" i="15"/>
  <c r="AE41" i="15"/>
  <c r="AF41" i="15"/>
  <c r="Y42" i="15"/>
  <c r="Z42" i="15"/>
  <c r="AA42" i="15"/>
  <c r="AB42" i="15"/>
  <c r="AC42" i="15"/>
  <c r="AD42" i="15"/>
  <c r="AE42" i="15"/>
  <c r="AF42" i="15"/>
  <c r="Y43" i="15"/>
  <c r="Z43" i="15"/>
  <c r="AA43" i="15"/>
  <c r="AB43" i="15"/>
  <c r="AC43" i="15"/>
  <c r="AD43" i="15"/>
  <c r="AE43" i="15"/>
  <c r="AF43" i="15"/>
  <c r="Y44" i="15"/>
  <c r="Z44" i="15"/>
  <c r="AA44" i="15"/>
  <c r="AB44" i="15"/>
  <c r="AC44" i="15"/>
  <c r="AD44" i="15"/>
  <c r="AE44" i="15"/>
  <c r="AF44" i="15"/>
  <c r="Y45" i="15"/>
  <c r="Z45" i="15"/>
  <c r="AA45" i="15"/>
  <c r="AB45" i="15"/>
  <c r="AC45" i="15"/>
  <c r="AD45" i="15"/>
  <c r="AE45" i="15"/>
  <c r="AF45" i="15"/>
  <c r="Y46" i="15"/>
  <c r="Z46" i="15"/>
  <c r="AA46" i="15"/>
  <c r="AB46" i="15"/>
  <c r="AC46" i="15"/>
  <c r="AD46" i="15"/>
  <c r="AE46" i="15"/>
  <c r="AF46" i="15"/>
  <c r="AF47" i="15"/>
  <c r="Y48" i="15"/>
  <c r="Z48" i="15"/>
  <c r="AA48" i="15"/>
  <c r="AB48" i="15"/>
  <c r="AC48" i="15"/>
  <c r="AD48" i="15"/>
  <c r="AE48" i="15"/>
  <c r="AF48" i="15"/>
  <c r="AF49" i="15"/>
  <c r="Y50" i="15"/>
  <c r="Z50" i="15"/>
  <c r="AA50" i="15"/>
  <c r="AB50" i="15"/>
  <c r="AC50" i="15"/>
  <c r="AD50" i="15"/>
  <c r="AE50" i="15"/>
  <c r="AF50" i="15"/>
  <c r="Y51" i="15"/>
  <c r="Z51" i="15"/>
  <c r="AA51" i="15"/>
  <c r="AB51" i="15"/>
  <c r="AC51" i="15"/>
  <c r="AD51" i="15"/>
  <c r="AE51" i="15"/>
  <c r="AF51" i="15"/>
  <c r="Y52" i="15"/>
  <c r="Z52" i="15"/>
  <c r="AA52" i="15"/>
  <c r="AB52" i="15"/>
  <c r="AC52" i="15"/>
  <c r="AD52" i="15"/>
  <c r="AE52" i="15"/>
  <c r="AF52" i="15"/>
  <c r="Y53" i="15"/>
  <c r="Z53" i="15"/>
  <c r="AA53" i="15"/>
  <c r="AB53" i="15"/>
  <c r="AC53" i="15"/>
  <c r="AD53" i="15"/>
  <c r="AE53" i="15"/>
  <c r="AF53" i="15"/>
  <c r="Y54" i="15"/>
  <c r="Z54" i="15"/>
  <c r="AA54" i="15"/>
  <c r="AB54" i="15"/>
  <c r="AC54" i="15"/>
  <c r="AD54" i="15"/>
  <c r="AE54" i="15"/>
  <c r="AF54" i="15"/>
  <c r="Y55" i="15"/>
  <c r="Z55" i="15"/>
  <c r="AA55" i="15"/>
  <c r="AB55" i="15"/>
  <c r="AC55" i="15"/>
  <c r="AD55" i="15"/>
  <c r="AE55" i="15"/>
  <c r="AF55" i="15"/>
  <c r="Y56" i="15"/>
  <c r="Z56" i="15"/>
  <c r="AA56" i="15"/>
  <c r="AB56" i="15"/>
  <c r="AC56" i="15"/>
  <c r="AD56" i="15"/>
  <c r="AE56" i="15"/>
  <c r="AF56" i="15"/>
  <c r="Y57" i="15"/>
  <c r="Z57" i="15"/>
  <c r="AA57" i="15"/>
  <c r="AB57" i="15"/>
  <c r="AC57" i="15"/>
  <c r="AD57" i="15"/>
  <c r="AE57" i="15"/>
  <c r="AF57" i="15"/>
  <c r="Y58" i="15"/>
  <c r="Z58" i="15"/>
  <c r="AA58" i="15"/>
  <c r="AB58" i="15"/>
  <c r="AC58" i="15"/>
  <c r="AD58" i="15"/>
  <c r="AE58" i="15"/>
  <c r="AF58" i="15"/>
  <c r="AF59" i="15"/>
  <c r="N36" i="15"/>
  <c r="O36" i="15"/>
  <c r="P36" i="15"/>
  <c r="N37" i="15"/>
  <c r="O37" i="15"/>
  <c r="P37" i="15"/>
  <c r="N38" i="15"/>
  <c r="O38" i="15"/>
  <c r="P38" i="15"/>
  <c r="N39" i="15"/>
  <c r="O39" i="15"/>
  <c r="P39" i="15"/>
  <c r="N40" i="15"/>
  <c r="O40" i="15"/>
  <c r="P40" i="15"/>
  <c r="N41" i="15"/>
  <c r="O41" i="15"/>
  <c r="P41" i="15"/>
  <c r="N42" i="15"/>
  <c r="O42" i="15"/>
  <c r="P42" i="15"/>
  <c r="N43" i="15"/>
  <c r="O43" i="15"/>
  <c r="P43" i="15"/>
  <c r="N44" i="15"/>
  <c r="O44" i="15"/>
  <c r="P44" i="15"/>
  <c r="N45" i="15"/>
  <c r="O45" i="15"/>
  <c r="P45" i="15"/>
  <c r="N46" i="15"/>
  <c r="O46" i="15"/>
  <c r="P46" i="15"/>
  <c r="N48" i="15"/>
  <c r="O48" i="15"/>
  <c r="P48" i="15"/>
  <c r="N49" i="15"/>
  <c r="O49" i="15"/>
  <c r="P49" i="15"/>
  <c r="N50" i="15"/>
  <c r="O50" i="15"/>
  <c r="P50" i="15"/>
  <c r="N51" i="15"/>
  <c r="O51" i="15"/>
  <c r="P51" i="15"/>
  <c r="N52" i="15"/>
  <c r="O52" i="15"/>
  <c r="P52" i="15"/>
  <c r="N53" i="15"/>
  <c r="O53" i="15"/>
  <c r="P53" i="15"/>
  <c r="N54" i="15"/>
  <c r="O54" i="15"/>
  <c r="P54" i="15"/>
  <c r="N55" i="15"/>
  <c r="O55" i="15"/>
  <c r="P55" i="15"/>
  <c r="N56" i="15"/>
  <c r="O56" i="15"/>
  <c r="P56" i="15"/>
  <c r="N57" i="15"/>
  <c r="O57" i="15"/>
  <c r="P57" i="15"/>
  <c r="N58" i="15"/>
  <c r="O58" i="15"/>
  <c r="P58" i="15"/>
  <c r="D36" i="15"/>
  <c r="E36" i="15"/>
  <c r="F36" i="15"/>
  <c r="D37" i="15"/>
  <c r="E37" i="15"/>
  <c r="F37" i="15"/>
  <c r="D38" i="15"/>
  <c r="E38" i="15"/>
  <c r="F38" i="15"/>
  <c r="D39" i="15"/>
  <c r="E39" i="15"/>
  <c r="F39" i="15"/>
  <c r="D40" i="15"/>
  <c r="E40" i="15"/>
  <c r="F40" i="15"/>
  <c r="D41" i="15"/>
  <c r="E41" i="15"/>
  <c r="F41" i="15"/>
  <c r="D42" i="15"/>
  <c r="E42" i="15"/>
  <c r="F42" i="15"/>
  <c r="D43" i="15"/>
  <c r="E43" i="15"/>
  <c r="F43" i="15"/>
  <c r="D44" i="15"/>
  <c r="E44" i="15"/>
  <c r="F44" i="15"/>
  <c r="D45" i="15"/>
  <c r="E45" i="15"/>
  <c r="F45" i="15"/>
  <c r="D46" i="15"/>
  <c r="E46" i="15"/>
  <c r="F46" i="15"/>
  <c r="D47" i="15"/>
  <c r="E47" i="15"/>
  <c r="F47" i="15"/>
  <c r="D48" i="15"/>
  <c r="E48" i="15"/>
  <c r="F48" i="15"/>
  <c r="D49" i="15"/>
  <c r="E49" i="15"/>
  <c r="F49" i="15"/>
  <c r="D50" i="15"/>
  <c r="E50" i="15"/>
  <c r="F50" i="15"/>
  <c r="D51" i="15"/>
  <c r="E51" i="15"/>
  <c r="F51" i="15"/>
  <c r="D52" i="15"/>
  <c r="E52" i="15"/>
  <c r="F52" i="15"/>
  <c r="D53" i="15"/>
  <c r="E53" i="15"/>
  <c r="F53" i="15"/>
  <c r="D54" i="15"/>
  <c r="E54" i="15"/>
  <c r="F54" i="15"/>
  <c r="D55" i="15"/>
  <c r="E55" i="15"/>
  <c r="F55" i="15"/>
  <c r="D56" i="15"/>
  <c r="E56" i="15"/>
  <c r="F56" i="15"/>
  <c r="D57" i="15"/>
  <c r="E57" i="15"/>
  <c r="F57" i="15"/>
  <c r="D58" i="15"/>
  <c r="E58" i="15"/>
  <c r="F58" i="15"/>
  <c r="D59" i="15"/>
  <c r="E59" i="15"/>
  <c r="F59" i="15"/>
  <c r="Y57" i="16"/>
  <c r="Z57" i="16"/>
  <c r="AA57" i="16"/>
  <c r="AB57" i="16"/>
  <c r="AC57" i="16"/>
  <c r="AD57" i="16"/>
  <c r="AE57" i="16"/>
  <c r="AF57" i="16"/>
  <c r="W57" i="16"/>
  <c r="Y29" i="16"/>
  <c r="Z29" i="16"/>
  <c r="AA29" i="16"/>
  <c r="AB29" i="16"/>
  <c r="AC29" i="16"/>
  <c r="AD29" i="16"/>
  <c r="AE29" i="16"/>
  <c r="AF29" i="16"/>
  <c r="Y30" i="16"/>
  <c r="Z30" i="16"/>
  <c r="AA30" i="16"/>
  <c r="AB30" i="16"/>
  <c r="AC30" i="16"/>
  <c r="AD30" i="16"/>
  <c r="AE30" i="16"/>
  <c r="AF30" i="16"/>
  <c r="Y31" i="16"/>
  <c r="Z31" i="16"/>
  <c r="AA31" i="16"/>
  <c r="AB31" i="16"/>
  <c r="AC31" i="16"/>
  <c r="AD31" i="16"/>
  <c r="AE31" i="16"/>
  <c r="AF31" i="16"/>
  <c r="Y32" i="16"/>
  <c r="Z32" i="16"/>
  <c r="AA32" i="16"/>
  <c r="AB32" i="16"/>
  <c r="AC32" i="16"/>
  <c r="AD32" i="16"/>
  <c r="AE32" i="16"/>
  <c r="AF32" i="16"/>
  <c r="Y33" i="16"/>
  <c r="Z33" i="16"/>
  <c r="AA33" i="16"/>
  <c r="AB33" i="16"/>
  <c r="AC33" i="16"/>
  <c r="AD33" i="16"/>
  <c r="AE33" i="16"/>
  <c r="AF33" i="16"/>
  <c r="Y34" i="16"/>
  <c r="Z34" i="16"/>
  <c r="AA34" i="16"/>
  <c r="AB34" i="16"/>
  <c r="AC34" i="16"/>
  <c r="AD34" i="16"/>
  <c r="AE34" i="16"/>
  <c r="AF34" i="16"/>
  <c r="Y35" i="16"/>
  <c r="Z35" i="16"/>
  <c r="AA35" i="16"/>
  <c r="AB35" i="16"/>
  <c r="AC35" i="16"/>
  <c r="AD35" i="16"/>
  <c r="AE35" i="16"/>
  <c r="AF35" i="16"/>
  <c r="Y36" i="16"/>
  <c r="Z36" i="16"/>
  <c r="AA36" i="16"/>
  <c r="AB36" i="16"/>
  <c r="AC36" i="16"/>
  <c r="AD36" i="16"/>
  <c r="AE36" i="16"/>
  <c r="AF36" i="16"/>
  <c r="Y37" i="16"/>
  <c r="Z37" i="16"/>
  <c r="AA37" i="16"/>
  <c r="AB37" i="16"/>
  <c r="AC37" i="16"/>
  <c r="AD37" i="16"/>
  <c r="AE37" i="16"/>
  <c r="AF37" i="16"/>
  <c r="Y38" i="16"/>
  <c r="Z38" i="16"/>
  <c r="AA38" i="16"/>
  <c r="AB38" i="16"/>
  <c r="AC38" i="16"/>
  <c r="AD38" i="16"/>
  <c r="AE38" i="16"/>
  <c r="AF38" i="16"/>
  <c r="Y39" i="16"/>
  <c r="Z39" i="16"/>
  <c r="AA39" i="16"/>
  <c r="AB39" i="16"/>
  <c r="AC39" i="16"/>
  <c r="AD39" i="16"/>
  <c r="AE39" i="16"/>
  <c r="AF39" i="16"/>
  <c r="Y40" i="16"/>
  <c r="Z40" i="16"/>
  <c r="AA40" i="16"/>
  <c r="AB40" i="16"/>
  <c r="AC40" i="16"/>
  <c r="AD40" i="16"/>
  <c r="AE40" i="16"/>
  <c r="AF40" i="16"/>
  <c r="Y41" i="16"/>
  <c r="Z41" i="16"/>
  <c r="AA41" i="16"/>
  <c r="AB41" i="16"/>
  <c r="AC41" i="16"/>
  <c r="AD41" i="16"/>
  <c r="AE41" i="16"/>
  <c r="AF41" i="16"/>
  <c r="Y42" i="16"/>
  <c r="Z42" i="16"/>
  <c r="AA42" i="16"/>
  <c r="AB42" i="16"/>
  <c r="AC42" i="16"/>
  <c r="AD42" i="16"/>
  <c r="AE42" i="16"/>
  <c r="AF42" i="16"/>
  <c r="Y43" i="16"/>
  <c r="Z43" i="16"/>
  <c r="AA43" i="16"/>
  <c r="AB43" i="16"/>
  <c r="AC43" i="16"/>
  <c r="AD43" i="16"/>
  <c r="AE43" i="16"/>
  <c r="AF43" i="16"/>
  <c r="Y44" i="16"/>
  <c r="Z44" i="16"/>
  <c r="AA44" i="16"/>
  <c r="AB44" i="16"/>
  <c r="AC44" i="16"/>
  <c r="AD44" i="16"/>
  <c r="AE44" i="16"/>
  <c r="AF44" i="16"/>
  <c r="Y45" i="16"/>
  <c r="Z45" i="16"/>
  <c r="AA45" i="16"/>
  <c r="AB45" i="16"/>
  <c r="AC45" i="16"/>
  <c r="AD45" i="16"/>
  <c r="AE45" i="16"/>
  <c r="AF45" i="16"/>
  <c r="Y46" i="16"/>
  <c r="Z46" i="16"/>
  <c r="AA46" i="16"/>
  <c r="AB46" i="16"/>
  <c r="AC46" i="16"/>
  <c r="AD46" i="16"/>
  <c r="AE46" i="16"/>
  <c r="AF46" i="16"/>
  <c r="Y47" i="16"/>
  <c r="Z47" i="16"/>
  <c r="AA47" i="16"/>
  <c r="AB47" i="16"/>
  <c r="AC47" i="16"/>
  <c r="AD47" i="16"/>
  <c r="AE47" i="16"/>
  <c r="AF47" i="16"/>
  <c r="Y48" i="16"/>
  <c r="Z48" i="16"/>
  <c r="AA48" i="16"/>
  <c r="AB48" i="16"/>
  <c r="AC48" i="16"/>
  <c r="AD48" i="16"/>
  <c r="AE48" i="16"/>
  <c r="AF48" i="16"/>
  <c r="Y49" i="16"/>
  <c r="Z49" i="16"/>
  <c r="AA49" i="16"/>
  <c r="AB49" i="16"/>
  <c r="AC49" i="16"/>
  <c r="AD49" i="16"/>
  <c r="AE49" i="16"/>
  <c r="AF49" i="16"/>
  <c r="Y50" i="16"/>
  <c r="Z50" i="16"/>
  <c r="AA50" i="16"/>
  <c r="AB50" i="16"/>
  <c r="AC50" i="16"/>
  <c r="AD50" i="16"/>
  <c r="AE50" i="16"/>
  <c r="AF50" i="16"/>
  <c r="Y51" i="16"/>
  <c r="Z51" i="16"/>
  <c r="AA51" i="16"/>
  <c r="AB51" i="16"/>
  <c r="AC51" i="16"/>
  <c r="AD51" i="16"/>
  <c r="AE51" i="16"/>
  <c r="AF51" i="16"/>
  <c r="AF52" i="16"/>
  <c r="Y53" i="16"/>
  <c r="Z53" i="16"/>
  <c r="AA53" i="16"/>
  <c r="AB53" i="16"/>
  <c r="AC53" i="16"/>
  <c r="AD53" i="16"/>
  <c r="AE53" i="16"/>
  <c r="AF53" i="16"/>
  <c r="Y54" i="16"/>
  <c r="Z54" i="16"/>
  <c r="AA54" i="16"/>
  <c r="AB54" i="16"/>
  <c r="AC54" i="16"/>
  <c r="AD54" i="16"/>
  <c r="AE54" i="16"/>
  <c r="AF54" i="16"/>
  <c r="Y55" i="16"/>
  <c r="Z55" i="16"/>
  <c r="AA55" i="16"/>
  <c r="AB55" i="16"/>
  <c r="AC55" i="16"/>
  <c r="AD55" i="16"/>
  <c r="AE55" i="16"/>
  <c r="AF55" i="16"/>
  <c r="Y56" i="16"/>
  <c r="Z56" i="16"/>
  <c r="AA56" i="16"/>
  <c r="AB56" i="16"/>
  <c r="AC56" i="16"/>
  <c r="AD56" i="16"/>
  <c r="AE56" i="16"/>
  <c r="AF56" i="16"/>
  <c r="AF60" i="16"/>
  <c r="N29" i="16"/>
  <c r="O29" i="16"/>
  <c r="P29" i="16"/>
  <c r="N30" i="16"/>
  <c r="O30" i="16"/>
  <c r="P30" i="16"/>
  <c r="N31" i="16"/>
  <c r="O31" i="16"/>
  <c r="P31" i="16"/>
  <c r="N32" i="16"/>
  <c r="O32" i="16"/>
  <c r="P32" i="16"/>
  <c r="N33" i="16"/>
  <c r="O33" i="16"/>
  <c r="P33" i="16"/>
  <c r="N34" i="16"/>
  <c r="O34" i="16"/>
  <c r="P34" i="16"/>
  <c r="N35" i="16"/>
  <c r="O35" i="16"/>
  <c r="P35" i="16"/>
  <c r="N36" i="16"/>
  <c r="O36" i="16"/>
  <c r="P36" i="16"/>
  <c r="N37" i="16"/>
  <c r="O37" i="16"/>
  <c r="P37" i="16"/>
  <c r="N38" i="16"/>
  <c r="O38" i="16"/>
  <c r="P38" i="16"/>
  <c r="N39" i="16"/>
  <c r="O39" i="16"/>
  <c r="P39" i="16"/>
  <c r="N40" i="16"/>
  <c r="O40" i="16"/>
  <c r="P40" i="16"/>
  <c r="N41" i="16"/>
  <c r="O41" i="16"/>
  <c r="P41" i="16"/>
  <c r="N42" i="16"/>
  <c r="O42" i="16"/>
  <c r="P42" i="16"/>
  <c r="N43" i="16"/>
  <c r="O43" i="16"/>
  <c r="P43" i="16"/>
  <c r="N44" i="16"/>
  <c r="O44" i="16"/>
  <c r="P44" i="16"/>
  <c r="N45" i="16"/>
  <c r="O45" i="16"/>
  <c r="P45" i="16"/>
  <c r="N46" i="16"/>
  <c r="O46" i="16"/>
  <c r="P46" i="16"/>
  <c r="N47" i="16"/>
  <c r="O47" i="16"/>
  <c r="P47" i="16"/>
  <c r="N48" i="16"/>
  <c r="O48" i="16"/>
  <c r="P48" i="16"/>
  <c r="N49" i="16"/>
  <c r="O49" i="16"/>
  <c r="P49" i="16"/>
  <c r="N50" i="16"/>
  <c r="O50" i="16"/>
  <c r="P50" i="16"/>
  <c r="N51" i="16"/>
  <c r="O51" i="16"/>
  <c r="P51" i="16"/>
  <c r="N52" i="16"/>
  <c r="O52" i="16"/>
  <c r="P52" i="16"/>
  <c r="D29" i="16"/>
  <c r="E29" i="16"/>
  <c r="F29" i="16"/>
  <c r="D30" i="16"/>
  <c r="E30" i="16"/>
  <c r="F30" i="16"/>
  <c r="D31" i="16"/>
  <c r="E31" i="16"/>
  <c r="F31" i="16"/>
  <c r="D32" i="16"/>
  <c r="E32" i="16"/>
  <c r="F32" i="16"/>
  <c r="D33" i="16"/>
  <c r="E33" i="16"/>
  <c r="F33" i="16"/>
  <c r="D34" i="16"/>
  <c r="E34" i="16"/>
  <c r="F34" i="16"/>
  <c r="D35" i="16"/>
  <c r="E35" i="16"/>
  <c r="F35" i="16"/>
  <c r="D36" i="16"/>
  <c r="E36" i="16"/>
  <c r="F36" i="16"/>
  <c r="D37" i="16"/>
  <c r="E37" i="16"/>
  <c r="F37" i="16"/>
  <c r="D38" i="16"/>
  <c r="E38" i="16"/>
  <c r="F38" i="16"/>
  <c r="D39" i="16"/>
  <c r="E39" i="16"/>
  <c r="F39" i="16"/>
  <c r="D40" i="16"/>
  <c r="E40" i="16"/>
  <c r="F40" i="16"/>
  <c r="D41" i="16"/>
  <c r="E41" i="16"/>
  <c r="F41" i="16"/>
  <c r="D42" i="16"/>
  <c r="E42" i="16"/>
  <c r="F42" i="16"/>
  <c r="D43" i="16"/>
  <c r="E43" i="16"/>
  <c r="F43" i="16"/>
  <c r="D44" i="16"/>
  <c r="E44" i="16"/>
  <c r="F44" i="16"/>
  <c r="D45" i="16"/>
  <c r="E45" i="16"/>
  <c r="F45" i="16"/>
  <c r="D46" i="16"/>
  <c r="E46" i="16"/>
  <c r="F46" i="16"/>
  <c r="D47" i="16"/>
  <c r="E47" i="16"/>
  <c r="F47" i="16"/>
  <c r="D48" i="16"/>
  <c r="E48" i="16"/>
  <c r="F48" i="16"/>
  <c r="D49" i="16"/>
  <c r="E49" i="16"/>
  <c r="F49" i="16"/>
  <c r="D50" i="16"/>
  <c r="E50" i="16"/>
  <c r="F50" i="16"/>
  <c r="D51" i="16"/>
  <c r="E51" i="16"/>
  <c r="F51" i="16"/>
  <c r="D52" i="16"/>
  <c r="E52" i="16"/>
  <c r="F52" i="16"/>
  <c r="R49" i="2" l="1"/>
  <c r="M30" i="16"/>
  <c r="M31" i="16" s="1"/>
  <c r="M32" i="16" s="1"/>
  <c r="M33" i="16" s="1"/>
  <c r="M34" i="16" s="1"/>
  <c r="M35" i="16" s="1"/>
  <c r="M36" i="16" s="1"/>
  <c r="M37" i="16" s="1"/>
  <c r="M38" i="16" s="1"/>
  <c r="M39" i="16" s="1"/>
  <c r="M40" i="16" s="1"/>
  <c r="M41" i="16" s="1"/>
  <c r="M42" i="16" s="1"/>
  <c r="M43" i="16" s="1"/>
  <c r="M44" i="16" s="1"/>
  <c r="M45" i="16" s="1"/>
  <c r="M46" i="16" s="1"/>
  <c r="M47" i="16" s="1"/>
  <c r="M48" i="16" s="1"/>
  <c r="M49" i="16" s="1"/>
  <c r="M50" i="16" s="1"/>
  <c r="M51" i="16" s="1"/>
  <c r="M52" i="16" s="1"/>
  <c r="M53" i="16" s="1"/>
  <c r="M54" i="16" s="1"/>
  <c r="M55" i="16" s="1"/>
  <c r="M56" i="16" s="1"/>
  <c r="Y29" i="18" l="1"/>
  <c r="Z29" i="18"/>
  <c r="AA29" i="18"/>
  <c r="AB29" i="18"/>
  <c r="AC29" i="18"/>
  <c r="AD29" i="18"/>
  <c r="AE29" i="18"/>
  <c r="AF29" i="18"/>
  <c r="Y30" i="18"/>
  <c r="Z30" i="18"/>
  <c r="AA30" i="18"/>
  <c r="AB30" i="18"/>
  <c r="AC30" i="18"/>
  <c r="AD30" i="18"/>
  <c r="AE30" i="18"/>
  <c r="AF30" i="18"/>
  <c r="Y31" i="18"/>
  <c r="Z31" i="18"/>
  <c r="AA31" i="18"/>
  <c r="AB31" i="18"/>
  <c r="AC31" i="18"/>
  <c r="AD31" i="18"/>
  <c r="AE31" i="18"/>
  <c r="AF31" i="18"/>
  <c r="Y32" i="18"/>
  <c r="Z32" i="18"/>
  <c r="AA32" i="18"/>
  <c r="AB32" i="18"/>
  <c r="AC32" i="18"/>
  <c r="AD32" i="18"/>
  <c r="AE32" i="18"/>
  <c r="AF32" i="18"/>
  <c r="Y33" i="18"/>
  <c r="Z33" i="18"/>
  <c r="AA33" i="18"/>
  <c r="AB33" i="18"/>
  <c r="AC33" i="18"/>
  <c r="AD33" i="18"/>
  <c r="AE33" i="18"/>
  <c r="AF33" i="18"/>
  <c r="Y34" i="18"/>
  <c r="Z34" i="18"/>
  <c r="AA34" i="18"/>
  <c r="AB34" i="18"/>
  <c r="AC34" i="18"/>
  <c r="AD34" i="18"/>
  <c r="AE34" i="18"/>
  <c r="AF34" i="18"/>
  <c r="Y35" i="18"/>
  <c r="Z35" i="18"/>
  <c r="AA35" i="18"/>
  <c r="AB35" i="18"/>
  <c r="AC35" i="18"/>
  <c r="AD35" i="18"/>
  <c r="AE35" i="18"/>
  <c r="AF35" i="18"/>
  <c r="Y36" i="18"/>
  <c r="Z36" i="18"/>
  <c r="AA36" i="18"/>
  <c r="AB36" i="18"/>
  <c r="AC36" i="18"/>
  <c r="AD36" i="18"/>
  <c r="AE36" i="18"/>
  <c r="AF36" i="18"/>
  <c r="Y37" i="18"/>
  <c r="Z37" i="18"/>
  <c r="AA37" i="18"/>
  <c r="AB37" i="18"/>
  <c r="AC37" i="18"/>
  <c r="AD37" i="18"/>
  <c r="AE37" i="18"/>
  <c r="AF37" i="18"/>
  <c r="Y38" i="18"/>
  <c r="Z38" i="18"/>
  <c r="AA38" i="18"/>
  <c r="AB38" i="18"/>
  <c r="AC38" i="18"/>
  <c r="AD38" i="18"/>
  <c r="AE38" i="18"/>
  <c r="AF38" i="18"/>
  <c r="Y39" i="18"/>
  <c r="Z39" i="18"/>
  <c r="AA39" i="18"/>
  <c r="AB39" i="18"/>
  <c r="AC39" i="18"/>
  <c r="AD39" i="18"/>
  <c r="AE39" i="18"/>
  <c r="AF39" i="18"/>
  <c r="Y40" i="18"/>
  <c r="Z40" i="18"/>
  <c r="AA40" i="18"/>
  <c r="AB40" i="18"/>
  <c r="AC40" i="18"/>
  <c r="AD40" i="18"/>
  <c r="AE40" i="18"/>
  <c r="AF40" i="18"/>
  <c r="Y41" i="18"/>
  <c r="Z41" i="18"/>
  <c r="AA41" i="18"/>
  <c r="AB41" i="18"/>
  <c r="AC41" i="18"/>
  <c r="AD41" i="18"/>
  <c r="AE41" i="18"/>
  <c r="AF41" i="18"/>
  <c r="AF42" i="18"/>
  <c r="Y43" i="18"/>
  <c r="Z43" i="18"/>
  <c r="AA43" i="18"/>
  <c r="AB43" i="18"/>
  <c r="AC43" i="18"/>
  <c r="AD43" i="18"/>
  <c r="AE43" i="18"/>
  <c r="AF43" i="18"/>
  <c r="Y44" i="18"/>
  <c r="Z44" i="18"/>
  <c r="AA44" i="18"/>
  <c r="AB44" i="18"/>
  <c r="AC44" i="18"/>
  <c r="AD44" i="18"/>
  <c r="AE44" i="18"/>
  <c r="AF44" i="18"/>
  <c r="Y45" i="18"/>
  <c r="Z45" i="18"/>
  <c r="AA45" i="18"/>
  <c r="AB45" i="18"/>
  <c r="AC45" i="18"/>
  <c r="AD45" i="18"/>
  <c r="AE45" i="18"/>
  <c r="AF45" i="18"/>
  <c r="Y46" i="18"/>
  <c r="Z46" i="18"/>
  <c r="AA46" i="18"/>
  <c r="AB46" i="18"/>
  <c r="AC46" i="18"/>
  <c r="AD46" i="18"/>
  <c r="AE46" i="18"/>
  <c r="AF46" i="18"/>
  <c r="Y47" i="18"/>
  <c r="Z47" i="18"/>
  <c r="AA47" i="18"/>
  <c r="AB47" i="18"/>
  <c r="AC47" i="18"/>
  <c r="AD47" i="18"/>
  <c r="AE47" i="18"/>
  <c r="AF47" i="18"/>
  <c r="Y48" i="18"/>
  <c r="Z48" i="18"/>
  <c r="AA48" i="18"/>
  <c r="AB48" i="18"/>
  <c r="AC48" i="18"/>
  <c r="AD48" i="18"/>
  <c r="AE48" i="18"/>
  <c r="AF48" i="18"/>
  <c r="Y49" i="18"/>
  <c r="Z49" i="18"/>
  <c r="AA49" i="18"/>
  <c r="AB49" i="18"/>
  <c r="AC49" i="18"/>
  <c r="AD49" i="18"/>
  <c r="AE49" i="18"/>
  <c r="AF49" i="18"/>
  <c r="Y50" i="18"/>
  <c r="Z50" i="18"/>
  <c r="AA50" i="18"/>
  <c r="AB50" i="18"/>
  <c r="AC50" i="18"/>
  <c r="AD50" i="18"/>
  <c r="AE50" i="18"/>
  <c r="AF50" i="18"/>
  <c r="Y51" i="18"/>
  <c r="Z51" i="18"/>
  <c r="AA51" i="18"/>
  <c r="AB51" i="18"/>
  <c r="AC51" i="18"/>
  <c r="AD51" i="18"/>
  <c r="AE51" i="18"/>
  <c r="AF51" i="18"/>
  <c r="Y52" i="18"/>
  <c r="Z52" i="18"/>
  <c r="AA52" i="18"/>
  <c r="AB52" i="18"/>
  <c r="AC52" i="18"/>
  <c r="AD52" i="18"/>
  <c r="AE52" i="18"/>
  <c r="AF52" i="18"/>
  <c r="Y53" i="18"/>
  <c r="Z53" i="18"/>
  <c r="AA53" i="18"/>
  <c r="AB53" i="18"/>
  <c r="AC53" i="18"/>
  <c r="AD53" i="18"/>
  <c r="AE53" i="18"/>
  <c r="AF53" i="18"/>
  <c r="Y54" i="18"/>
  <c r="Z54" i="18"/>
  <c r="AA54" i="18"/>
  <c r="AB54" i="18"/>
  <c r="AC54" i="18"/>
  <c r="AD54" i="18"/>
  <c r="AE54" i="18"/>
  <c r="AF54" i="18"/>
  <c r="Y55" i="18"/>
  <c r="Z55" i="18"/>
  <c r="AA55" i="18"/>
  <c r="AB55" i="18"/>
  <c r="AC55" i="18"/>
  <c r="AD55" i="18"/>
  <c r="AE55" i="18"/>
  <c r="AF55" i="18"/>
  <c r="Y56" i="18"/>
  <c r="Z56" i="18"/>
  <c r="AA56" i="18"/>
  <c r="AB56" i="18"/>
  <c r="AC56" i="18"/>
  <c r="AD56" i="18"/>
  <c r="AE56" i="18"/>
  <c r="AF56" i="18"/>
  <c r="Y57" i="18"/>
  <c r="Z57" i="18"/>
  <c r="AA57" i="18"/>
  <c r="AB57" i="18"/>
  <c r="AC57" i="18"/>
  <c r="AD57" i="18"/>
  <c r="AE57" i="18"/>
  <c r="AF57" i="18"/>
  <c r="Y58" i="18"/>
  <c r="Z58" i="18"/>
  <c r="AA58" i="18"/>
  <c r="AB58" i="18"/>
  <c r="AC58" i="18"/>
  <c r="AD58" i="18"/>
  <c r="AE58" i="18"/>
  <c r="AF58" i="18"/>
  <c r="Y59" i="18"/>
  <c r="Z59" i="18"/>
  <c r="AA59" i="18"/>
  <c r="AB59" i="18"/>
  <c r="AC59" i="18"/>
  <c r="AD59" i="18"/>
  <c r="AE59" i="18"/>
  <c r="AF59" i="18"/>
  <c r="N29" i="18"/>
  <c r="O29" i="18"/>
  <c r="P29" i="18"/>
  <c r="N30" i="18"/>
  <c r="O30" i="18"/>
  <c r="P30" i="18"/>
  <c r="N31" i="18"/>
  <c r="O31" i="18"/>
  <c r="P31" i="18"/>
  <c r="N32" i="18"/>
  <c r="O32" i="18"/>
  <c r="P32" i="18"/>
  <c r="N33" i="18"/>
  <c r="O33" i="18"/>
  <c r="P33" i="18"/>
  <c r="N34" i="18"/>
  <c r="O34" i="18"/>
  <c r="P34" i="18"/>
  <c r="N35" i="18"/>
  <c r="O35" i="18"/>
  <c r="P35" i="18"/>
  <c r="N46" i="18"/>
  <c r="O46" i="18"/>
  <c r="P46" i="18"/>
  <c r="N47" i="18"/>
  <c r="O47" i="18"/>
  <c r="P47" i="18"/>
  <c r="N48" i="18"/>
  <c r="O48" i="18"/>
  <c r="P48" i="18"/>
  <c r="N49" i="18"/>
  <c r="O49" i="18"/>
  <c r="P49" i="18"/>
  <c r="N50" i="18"/>
  <c r="O50" i="18"/>
  <c r="P50" i="18"/>
  <c r="N51" i="18"/>
  <c r="O51" i="18"/>
  <c r="P51" i="18"/>
  <c r="N52" i="18"/>
  <c r="O52" i="18"/>
  <c r="P52" i="18"/>
  <c r="N53" i="18"/>
  <c r="O53" i="18"/>
  <c r="P53" i="18"/>
  <c r="N54" i="18"/>
  <c r="O54" i="18"/>
  <c r="P54" i="18"/>
  <c r="N55" i="18"/>
  <c r="O55" i="18"/>
  <c r="P55" i="18"/>
  <c r="N56" i="18"/>
  <c r="O56" i="18"/>
  <c r="P56" i="18"/>
  <c r="N57" i="18"/>
  <c r="O57" i="18"/>
  <c r="P57" i="18"/>
  <c r="N58" i="18"/>
  <c r="O58" i="18"/>
  <c r="P58" i="18"/>
  <c r="N59" i="18"/>
  <c r="O59" i="18"/>
  <c r="P59" i="18"/>
  <c r="D29" i="18"/>
  <c r="E29" i="18"/>
  <c r="F29" i="18"/>
  <c r="D30" i="18"/>
  <c r="E30" i="18"/>
  <c r="F30" i="18"/>
  <c r="D31" i="18"/>
  <c r="E31" i="18"/>
  <c r="F31" i="18"/>
  <c r="D32" i="18"/>
  <c r="E32" i="18"/>
  <c r="F32" i="18"/>
  <c r="D33" i="18"/>
  <c r="E33" i="18"/>
  <c r="F33" i="18"/>
  <c r="D34" i="18"/>
  <c r="E34" i="18"/>
  <c r="F34" i="18"/>
  <c r="D35" i="18"/>
  <c r="E35" i="18"/>
  <c r="F35" i="18"/>
  <c r="D46" i="18"/>
  <c r="E46" i="18"/>
  <c r="F46" i="18"/>
  <c r="D47" i="18"/>
  <c r="E47" i="18"/>
  <c r="F47" i="18"/>
  <c r="D48" i="18"/>
  <c r="E48" i="18"/>
  <c r="F48" i="18"/>
  <c r="D49" i="18"/>
  <c r="E49" i="18"/>
  <c r="F49" i="18"/>
  <c r="D50" i="18"/>
  <c r="E50" i="18"/>
  <c r="F50" i="18"/>
  <c r="D51" i="18"/>
  <c r="E51" i="18"/>
  <c r="F51" i="18"/>
  <c r="D52" i="18"/>
  <c r="E52" i="18"/>
  <c r="F52" i="18"/>
  <c r="D53" i="18"/>
  <c r="E53" i="18"/>
  <c r="F53" i="18"/>
  <c r="D54" i="18"/>
  <c r="E54" i="18"/>
  <c r="F54" i="18"/>
  <c r="D55" i="18"/>
  <c r="E55" i="18"/>
  <c r="F55" i="18"/>
  <c r="D56" i="18"/>
  <c r="E56" i="18"/>
  <c r="F56" i="18"/>
  <c r="D57" i="18"/>
  <c r="E57" i="18"/>
  <c r="F57" i="18"/>
  <c r="D58" i="18"/>
  <c r="E58" i="18"/>
  <c r="F58" i="18"/>
  <c r="D59" i="18"/>
  <c r="E59" i="18"/>
  <c r="F59" i="18"/>
  <c r="Y29" i="19"/>
  <c r="Z29" i="19"/>
  <c r="AA29" i="19"/>
  <c r="AB29" i="19"/>
  <c r="AC29" i="19"/>
  <c r="AD29" i="19"/>
  <c r="AE29" i="19"/>
  <c r="AF29" i="19"/>
  <c r="Y30" i="19"/>
  <c r="Z30" i="19"/>
  <c r="AA30" i="19"/>
  <c r="AE30" i="19"/>
  <c r="AF30" i="19"/>
  <c r="Y31" i="19"/>
  <c r="Z31" i="19"/>
  <c r="AA31" i="19"/>
  <c r="AB31" i="19"/>
  <c r="AC31" i="19"/>
  <c r="AD31" i="19"/>
  <c r="AE31" i="19"/>
  <c r="AF31" i="19"/>
  <c r="Y32" i="19"/>
  <c r="Z32" i="19"/>
  <c r="AA32" i="19"/>
  <c r="AB32" i="19"/>
  <c r="AC32" i="19"/>
  <c r="AD32" i="19"/>
  <c r="AE32" i="19"/>
  <c r="AF32" i="19"/>
  <c r="Y33" i="19"/>
  <c r="Z33" i="19"/>
  <c r="AA33" i="19"/>
  <c r="AB33" i="19"/>
  <c r="AC33" i="19"/>
  <c r="AD33" i="19"/>
  <c r="AE33" i="19"/>
  <c r="AF33" i="19"/>
  <c r="Y34" i="19"/>
  <c r="Z34" i="19"/>
  <c r="AA34" i="19"/>
  <c r="AB34" i="19"/>
  <c r="AC34" i="19"/>
  <c r="AD34" i="19"/>
  <c r="AE34" i="19"/>
  <c r="AF34" i="19"/>
  <c r="Y35" i="19"/>
  <c r="Z35" i="19"/>
  <c r="AA35" i="19"/>
  <c r="AB35" i="19"/>
  <c r="AC35" i="19"/>
  <c r="AD35" i="19"/>
  <c r="AE35" i="19"/>
  <c r="AF35" i="19"/>
  <c r="Y36" i="19"/>
  <c r="Z36" i="19"/>
  <c r="AA36" i="19"/>
  <c r="AB36" i="19"/>
  <c r="AC36" i="19"/>
  <c r="AD36" i="19"/>
  <c r="AE36" i="19"/>
  <c r="AF36" i="19"/>
  <c r="Y37" i="19"/>
  <c r="Z37" i="19"/>
  <c r="AA37" i="19"/>
  <c r="AB37" i="19"/>
  <c r="AC37" i="19"/>
  <c r="AD37" i="19"/>
  <c r="AE37" i="19"/>
  <c r="AF37" i="19"/>
  <c r="Y38" i="19"/>
  <c r="Z38" i="19"/>
  <c r="AA38" i="19"/>
  <c r="AB38" i="19"/>
  <c r="AC38" i="19"/>
  <c r="AD38" i="19"/>
  <c r="AE38" i="19"/>
  <c r="AF38" i="19"/>
  <c r="Y39" i="19"/>
  <c r="Z39" i="19"/>
  <c r="AA39" i="19"/>
  <c r="AB39" i="19"/>
  <c r="AC39" i="19"/>
  <c r="AD39" i="19"/>
  <c r="AE39" i="19"/>
  <c r="AF39" i="19"/>
  <c r="Y40" i="19"/>
  <c r="Z40" i="19"/>
  <c r="AA40" i="19"/>
  <c r="AB40" i="19"/>
  <c r="AC40" i="19"/>
  <c r="AD40" i="19"/>
  <c r="AE40" i="19"/>
  <c r="AF40" i="19"/>
  <c r="Y41" i="19"/>
  <c r="Z41" i="19"/>
  <c r="AA41" i="19"/>
  <c r="AB41" i="19"/>
  <c r="AC41" i="19"/>
  <c r="AD41" i="19"/>
  <c r="AE41" i="19"/>
  <c r="AF41" i="19"/>
  <c r="Y42" i="19"/>
  <c r="Z42" i="19"/>
  <c r="AA42" i="19"/>
  <c r="AB42" i="19"/>
  <c r="AC42" i="19"/>
  <c r="AD42" i="19"/>
  <c r="AE42" i="19"/>
  <c r="AF42" i="19"/>
  <c r="Y43" i="19"/>
  <c r="Z43" i="19"/>
  <c r="AA43" i="19"/>
  <c r="AB43" i="19"/>
  <c r="AC43" i="19"/>
  <c r="AD43" i="19"/>
  <c r="AE43" i="19"/>
  <c r="AF43" i="19"/>
  <c r="Y44" i="19"/>
  <c r="Z44" i="19"/>
  <c r="AA44" i="19"/>
  <c r="AB44" i="19"/>
  <c r="AC44" i="19"/>
  <c r="AD44" i="19"/>
  <c r="AE44" i="19"/>
  <c r="AF44" i="19"/>
  <c r="Y45" i="19"/>
  <c r="Z45" i="19"/>
  <c r="AA45" i="19"/>
  <c r="AB45" i="19"/>
  <c r="AC45" i="19"/>
  <c r="AD45" i="19"/>
  <c r="AE45" i="19"/>
  <c r="AF45" i="19"/>
  <c r="Y46" i="19"/>
  <c r="Z46" i="19"/>
  <c r="AA46" i="19"/>
  <c r="AB46" i="19"/>
  <c r="AC46" i="19"/>
  <c r="AD46" i="19"/>
  <c r="AE46" i="19"/>
  <c r="AF46" i="19"/>
  <c r="Y47" i="19"/>
  <c r="Z47" i="19"/>
  <c r="AA47" i="19"/>
  <c r="AB47" i="19"/>
  <c r="AC47" i="19"/>
  <c r="AD47" i="19"/>
  <c r="AE47" i="19"/>
  <c r="AF47" i="19"/>
  <c r="Y48" i="19"/>
  <c r="Z48" i="19"/>
  <c r="AA48" i="19"/>
  <c r="AB48" i="19"/>
  <c r="AC48" i="19"/>
  <c r="AD48" i="19"/>
  <c r="AE48" i="19"/>
  <c r="AF48" i="19"/>
  <c r="Y49" i="19"/>
  <c r="Z49" i="19"/>
  <c r="AA49" i="19"/>
  <c r="AB49" i="19"/>
  <c r="AC49" i="19"/>
  <c r="AD49" i="19"/>
  <c r="AE49" i="19"/>
  <c r="AF49" i="19"/>
  <c r="Y50" i="19"/>
  <c r="Z50" i="19"/>
  <c r="AA50" i="19"/>
  <c r="AB50" i="19"/>
  <c r="AC50" i="19"/>
  <c r="AD50" i="19"/>
  <c r="AE50" i="19"/>
  <c r="AF50" i="19"/>
  <c r="Y51" i="19"/>
  <c r="Z51" i="19"/>
  <c r="AA51" i="19"/>
  <c r="AB51" i="19"/>
  <c r="AC51" i="19"/>
  <c r="AD51" i="19"/>
  <c r="AE51" i="19"/>
  <c r="AF51" i="19"/>
  <c r="Y52" i="19"/>
  <c r="Z52" i="19"/>
  <c r="AA52" i="19"/>
  <c r="AB52" i="19"/>
  <c r="AC52" i="19"/>
  <c r="AD52" i="19"/>
  <c r="AE52" i="19"/>
  <c r="AF52" i="19"/>
  <c r="Y53" i="19"/>
  <c r="Z53" i="19"/>
  <c r="AA53" i="19"/>
  <c r="AB53" i="19"/>
  <c r="AC53" i="19"/>
  <c r="AD53" i="19"/>
  <c r="AE53" i="19"/>
  <c r="AF53" i="19"/>
  <c r="Y54" i="19"/>
  <c r="Z54" i="19"/>
  <c r="AA54" i="19"/>
  <c r="AB54" i="19"/>
  <c r="AC54" i="19"/>
  <c r="AD54" i="19"/>
  <c r="AE54" i="19"/>
  <c r="AF54" i="19"/>
  <c r="Y55" i="19"/>
  <c r="Z55" i="19"/>
  <c r="AA55" i="19"/>
  <c r="AB55" i="19"/>
  <c r="AC55" i="19"/>
  <c r="AD55" i="19"/>
  <c r="AE55" i="19"/>
  <c r="AF55" i="19"/>
  <c r="Y56" i="19"/>
  <c r="Z56" i="19"/>
  <c r="AA56" i="19"/>
  <c r="AB56" i="19"/>
  <c r="AC56" i="19"/>
  <c r="AD56" i="19"/>
  <c r="AE56" i="19"/>
  <c r="AF56" i="19"/>
  <c r="Y57" i="19"/>
  <c r="Z57" i="19"/>
  <c r="AA57" i="19"/>
  <c r="AB57" i="19"/>
  <c r="AC57" i="19"/>
  <c r="AD57" i="19"/>
  <c r="AE57" i="19"/>
  <c r="AF57" i="19"/>
  <c r="AF58" i="19"/>
  <c r="N31" i="19"/>
  <c r="O31" i="19"/>
  <c r="P31" i="19"/>
  <c r="N32" i="19"/>
  <c r="O32" i="19"/>
  <c r="P32" i="19"/>
  <c r="N33" i="19"/>
  <c r="O33" i="19"/>
  <c r="P33" i="19"/>
  <c r="N34" i="19"/>
  <c r="O34" i="19"/>
  <c r="P34" i="19"/>
  <c r="N35" i="19"/>
  <c r="O35" i="19"/>
  <c r="P35" i="19"/>
  <c r="N36" i="19"/>
  <c r="O36" i="19"/>
  <c r="P36" i="19"/>
  <c r="N37" i="19"/>
  <c r="O37" i="19"/>
  <c r="P37" i="19"/>
  <c r="N38" i="19"/>
  <c r="O38" i="19"/>
  <c r="P38" i="19"/>
  <c r="N39" i="19"/>
  <c r="O39" i="19"/>
  <c r="P39" i="19"/>
  <c r="N40" i="19"/>
  <c r="O40" i="19"/>
  <c r="P40" i="19"/>
  <c r="N41" i="19"/>
  <c r="O41" i="19"/>
  <c r="P41" i="19"/>
  <c r="N42" i="19"/>
  <c r="O42" i="19"/>
  <c r="P42" i="19"/>
  <c r="N43" i="19"/>
  <c r="O43" i="19"/>
  <c r="P43" i="19"/>
  <c r="N44" i="19"/>
  <c r="O44" i="19"/>
  <c r="P44" i="19"/>
  <c r="N45" i="19"/>
  <c r="O45" i="19"/>
  <c r="P45" i="19"/>
  <c r="N46" i="19"/>
  <c r="O46" i="19"/>
  <c r="P46" i="19"/>
  <c r="N47" i="19"/>
  <c r="O47" i="19"/>
  <c r="P47" i="19"/>
  <c r="N48" i="19"/>
  <c r="O48" i="19"/>
  <c r="P48" i="19"/>
  <c r="N49" i="19"/>
  <c r="O49" i="19"/>
  <c r="P49" i="19"/>
  <c r="N50" i="19"/>
  <c r="O50" i="19"/>
  <c r="P50" i="19"/>
  <c r="N51" i="19"/>
  <c r="O51" i="19"/>
  <c r="P51" i="19"/>
  <c r="N52" i="19"/>
  <c r="O52" i="19"/>
  <c r="P52" i="19"/>
  <c r="N53" i="19"/>
  <c r="O53" i="19"/>
  <c r="P53" i="19"/>
  <c r="N54" i="19"/>
  <c r="O54" i="19"/>
  <c r="P54" i="19"/>
  <c r="N55" i="19"/>
  <c r="O55" i="19"/>
  <c r="P55" i="19"/>
  <c r="N56" i="19"/>
  <c r="O56" i="19"/>
  <c r="P56" i="19"/>
  <c r="N57" i="19"/>
  <c r="O57" i="19"/>
  <c r="P57" i="19"/>
  <c r="N58" i="19"/>
  <c r="O58" i="19"/>
  <c r="P58" i="19"/>
  <c r="N59" i="19"/>
  <c r="O59" i="19"/>
  <c r="P59" i="19"/>
  <c r="D31" i="19"/>
  <c r="E31" i="19"/>
  <c r="F31" i="19"/>
  <c r="D32" i="19"/>
  <c r="E32" i="19"/>
  <c r="F32" i="19"/>
  <c r="D33" i="19"/>
  <c r="E33" i="19"/>
  <c r="F33" i="19"/>
  <c r="D34" i="19"/>
  <c r="E34" i="19"/>
  <c r="F34" i="19"/>
  <c r="D35" i="19"/>
  <c r="E35" i="19"/>
  <c r="F35" i="19"/>
  <c r="D36" i="19"/>
  <c r="E36" i="19"/>
  <c r="F36" i="19"/>
  <c r="D37" i="19"/>
  <c r="E37" i="19"/>
  <c r="F37" i="19"/>
  <c r="D38" i="19"/>
  <c r="E38" i="19"/>
  <c r="F38" i="19"/>
  <c r="D39" i="19"/>
  <c r="E39" i="19"/>
  <c r="F39" i="19"/>
  <c r="D40" i="19"/>
  <c r="E40" i="19"/>
  <c r="F40" i="19"/>
  <c r="D41" i="19"/>
  <c r="E41" i="19"/>
  <c r="F41" i="19"/>
  <c r="D42" i="19"/>
  <c r="E42" i="19"/>
  <c r="F42" i="19"/>
  <c r="D43" i="19"/>
  <c r="E43" i="19"/>
  <c r="F43" i="19"/>
  <c r="D44" i="19"/>
  <c r="E44" i="19"/>
  <c r="F44" i="19"/>
  <c r="D45" i="19"/>
  <c r="E45" i="19"/>
  <c r="F45" i="19"/>
  <c r="D46" i="19"/>
  <c r="E46" i="19"/>
  <c r="F46" i="19"/>
  <c r="D47" i="19"/>
  <c r="E47" i="19"/>
  <c r="F47" i="19"/>
  <c r="D48" i="19"/>
  <c r="E48" i="19"/>
  <c r="F48" i="19"/>
  <c r="D49" i="19"/>
  <c r="E49" i="19"/>
  <c r="F49" i="19"/>
  <c r="D50" i="19"/>
  <c r="E50" i="19"/>
  <c r="F50" i="19"/>
  <c r="D51" i="19"/>
  <c r="E51" i="19"/>
  <c r="F51" i="19"/>
  <c r="D52" i="19"/>
  <c r="E52" i="19"/>
  <c r="F52" i="19"/>
  <c r="D53" i="19"/>
  <c r="E53" i="19"/>
  <c r="F53" i="19"/>
  <c r="D54" i="19"/>
  <c r="E54" i="19"/>
  <c r="F54" i="19"/>
  <c r="D55" i="19"/>
  <c r="E55" i="19"/>
  <c r="F55" i="19"/>
  <c r="D56" i="19"/>
  <c r="E56" i="19"/>
  <c r="F56" i="19"/>
  <c r="D57" i="19"/>
  <c r="E57" i="19"/>
  <c r="F57" i="19"/>
  <c r="D58" i="19"/>
  <c r="E58" i="19"/>
  <c r="F58" i="19"/>
  <c r="D59" i="19"/>
  <c r="E59" i="19"/>
  <c r="F59" i="19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3" i="20"/>
  <c r="AF44" i="20"/>
  <c r="AF45" i="20"/>
  <c r="AF46" i="20"/>
  <c r="AF47" i="20"/>
  <c r="AF48" i="20"/>
  <c r="AF49" i="20"/>
  <c r="AF50" i="20"/>
  <c r="AF51" i="20"/>
  <c r="AF52" i="20"/>
  <c r="AF53" i="20"/>
  <c r="AF54" i="20"/>
  <c r="AF55" i="20"/>
  <c r="AF56" i="20"/>
  <c r="AF57" i="20"/>
  <c r="AF58" i="20"/>
  <c r="AF59" i="20"/>
  <c r="Y51" i="20"/>
  <c r="Z51" i="20"/>
  <c r="AA51" i="20"/>
  <c r="AB51" i="20"/>
  <c r="AC51" i="20"/>
  <c r="AD51" i="20"/>
  <c r="AE51" i="20"/>
  <c r="P51" i="20"/>
  <c r="O51" i="20"/>
  <c r="N51" i="20"/>
  <c r="F51" i="20"/>
  <c r="E51" i="20"/>
  <c r="D51" i="20"/>
  <c r="C29" i="20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C59" i="20" s="1"/>
  <c r="W42" i="11" l="1"/>
  <c r="C30" i="14" l="1"/>
  <c r="C31" i="14" s="1"/>
  <c r="C30" i="13"/>
  <c r="C31" i="13" s="1"/>
  <c r="C30" i="12"/>
  <c r="C31" i="12" s="1"/>
  <c r="C30" i="11"/>
  <c r="C31" i="11" s="1"/>
  <c r="C30" i="10"/>
  <c r="X30" i="10" s="1"/>
  <c r="C30" i="9"/>
  <c r="C31" i="9" s="1"/>
  <c r="W59" i="15"/>
  <c r="L59" i="15"/>
  <c r="C30" i="15"/>
  <c r="X30" i="15" s="1"/>
  <c r="C30" i="16"/>
  <c r="X30" i="16" s="1"/>
  <c r="W59" i="17"/>
  <c r="L59" i="17"/>
  <c r="C30" i="17"/>
  <c r="C31" i="17" s="1"/>
  <c r="W59" i="18"/>
  <c r="L59" i="18"/>
  <c r="C30" i="18"/>
  <c r="M30" i="18" s="1"/>
  <c r="C30" i="19"/>
  <c r="C31" i="19" s="1"/>
  <c r="W59" i="20"/>
  <c r="L59" i="20"/>
  <c r="M30" i="20"/>
  <c r="X29" i="15"/>
  <c r="J45" i="2"/>
  <c r="J46" i="2"/>
  <c r="J47" i="2"/>
  <c r="J48" i="2"/>
  <c r="J49" i="2"/>
  <c r="J50" i="2"/>
  <c r="F45" i="2"/>
  <c r="F46" i="2"/>
  <c r="F47" i="2"/>
  <c r="F48" i="2"/>
  <c r="F49" i="2"/>
  <c r="F50" i="2"/>
  <c r="AK61" i="20"/>
  <c r="W58" i="20"/>
  <c r="L58" i="20"/>
  <c r="W57" i="20"/>
  <c r="L57" i="20"/>
  <c r="W56" i="20"/>
  <c r="L56" i="20"/>
  <c r="W55" i="20"/>
  <c r="L55" i="20"/>
  <c r="W54" i="20"/>
  <c r="L54" i="20"/>
  <c r="W53" i="20"/>
  <c r="L53" i="20"/>
  <c r="W52" i="20"/>
  <c r="L52" i="20"/>
  <c r="W51" i="20"/>
  <c r="L51" i="20"/>
  <c r="W50" i="20"/>
  <c r="L50" i="20"/>
  <c r="W49" i="20"/>
  <c r="L49" i="20"/>
  <c r="W48" i="20"/>
  <c r="L48" i="20"/>
  <c r="W47" i="20"/>
  <c r="L47" i="20"/>
  <c r="W46" i="20"/>
  <c r="L46" i="20"/>
  <c r="W45" i="20"/>
  <c r="L45" i="20"/>
  <c r="W44" i="20"/>
  <c r="L44" i="20"/>
  <c r="W43" i="20"/>
  <c r="L43" i="20"/>
  <c r="W42" i="20"/>
  <c r="L42" i="20"/>
  <c r="W41" i="20"/>
  <c r="L41" i="20"/>
  <c r="W40" i="20"/>
  <c r="L40" i="20"/>
  <c r="W39" i="20"/>
  <c r="L39" i="20"/>
  <c r="W38" i="20"/>
  <c r="L38" i="20"/>
  <c r="W37" i="20"/>
  <c r="L37" i="20"/>
  <c r="W36" i="20"/>
  <c r="L36" i="20"/>
  <c r="W35" i="20"/>
  <c r="L35" i="20"/>
  <c r="W34" i="20"/>
  <c r="L34" i="20"/>
  <c r="W33" i="20"/>
  <c r="L33" i="20"/>
  <c r="W32" i="20"/>
  <c r="L32" i="20"/>
  <c r="W31" i="20"/>
  <c r="L31" i="20"/>
  <c r="W30" i="20"/>
  <c r="L30" i="20"/>
  <c r="X29" i="20"/>
  <c r="W29" i="20"/>
  <c r="M29" i="20"/>
  <c r="L29" i="20"/>
  <c r="M27" i="20"/>
  <c r="X26" i="20"/>
  <c r="AK61" i="19"/>
  <c r="W58" i="19"/>
  <c r="L58" i="19"/>
  <c r="W57" i="19"/>
  <c r="L57" i="19"/>
  <c r="W56" i="19"/>
  <c r="L56" i="19"/>
  <c r="W55" i="19"/>
  <c r="L55" i="19"/>
  <c r="W54" i="19"/>
  <c r="L54" i="19"/>
  <c r="W53" i="19"/>
  <c r="L53" i="19"/>
  <c r="W52" i="19"/>
  <c r="L52" i="19"/>
  <c r="W51" i="19"/>
  <c r="L51" i="19"/>
  <c r="W50" i="19"/>
  <c r="L50" i="19"/>
  <c r="W49" i="19"/>
  <c r="L49" i="19"/>
  <c r="W48" i="19"/>
  <c r="L48" i="19"/>
  <c r="W47" i="19"/>
  <c r="L47" i="19"/>
  <c r="W46" i="19"/>
  <c r="L46" i="19"/>
  <c r="W45" i="19"/>
  <c r="L45" i="19"/>
  <c r="W44" i="19"/>
  <c r="L44" i="19"/>
  <c r="W43" i="19"/>
  <c r="L43" i="19"/>
  <c r="W42" i="19"/>
  <c r="L42" i="19"/>
  <c r="W41" i="19"/>
  <c r="L41" i="19"/>
  <c r="W40" i="19"/>
  <c r="L40" i="19"/>
  <c r="W39" i="19"/>
  <c r="L39" i="19"/>
  <c r="W38" i="19"/>
  <c r="L38" i="19"/>
  <c r="W37" i="19"/>
  <c r="L37" i="19"/>
  <c r="W36" i="19"/>
  <c r="L36" i="19"/>
  <c r="W35" i="19"/>
  <c r="L35" i="19"/>
  <c r="W34" i="19"/>
  <c r="L34" i="19"/>
  <c r="W33" i="19"/>
  <c r="L33" i="19"/>
  <c r="W32" i="19"/>
  <c r="L32" i="19"/>
  <c r="W31" i="19"/>
  <c r="L31" i="19"/>
  <c r="X30" i="19"/>
  <c r="W30" i="19"/>
  <c r="L30" i="19"/>
  <c r="X29" i="19"/>
  <c r="W29" i="19"/>
  <c r="M29" i="19"/>
  <c r="L29" i="19"/>
  <c r="M27" i="19"/>
  <c r="X26" i="19" s="1"/>
  <c r="AK61" i="18"/>
  <c r="W58" i="18"/>
  <c r="L58" i="18"/>
  <c r="W57" i="18"/>
  <c r="L57" i="18"/>
  <c r="W56" i="18"/>
  <c r="L56" i="18"/>
  <c r="W55" i="18"/>
  <c r="L55" i="18"/>
  <c r="W54" i="18"/>
  <c r="L54" i="18"/>
  <c r="W53" i="18"/>
  <c r="L53" i="18"/>
  <c r="W52" i="18"/>
  <c r="L52" i="18"/>
  <c r="W51" i="18"/>
  <c r="L51" i="18"/>
  <c r="W50" i="18"/>
  <c r="L50" i="18"/>
  <c r="W49" i="18"/>
  <c r="L49" i="18"/>
  <c r="W48" i="18"/>
  <c r="L48" i="18"/>
  <c r="W47" i="18"/>
  <c r="L47" i="18"/>
  <c r="W46" i="18"/>
  <c r="L46" i="18"/>
  <c r="W45" i="18"/>
  <c r="L45" i="18"/>
  <c r="W44" i="18"/>
  <c r="L44" i="18"/>
  <c r="W43" i="18"/>
  <c r="L43" i="18"/>
  <c r="W42" i="18"/>
  <c r="L42" i="18"/>
  <c r="W41" i="18"/>
  <c r="L41" i="18"/>
  <c r="W40" i="18"/>
  <c r="L40" i="18"/>
  <c r="W39" i="18"/>
  <c r="L39" i="18"/>
  <c r="W38" i="18"/>
  <c r="L38" i="18"/>
  <c r="W37" i="18"/>
  <c r="L37" i="18"/>
  <c r="W36" i="18"/>
  <c r="L36" i="18"/>
  <c r="W35" i="18"/>
  <c r="L35" i="18"/>
  <c r="W34" i="18"/>
  <c r="L34" i="18"/>
  <c r="W33" i="18"/>
  <c r="L33" i="18"/>
  <c r="W32" i="18"/>
  <c r="L32" i="18"/>
  <c r="W31" i="18"/>
  <c r="L31" i="18"/>
  <c r="W30" i="18"/>
  <c r="L30" i="18"/>
  <c r="X29" i="18"/>
  <c r="W29" i="18"/>
  <c r="M29" i="18"/>
  <c r="L29" i="18"/>
  <c r="M27" i="18"/>
  <c r="X26" i="18" s="1"/>
  <c r="AK61" i="17"/>
  <c r="W58" i="17"/>
  <c r="L58" i="17"/>
  <c r="W57" i="17"/>
  <c r="L57" i="17"/>
  <c r="W56" i="17"/>
  <c r="L56" i="17"/>
  <c r="W55" i="17"/>
  <c r="L55" i="17"/>
  <c r="W54" i="17"/>
  <c r="L54" i="17"/>
  <c r="W53" i="17"/>
  <c r="L53" i="17"/>
  <c r="W52" i="17"/>
  <c r="L52" i="17"/>
  <c r="W51" i="17"/>
  <c r="L51" i="17"/>
  <c r="W50" i="17"/>
  <c r="L50" i="17"/>
  <c r="W49" i="17"/>
  <c r="L49" i="17"/>
  <c r="W48" i="17"/>
  <c r="L48" i="17"/>
  <c r="W47" i="17"/>
  <c r="L47" i="17"/>
  <c r="W46" i="17"/>
  <c r="L46" i="17"/>
  <c r="W45" i="17"/>
  <c r="L45" i="17"/>
  <c r="W44" i="17"/>
  <c r="L44" i="17"/>
  <c r="W43" i="17"/>
  <c r="L43" i="17"/>
  <c r="W42" i="17"/>
  <c r="L42" i="17"/>
  <c r="W41" i="17"/>
  <c r="L41" i="17"/>
  <c r="W40" i="17"/>
  <c r="L40" i="17"/>
  <c r="W39" i="17"/>
  <c r="L39" i="17"/>
  <c r="W38" i="17"/>
  <c r="L38" i="17"/>
  <c r="W37" i="17"/>
  <c r="L37" i="17"/>
  <c r="W36" i="17"/>
  <c r="L36" i="17"/>
  <c r="W35" i="17"/>
  <c r="L35" i="17"/>
  <c r="W34" i="17"/>
  <c r="L34" i="17"/>
  <c r="W33" i="17"/>
  <c r="L33" i="17"/>
  <c r="W32" i="17"/>
  <c r="L32" i="17"/>
  <c r="W31" i="17"/>
  <c r="L31" i="17"/>
  <c r="W30" i="17"/>
  <c r="M30" i="17"/>
  <c r="L30" i="17"/>
  <c r="X29" i="17"/>
  <c r="W29" i="17"/>
  <c r="M29" i="17"/>
  <c r="L29" i="17"/>
  <c r="M27" i="17"/>
  <c r="AK61" i="16"/>
  <c r="W56" i="16"/>
  <c r="L56" i="16"/>
  <c r="W55" i="16"/>
  <c r="L55" i="16"/>
  <c r="W54" i="16"/>
  <c r="L54" i="16"/>
  <c r="W53" i="16"/>
  <c r="L53" i="16"/>
  <c r="W52" i="16"/>
  <c r="L52" i="16"/>
  <c r="W51" i="16"/>
  <c r="L51" i="16"/>
  <c r="W50" i="16"/>
  <c r="L50" i="16"/>
  <c r="W49" i="16"/>
  <c r="L49" i="16"/>
  <c r="W48" i="16"/>
  <c r="L48" i="16"/>
  <c r="W47" i="16"/>
  <c r="L47" i="16"/>
  <c r="W46" i="16"/>
  <c r="L46" i="16"/>
  <c r="W45" i="16"/>
  <c r="L45" i="16"/>
  <c r="W44" i="16"/>
  <c r="L44" i="16"/>
  <c r="W43" i="16"/>
  <c r="L43" i="16"/>
  <c r="W42" i="16"/>
  <c r="L42" i="16"/>
  <c r="W41" i="16"/>
  <c r="L41" i="16"/>
  <c r="W40" i="16"/>
  <c r="L40" i="16"/>
  <c r="W39" i="16"/>
  <c r="L39" i="16"/>
  <c r="W38" i="16"/>
  <c r="L38" i="16"/>
  <c r="W37" i="16"/>
  <c r="L37" i="16"/>
  <c r="W36" i="16"/>
  <c r="L36" i="16"/>
  <c r="W35" i="16"/>
  <c r="L35" i="16"/>
  <c r="W34" i="16"/>
  <c r="L34" i="16"/>
  <c r="W33" i="16"/>
  <c r="L33" i="16"/>
  <c r="W32" i="16"/>
  <c r="L32" i="16"/>
  <c r="W31" i="16"/>
  <c r="L31" i="16"/>
  <c r="W30" i="16"/>
  <c r="L30" i="16"/>
  <c r="X29" i="16"/>
  <c r="W29" i="16"/>
  <c r="L29" i="16"/>
  <c r="M27" i="16"/>
  <c r="X26" i="16" s="1"/>
  <c r="AK61" i="15"/>
  <c r="W58" i="15"/>
  <c r="L58" i="15"/>
  <c r="W57" i="15"/>
  <c r="L57" i="15"/>
  <c r="W56" i="15"/>
  <c r="L56" i="15"/>
  <c r="W55" i="15"/>
  <c r="L55" i="15"/>
  <c r="W54" i="15"/>
  <c r="L54" i="15"/>
  <c r="W53" i="15"/>
  <c r="L53" i="15"/>
  <c r="W52" i="15"/>
  <c r="L52" i="15"/>
  <c r="W51" i="15"/>
  <c r="L51" i="15"/>
  <c r="W50" i="15"/>
  <c r="L50" i="15"/>
  <c r="W49" i="15"/>
  <c r="L49" i="15"/>
  <c r="W48" i="15"/>
  <c r="L48" i="15"/>
  <c r="W47" i="15"/>
  <c r="L47" i="15"/>
  <c r="W46" i="15"/>
  <c r="L46" i="15"/>
  <c r="W45" i="15"/>
  <c r="L45" i="15"/>
  <c r="W44" i="15"/>
  <c r="L44" i="15"/>
  <c r="W43" i="15"/>
  <c r="L43" i="15"/>
  <c r="W42" i="15"/>
  <c r="L42" i="15"/>
  <c r="W41" i="15"/>
  <c r="L41" i="15"/>
  <c r="W40" i="15"/>
  <c r="L40" i="15"/>
  <c r="W39" i="15"/>
  <c r="L39" i="15"/>
  <c r="W38" i="15"/>
  <c r="L38" i="15"/>
  <c r="W37" i="15"/>
  <c r="L37" i="15"/>
  <c r="W36" i="15"/>
  <c r="L36" i="15"/>
  <c r="W35" i="15"/>
  <c r="L35" i="15"/>
  <c r="W34" i="15"/>
  <c r="L34" i="15"/>
  <c r="W33" i="15"/>
  <c r="L33" i="15"/>
  <c r="W32" i="15"/>
  <c r="L32" i="15"/>
  <c r="W31" i="15"/>
  <c r="L31" i="15"/>
  <c r="W30" i="15"/>
  <c r="L30" i="15"/>
  <c r="W29" i="15"/>
  <c r="L29" i="15"/>
  <c r="M27" i="15"/>
  <c r="X30" i="18"/>
  <c r="X30" i="20"/>
  <c r="M29" i="15"/>
  <c r="AK61" i="9"/>
  <c r="M30" i="15"/>
  <c r="M27" i="9"/>
  <c r="M27" i="10"/>
  <c r="X26" i="10" s="1"/>
  <c r="M27" i="11"/>
  <c r="X26" i="11" s="1"/>
  <c r="M27" i="12"/>
  <c r="X26" i="12" s="1"/>
  <c r="M27" i="13"/>
  <c r="X26" i="13" s="1"/>
  <c r="W58" i="14"/>
  <c r="L58" i="14"/>
  <c r="W57" i="14"/>
  <c r="L57" i="14"/>
  <c r="W56" i="14"/>
  <c r="L56" i="14"/>
  <c r="W55" i="14"/>
  <c r="L55" i="14"/>
  <c r="W54" i="14"/>
  <c r="L54" i="14"/>
  <c r="W53" i="14"/>
  <c r="L53" i="14"/>
  <c r="W52" i="14"/>
  <c r="L52" i="14"/>
  <c r="W51" i="14"/>
  <c r="L51" i="14"/>
  <c r="W50" i="14"/>
  <c r="L50" i="14"/>
  <c r="W49" i="14"/>
  <c r="L49" i="14"/>
  <c r="W48" i="14"/>
  <c r="L48" i="14"/>
  <c r="W47" i="14"/>
  <c r="L47" i="14"/>
  <c r="W46" i="14"/>
  <c r="L46" i="14"/>
  <c r="W45" i="14"/>
  <c r="L45" i="14"/>
  <c r="W44" i="14"/>
  <c r="L44" i="14"/>
  <c r="W43" i="14"/>
  <c r="L43" i="14"/>
  <c r="W42" i="14"/>
  <c r="L42" i="14"/>
  <c r="W41" i="14"/>
  <c r="L41" i="14"/>
  <c r="W40" i="14"/>
  <c r="L40" i="14"/>
  <c r="W39" i="14"/>
  <c r="L39" i="14"/>
  <c r="W38" i="14"/>
  <c r="L38" i="14"/>
  <c r="W37" i="14"/>
  <c r="L37" i="14"/>
  <c r="W36" i="14"/>
  <c r="L36" i="14"/>
  <c r="W35" i="14"/>
  <c r="L35" i="14"/>
  <c r="W34" i="14"/>
  <c r="L34" i="14"/>
  <c r="W33" i="14"/>
  <c r="L33" i="14"/>
  <c r="W32" i="14"/>
  <c r="L32" i="14"/>
  <c r="W31" i="14"/>
  <c r="L31" i="14"/>
  <c r="W30" i="14"/>
  <c r="L30" i="14"/>
  <c r="X29" i="14"/>
  <c r="W29" i="14"/>
  <c r="M29" i="14"/>
  <c r="L29" i="14"/>
  <c r="M27" i="14"/>
  <c r="X26" i="14" s="1"/>
  <c r="W59" i="13"/>
  <c r="L59" i="13"/>
  <c r="W58" i="13"/>
  <c r="L58" i="13"/>
  <c r="W57" i="13"/>
  <c r="L57" i="13"/>
  <c r="W56" i="13"/>
  <c r="L56" i="13"/>
  <c r="W55" i="13"/>
  <c r="L55" i="13"/>
  <c r="W54" i="13"/>
  <c r="L54" i="13"/>
  <c r="W53" i="13"/>
  <c r="L53" i="13"/>
  <c r="W52" i="13"/>
  <c r="L52" i="13"/>
  <c r="W51" i="13"/>
  <c r="L51" i="13"/>
  <c r="W50" i="13"/>
  <c r="L50" i="13"/>
  <c r="W49" i="13"/>
  <c r="L49" i="13"/>
  <c r="W48" i="13"/>
  <c r="L48" i="13"/>
  <c r="W47" i="13"/>
  <c r="L47" i="13"/>
  <c r="W46" i="13"/>
  <c r="L46" i="13"/>
  <c r="W45" i="13"/>
  <c r="L45" i="13"/>
  <c r="W44" i="13"/>
  <c r="L44" i="13"/>
  <c r="W43" i="13"/>
  <c r="L43" i="13"/>
  <c r="W42" i="13"/>
  <c r="L42" i="13"/>
  <c r="W41" i="13"/>
  <c r="L41" i="13"/>
  <c r="W40" i="13"/>
  <c r="L40" i="13"/>
  <c r="W39" i="13"/>
  <c r="L39" i="13"/>
  <c r="W38" i="13"/>
  <c r="L38" i="13"/>
  <c r="W37" i="13"/>
  <c r="L37" i="13"/>
  <c r="W36" i="13"/>
  <c r="L36" i="13"/>
  <c r="W35" i="13"/>
  <c r="L35" i="13"/>
  <c r="W34" i="13"/>
  <c r="L34" i="13"/>
  <c r="W33" i="13"/>
  <c r="L33" i="13"/>
  <c r="W32" i="13"/>
  <c r="L32" i="13"/>
  <c r="W31" i="13"/>
  <c r="L31" i="13"/>
  <c r="W30" i="13"/>
  <c r="L30" i="13"/>
  <c r="X29" i="13"/>
  <c r="W29" i="13"/>
  <c r="M29" i="13"/>
  <c r="L29" i="13"/>
  <c r="W59" i="12"/>
  <c r="L59" i="12"/>
  <c r="W58" i="12"/>
  <c r="L58" i="12"/>
  <c r="W57" i="12"/>
  <c r="L57" i="12"/>
  <c r="W56" i="12"/>
  <c r="L56" i="12"/>
  <c r="W55" i="12"/>
  <c r="L55" i="12"/>
  <c r="W54" i="12"/>
  <c r="L54" i="12"/>
  <c r="W53" i="12"/>
  <c r="L53" i="12"/>
  <c r="W52" i="12"/>
  <c r="L52" i="12"/>
  <c r="W51" i="12"/>
  <c r="L51" i="12"/>
  <c r="W50" i="12"/>
  <c r="L50" i="12"/>
  <c r="W49" i="12"/>
  <c r="L49" i="12"/>
  <c r="W48" i="12"/>
  <c r="L48" i="12"/>
  <c r="W47" i="12"/>
  <c r="L47" i="12"/>
  <c r="W46" i="12"/>
  <c r="L46" i="12"/>
  <c r="W45" i="12"/>
  <c r="L45" i="12"/>
  <c r="W44" i="12"/>
  <c r="L44" i="12"/>
  <c r="W43" i="12"/>
  <c r="L43" i="12"/>
  <c r="W42" i="12"/>
  <c r="L42" i="12"/>
  <c r="W41" i="12"/>
  <c r="L41" i="12"/>
  <c r="W40" i="12"/>
  <c r="L40" i="12"/>
  <c r="W39" i="12"/>
  <c r="L39" i="12"/>
  <c r="W38" i="12"/>
  <c r="L38" i="12"/>
  <c r="W37" i="12"/>
  <c r="L37" i="12"/>
  <c r="W36" i="12"/>
  <c r="L36" i="12"/>
  <c r="W35" i="12"/>
  <c r="L35" i="12"/>
  <c r="W34" i="12"/>
  <c r="L34" i="12"/>
  <c r="W33" i="12"/>
  <c r="L33" i="12"/>
  <c r="W32" i="12"/>
  <c r="L32" i="12"/>
  <c r="W31" i="12"/>
  <c r="L31" i="12"/>
  <c r="W30" i="12"/>
  <c r="L30" i="12"/>
  <c r="X29" i="12"/>
  <c r="W29" i="12"/>
  <c r="M29" i="12"/>
  <c r="L29" i="12"/>
  <c r="W58" i="11"/>
  <c r="L58" i="11"/>
  <c r="W57" i="11"/>
  <c r="L57" i="11"/>
  <c r="W56" i="11"/>
  <c r="L56" i="11"/>
  <c r="W55" i="11"/>
  <c r="L55" i="11"/>
  <c r="W54" i="11"/>
  <c r="L54" i="11"/>
  <c r="W53" i="11"/>
  <c r="L53" i="11"/>
  <c r="W52" i="11"/>
  <c r="L52" i="11"/>
  <c r="W51" i="11"/>
  <c r="L51" i="11"/>
  <c r="W50" i="11"/>
  <c r="L50" i="11"/>
  <c r="W49" i="11"/>
  <c r="L49" i="11"/>
  <c r="W48" i="11"/>
  <c r="L48" i="11"/>
  <c r="W47" i="11"/>
  <c r="L47" i="11"/>
  <c r="W46" i="11"/>
  <c r="L46" i="11"/>
  <c r="W45" i="11"/>
  <c r="L45" i="11"/>
  <c r="W44" i="11"/>
  <c r="L44" i="11"/>
  <c r="W43" i="11"/>
  <c r="L43" i="11"/>
  <c r="L42" i="11"/>
  <c r="W41" i="11"/>
  <c r="L41" i="11"/>
  <c r="W40" i="11"/>
  <c r="L40" i="11"/>
  <c r="W39" i="11"/>
  <c r="L39" i="11"/>
  <c r="W38" i="11"/>
  <c r="L38" i="11"/>
  <c r="W37" i="11"/>
  <c r="L37" i="11"/>
  <c r="W36" i="11"/>
  <c r="L36" i="11"/>
  <c r="W35" i="11"/>
  <c r="L35" i="11"/>
  <c r="W34" i="11"/>
  <c r="L34" i="11"/>
  <c r="W33" i="11"/>
  <c r="L33" i="11"/>
  <c r="W32" i="11"/>
  <c r="L32" i="11"/>
  <c r="W31" i="11"/>
  <c r="L31" i="11"/>
  <c r="W30" i="11"/>
  <c r="L30" i="11"/>
  <c r="X29" i="11"/>
  <c r="W29" i="11"/>
  <c r="M29" i="11"/>
  <c r="L29" i="11"/>
  <c r="W59" i="10"/>
  <c r="W58" i="10"/>
  <c r="W57" i="10"/>
  <c r="W56" i="10"/>
  <c r="W55" i="10"/>
  <c r="W54" i="10"/>
  <c r="W53" i="10"/>
  <c r="W52" i="10"/>
  <c r="W51" i="10"/>
  <c r="W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W31" i="10"/>
  <c r="W30" i="10"/>
  <c r="X29" i="10"/>
  <c r="W29" i="10"/>
  <c r="M29" i="10"/>
  <c r="W58" i="9"/>
  <c r="L58" i="9"/>
  <c r="W57" i="9"/>
  <c r="L57" i="9"/>
  <c r="W56" i="9"/>
  <c r="L56" i="9"/>
  <c r="W55" i="9"/>
  <c r="L55" i="9"/>
  <c r="W54" i="9"/>
  <c r="L54" i="9"/>
  <c r="W53" i="9"/>
  <c r="L53" i="9"/>
  <c r="W52" i="9"/>
  <c r="L52" i="9"/>
  <c r="W51" i="9"/>
  <c r="L51" i="9"/>
  <c r="W50" i="9"/>
  <c r="L50" i="9"/>
  <c r="W49" i="9"/>
  <c r="L49" i="9"/>
  <c r="W48" i="9"/>
  <c r="L48" i="9"/>
  <c r="W47" i="9"/>
  <c r="L47" i="9"/>
  <c r="W46" i="9"/>
  <c r="L46" i="9"/>
  <c r="W45" i="9"/>
  <c r="L45" i="9"/>
  <c r="W44" i="9"/>
  <c r="L44" i="9"/>
  <c r="W43" i="9"/>
  <c r="L43" i="9"/>
  <c r="W42" i="9"/>
  <c r="L42" i="9"/>
  <c r="W41" i="9"/>
  <c r="L41" i="9"/>
  <c r="W40" i="9"/>
  <c r="L40" i="9"/>
  <c r="W39" i="9"/>
  <c r="L39" i="9"/>
  <c r="W38" i="9"/>
  <c r="L38" i="9"/>
  <c r="W37" i="9"/>
  <c r="L37" i="9"/>
  <c r="W36" i="9"/>
  <c r="L36" i="9"/>
  <c r="W35" i="9"/>
  <c r="L35" i="9"/>
  <c r="W34" i="9"/>
  <c r="L34" i="9"/>
  <c r="W33" i="9"/>
  <c r="L33" i="9"/>
  <c r="W32" i="9"/>
  <c r="L32" i="9"/>
  <c r="W31" i="9"/>
  <c r="L31" i="9"/>
  <c r="W30" i="9"/>
  <c r="L30" i="9"/>
  <c r="X29" i="9"/>
  <c r="W29" i="9"/>
  <c r="M29" i="9"/>
  <c r="L29" i="9"/>
  <c r="J51" i="2"/>
  <c r="J52" i="2"/>
  <c r="J53" i="2"/>
  <c r="J54" i="2"/>
  <c r="J55" i="2"/>
  <c r="J56" i="2"/>
  <c r="F51" i="2"/>
  <c r="F52" i="2"/>
  <c r="F53" i="2"/>
  <c r="F54" i="2"/>
  <c r="F55" i="2"/>
  <c r="F56" i="2"/>
  <c r="X30" i="11"/>
  <c r="X30" i="14"/>
  <c r="M30" i="14"/>
  <c r="M30" i="11"/>
  <c r="M30" i="10"/>
  <c r="M30" i="9"/>
  <c r="X30" i="17"/>
  <c r="X26" i="17"/>
  <c r="X26" i="15"/>
  <c r="X26" i="9"/>
  <c r="C31" i="10"/>
  <c r="X31" i="10" s="1"/>
  <c r="M30" i="19"/>
  <c r="C31" i="16" l="1"/>
  <c r="X31" i="16" s="1"/>
  <c r="X30" i="13"/>
  <c r="X30" i="12"/>
  <c r="C32" i="10"/>
  <c r="C33" i="10" s="1"/>
  <c r="C32" i="9"/>
  <c r="M31" i="9"/>
  <c r="X31" i="9"/>
  <c r="X30" i="9"/>
  <c r="C31" i="15"/>
  <c r="M30" i="13"/>
  <c r="X31" i="14"/>
  <c r="M31" i="14"/>
  <c r="C32" i="14"/>
  <c r="C32" i="13"/>
  <c r="X31" i="13"/>
  <c r="M31" i="13"/>
  <c r="M31" i="12"/>
  <c r="X31" i="12"/>
  <c r="C32" i="12"/>
  <c r="M30" i="12"/>
  <c r="X31" i="11"/>
  <c r="C32" i="11"/>
  <c r="M31" i="11"/>
  <c r="C34" i="10"/>
  <c r="X33" i="10"/>
  <c r="M33" i="10"/>
  <c r="X32" i="10"/>
  <c r="M31" i="10"/>
  <c r="C32" i="17"/>
  <c r="X31" i="17"/>
  <c r="M31" i="17"/>
  <c r="C31" i="18"/>
  <c r="C32" i="19"/>
  <c r="M31" i="19"/>
  <c r="X31" i="19"/>
  <c r="X31" i="20"/>
  <c r="M31" i="20"/>
  <c r="C32" i="16" l="1"/>
  <c r="C33" i="16" s="1"/>
  <c r="C34" i="16" s="1"/>
  <c r="X33" i="16"/>
  <c r="X32" i="16"/>
  <c r="M32" i="10"/>
  <c r="C32" i="15"/>
  <c r="M31" i="15"/>
  <c r="X31" i="15"/>
  <c r="M32" i="9"/>
  <c r="X32" i="9"/>
  <c r="C33" i="9"/>
  <c r="X34" i="16"/>
  <c r="C35" i="16"/>
  <c r="C33" i="14"/>
  <c r="M32" i="14"/>
  <c r="X32" i="14"/>
  <c r="X32" i="13"/>
  <c r="C33" i="13"/>
  <c r="M32" i="13"/>
  <c r="X32" i="12"/>
  <c r="C33" i="12"/>
  <c r="M32" i="12"/>
  <c r="M32" i="11"/>
  <c r="X32" i="11"/>
  <c r="C33" i="11"/>
  <c r="M34" i="10"/>
  <c r="C35" i="10"/>
  <c r="X34" i="10"/>
  <c r="X32" i="17"/>
  <c r="M32" i="17"/>
  <c r="C33" i="17"/>
  <c r="M31" i="18"/>
  <c r="X31" i="18"/>
  <c r="C32" i="18"/>
  <c r="M32" i="19"/>
  <c r="X32" i="19"/>
  <c r="C33" i="19"/>
  <c r="X32" i="20"/>
  <c r="M32" i="20"/>
  <c r="C34" i="9" l="1"/>
  <c r="M33" i="9"/>
  <c r="X33" i="9"/>
  <c r="M32" i="15"/>
  <c r="C33" i="15"/>
  <c r="X32" i="15"/>
  <c r="C36" i="16"/>
  <c r="X35" i="16"/>
  <c r="C34" i="14"/>
  <c r="M33" i="14"/>
  <c r="X33" i="14"/>
  <c r="X33" i="13"/>
  <c r="C34" i="13"/>
  <c r="M33" i="13"/>
  <c r="C34" i="12"/>
  <c r="M33" i="12"/>
  <c r="X33" i="12"/>
  <c r="X33" i="11"/>
  <c r="M33" i="11"/>
  <c r="C34" i="11"/>
  <c r="X35" i="10"/>
  <c r="C36" i="10"/>
  <c r="M35" i="10"/>
  <c r="C34" i="17"/>
  <c r="M33" i="17"/>
  <c r="X33" i="17"/>
  <c r="C33" i="18"/>
  <c r="X32" i="18"/>
  <c r="M32" i="18"/>
  <c r="X33" i="19"/>
  <c r="M33" i="19"/>
  <c r="C34" i="19"/>
  <c r="M33" i="20"/>
  <c r="X33" i="20"/>
  <c r="C34" i="15" l="1"/>
  <c r="M33" i="15"/>
  <c r="X33" i="15"/>
  <c r="X34" i="9"/>
  <c r="M34" i="9"/>
  <c r="C35" i="9"/>
  <c r="X36" i="16"/>
  <c r="C37" i="16"/>
  <c r="M34" i="14"/>
  <c r="X34" i="14"/>
  <c r="C35" i="14"/>
  <c r="X34" i="13"/>
  <c r="C35" i="13"/>
  <c r="M34" i="13"/>
  <c r="M34" i="12"/>
  <c r="X34" i="12"/>
  <c r="C35" i="12"/>
  <c r="M34" i="11"/>
  <c r="X34" i="11"/>
  <c r="C35" i="11"/>
  <c r="C37" i="10"/>
  <c r="X36" i="10"/>
  <c r="M36" i="10"/>
  <c r="X34" i="17"/>
  <c r="C35" i="17"/>
  <c r="M34" i="17"/>
  <c r="X33" i="18"/>
  <c r="M33" i="18"/>
  <c r="C34" i="18"/>
  <c r="C35" i="19"/>
  <c r="X34" i="19"/>
  <c r="M34" i="19"/>
  <c r="M34" i="20"/>
  <c r="X34" i="20"/>
  <c r="X34" i="15" l="1"/>
  <c r="C35" i="15"/>
  <c r="M34" i="15"/>
  <c r="M35" i="9"/>
  <c r="C36" i="9"/>
  <c r="X35" i="9"/>
  <c r="C38" i="16"/>
  <c r="X37" i="16"/>
  <c r="C36" i="14"/>
  <c r="M35" i="14"/>
  <c r="X35" i="14"/>
  <c r="X35" i="13"/>
  <c r="C36" i="13"/>
  <c r="M35" i="13"/>
  <c r="C36" i="12"/>
  <c r="M35" i="12"/>
  <c r="X35" i="12"/>
  <c r="C36" i="11"/>
  <c r="M35" i="11"/>
  <c r="X35" i="11"/>
  <c r="C38" i="10"/>
  <c r="X37" i="10"/>
  <c r="M37" i="10"/>
  <c r="X35" i="17"/>
  <c r="M35" i="17"/>
  <c r="C36" i="17"/>
  <c r="X34" i="18"/>
  <c r="M34" i="18"/>
  <c r="C35" i="18"/>
  <c r="M35" i="19"/>
  <c r="X35" i="19"/>
  <c r="C36" i="19"/>
  <c r="M35" i="20"/>
  <c r="X35" i="20"/>
  <c r="C36" i="15" l="1"/>
  <c r="X35" i="15"/>
  <c r="M35" i="15"/>
  <c r="M36" i="9"/>
  <c r="C37" i="9"/>
  <c r="X36" i="9"/>
  <c r="X38" i="16"/>
  <c r="C39" i="16"/>
  <c r="M36" i="14"/>
  <c r="C37" i="14"/>
  <c r="X36" i="14"/>
  <c r="X36" i="13"/>
  <c r="C37" i="13"/>
  <c r="M36" i="13"/>
  <c r="C37" i="12"/>
  <c r="M36" i="12"/>
  <c r="X36" i="12"/>
  <c r="X36" i="11"/>
  <c r="C37" i="11"/>
  <c r="M36" i="11"/>
  <c r="M38" i="10"/>
  <c r="X38" i="10"/>
  <c r="C39" i="10"/>
  <c r="X36" i="17"/>
  <c r="M36" i="17"/>
  <c r="C37" i="17"/>
  <c r="C36" i="18"/>
  <c r="M35" i="18"/>
  <c r="X35" i="18"/>
  <c r="M36" i="19"/>
  <c r="X36" i="19"/>
  <c r="C37" i="19"/>
  <c r="X36" i="20"/>
  <c r="M36" i="20"/>
  <c r="M37" i="9" l="1"/>
  <c r="C38" i="9"/>
  <c r="X37" i="9"/>
  <c r="C37" i="15"/>
  <c r="M36" i="15"/>
  <c r="X36" i="15"/>
  <c r="X39" i="16"/>
  <c r="C40" i="16"/>
  <c r="C38" i="14"/>
  <c r="M37" i="14"/>
  <c r="X37" i="14"/>
  <c r="X37" i="13"/>
  <c r="M37" i="13"/>
  <c r="C38" i="13"/>
  <c r="X37" i="12"/>
  <c r="C38" i="12"/>
  <c r="M37" i="12"/>
  <c r="X37" i="11"/>
  <c r="M37" i="11"/>
  <c r="C38" i="11"/>
  <c r="X39" i="10"/>
  <c r="M39" i="10"/>
  <c r="C40" i="10"/>
  <c r="C38" i="17"/>
  <c r="M37" i="17"/>
  <c r="X37" i="17"/>
  <c r="C37" i="18"/>
  <c r="M36" i="18"/>
  <c r="X36" i="18"/>
  <c r="M37" i="19"/>
  <c r="C38" i="19"/>
  <c r="X37" i="19"/>
  <c r="X37" i="20"/>
  <c r="M37" i="20"/>
  <c r="M38" i="9" l="1"/>
  <c r="X38" i="9"/>
  <c r="C39" i="9"/>
  <c r="X37" i="15"/>
  <c r="M37" i="15"/>
  <c r="C38" i="15"/>
  <c r="C41" i="16"/>
  <c r="X40" i="16"/>
  <c r="C39" i="14"/>
  <c r="M38" i="14"/>
  <c r="X38" i="14"/>
  <c r="M38" i="13"/>
  <c r="X38" i="13"/>
  <c r="C39" i="13"/>
  <c r="M38" i="12"/>
  <c r="X38" i="12"/>
  <c r="C39" i="12"/>
  <c r="C39" i="11"/>
  <c r="M38" i="11"/>
  <c r="X38" i="11"/>
  <c r="M40" i="10"/>
  <c r="X40" i="10"/>
  <c r="C41" i="10"/>
  <c r="M38" i="17"/>
  <c r="X38" i="17"/>
  <c r="C39" i="17"/>
  <c r="M37" i="18"/>
  <c r="C38" i="18"/>
  <c r="X37" i="18"/>
  <c r="M38" i="19"/>
  <c r="C39" i="19"/>
  <c r="X38" i="19"/>
  <c r="M38" i="20"/>
  <c r="X38" i="20"/>
  <c r="M39" i="9" l="1"/>
  <c r="C40" i="9"/>
  <c r="X39" i="9"/>
  <c r="C39" i="15"/>
  <c r="M38" i="15"/>
  <c r="X38" i="15"/>
  <c r="C42" i="16"/>
  <c r="X41" i="16"/>
  <c r="X39" i="14"/>
  <c r="C40" i="14"/>
  <c r="M39" i="14"/>
  <c r="X39" i="13"/>
  <c r="C40" i="13"/>
  <c r="M39" i="13"/>
  <c r="C40" i="12"/>
  <c r="X39" i="12"/>
  <c r="M39" i="12"/>
  <c r="X39" i="11"/>
  <c r="C40" i="11"/>
  <c r="M39" i="11"/>
  <c r="X41" i="10"/>
  <c r="M41" i="10"/>
  <c r="C42" i="10"/>
  <c r="X39" i="17"/>
  <c r="M39" i="17"/>
  <c r="C40" i="17"/>
  <c r="C39" i="18"/>
  <c r="M38" i="18"/>
  <c r="X38" i="18"/>
  <c r="C40" i="19"/>
  <c r="M39" i="19"/>
  <c r="X39" i="19"/>
  <c r="M39" i="20"/>
  <c r="X39" i="20"/>
  <c r="M40" i="9" l="1"/>
  <c r="C41" i="9"/>
  <c r="X40" i="9"/>
  <c r="C40" i="15"/>
  <c r="X39" i="15"/>
  <c r="M39" i="15"/>
  <c r="C43" i="16"/>
  <c r="X42" i="16"/>
  <c r="C41" i="14"/>
  <c r="X40" i="14"/>
  <c r="M40" i="14"/>
  <c r="C41" i="13"/>
  <c r="M40" i="13"/>
  <c r="X40" i="13"/>
  <c r="M40" i="12"/>
  <c r="X40" i="12"/>
  <c r="C41" i="12"/>
  <c r="M40" i="11"/>
  <c r="C41" i="11"/>
  <c r="X40" i="11"/>
  <c r="M42" i="10"/>
  <c r="X42" i="10"/>
  <c r="C43" i="10"/>
  <c r="M40" i="17"/>
  <c r="C41" i="17"/>
  <c r="X40" i="17"/>
  <c r="M39" i="18"/>
  <c r="X39" i="18"/>
  <c r="C40" i="18"/>
  <c r="C41" i="19"/>
  <c r="M40" i="19"/>
  <c r="X40" i="19"/>
  <c r="X40" i="20"/>
  <c r="M40" i="20"/>
  <c r="C41" i="15" l="1"/>
  <c r="M40" i="15"/>
  <c r="X40" i="15"/>
  <c r="X41" i="9"/>
  <c r="M41" i="9"/>
  <c r="C42" i="9"/>
  <c r="C44" i="16"/>
  <c r="X43" i="16"/>
  <c r="C42" i="14"/>
  <c r="M41" i="14"/>
  <c r="X41" i="14"/>
  <c r="X41" i="13"/>
  <c r="M41" i="13"/>
  <c r="C42" i="13"/>
  <c r="C42" i="12"/>
  <c r="M41" i="12"/>
  <c r="X41" i="12"/>
  <c r="C42" i="11"/>
  <c r="X41" i="11"/>
  <c r="M41" i="11"/>
  <c r="X43" i="10"/>
  <c r="C44" i="10"/>
  <c r="M43" i="10"/>
  <c r="M41" i="17"/>
  <c r="X41" i="17"/>
  <c r="C42" i="17"/>
  <c r="C41" i="18"/>
  <c r="M40" i="18"/>
  <c r="X40" i="18"/>
  <c r="M41" i="19"/>
  <c r="C42" i="19"/>
  <c r="X41" i="19"/>
  <c r="X41" i="20"/>
  <c r="M41" i="20"/>
  <c r="X42" i="9" l="1"/>
  <c r="M42" i="9"/>
  <c r="C43" i="9"/>
  <c r="X41" i="15"/>
  <c r="M41" i="15"/>
  <c r="C42" i="15"/>
  <c r="C45" i="16"/>
  <c r="X44" i="16"/>
  <c r="C43" i="14"/>
  <c r="M42" i="14"/>
  <c r="X42" i="14"/>
  <c r="M42" i="13"/>
  <c r="X42" i="13"/>
  <c r="C43" i="13"/>
  <c r="M42" i="12"/>
  <c r="X42" i="12"/>
  <c r="C43" i="12"/>
  <c r="C43" i="11"/>
  <c r="M42" i="11"/>
  <c r="X42" i="11"/>
  <c r="M44" i="10"/>
  <c r="X44" i="10"/>
  <c r="C45" i="10"/>
  <c r="X42" i="17"/>
  <c r="C43" i="17"/>
  <c r="M42" i="17"/>
  <c r="C42" i="18"/>
  <c r="M41" i="18"/>
  <c r="X41" i="18"/>
  <c r="M42" i="19"/>
  <c r="C43" i="19"/>
  <c r="X42" i="19"/>
  <c r="M42" i="20"/>
  <c r="X42" i="20"/>
  <c r="C44" i="9" l="1"/>
  <c r="M43" i="9"/>
  <c r="X43" i="9"/>
  <c r="M42" i="15"/>
  <c r="X42" i="15"/>
  <c r="C43" i="15"/>
  <c r="C46" i="16"/>
  <c r="X45" i="16"/>
  <c r="M43" i="14"/>
  <c r="X43" i="14"/>
  <c r="C44" i="14"/>
  <c r="X43" i="13"/>
  <c r="C44" i="13"/>
  <c r="M43" i="13"/>
  <c r="M43" i="12"/>
  <c r="C44" i="12"/>
  <c r="X43" i="12"/>
  <c r="X43" i="11"/>
  <c r="C44" i="11"/>
  <c r="M43" i="11"/>
  <c r="X45" i="10"/>
  <c r="M45" i="10"/>
  <c r="C46" i="10"/>
  <c r="M43" i="17"/>
  <c r="X43" i="17"/>
  <c r="C44" i="17"/>
  <c r="C43" i="18"/>
  <c r="M42" i="18"/>
  <c r="X42" i="18"/>
  <c r="C44" i="19"/>
  <c r="M43" i="19"/>
  <c r="X43" i="19"/>
  <c r="M43" i="20"/>
  <c r="X43" i="20"/>
  <c r="C44" i="15" l="1"/>
  <c r="X43" i="15"/>
  <c r="M43" i="15"/>
  <c r="C45" i="9"/>
  <c r="X44" i="9"/>
  <c r="M44" i="9"/>
  <c r="C47" i="16"/>
  <c r="X46" i="16"/>
  <c r="M44" i="14"/>
  <c r="C45" i="14"/>
  <c r="X44" i="14"/>
  <c r="C45" i="13"/>
  <c r="M44" i="13"/>
  <c r="X44" i="13"/>
  <c r="X44" i="12"/>
  <c r="C45" i="12"/>
  <c r="M44" i="12"/>
  <c r="C45" i="11"/>
  <c r="X44" i="11"/>
  <c r="M44" i="11"/>
  <c r="M46" i="10"/>
  <c r="X46" i="10"/>
  <c r="C47" i="10"/>
  <c r="M44" i="17"/>
  <c r="C45" i="17"/>
  <c r="X44" i="17"/>
  <c r="M43" i="18"/>
  <c r="X43" i="18"/>
  <c r="C44" i="18"/>
  <c r="C45" i="19"/>
  <c r="M44" i="19"/>
  <c r="X44" i="19"/>
  <c r="X44" i="20"/>
  <c r="M44" i="20"/>
  <c r="C46" i="9" l="1"/>
  <c r="X45" i="9"/>
  <c r="M45" i="9"/>
  <c r="C45" i="15"/>
  <c r="M44" i="15"/>
  <c r="X44" i="15"/>
  <c r="X47" i="16"/>
  <c r="C48" i="16"/>
  <c r="C46" i="14"/>
  <c r="X45" i="14"/>
  <c r="M45" i="14"/>
  <c r="M45" i="13"/>
  <c r="X45" i="13"/>
  <c r="C46" i="13"/>
  <c r="C46" i="12"/>
  <c r="M45" i="12"/>
  <c r="X45" i="12"/>
  <c r="C46" i="11"/>
  <c r="X45" i="11"/>
  <c r="M45" i="11"/>
  <c r="X47" i="10"/>
  <c r="M47" i="10"/>
  <c r="C48" i="10"/>
  <c r="M45" i="17"/>
  <c r="X45" i="17"/>
  <c r="C46" i="17"/>
  <c r="C45" i="18"/>
  <c r="M44" i="18"/>
  <c r="X44" i="18"/>
  <c r="M45" i="19"/>
  <c r="C46" i="19"/>
  <c r="X45" i="19"/>
  <c r="X45" i="20"/>
  <c r="M45" i="20"/>
  <c r="X45" i="15" l="1"/>
  <c r="M45" i="15"/>
  <c r="C46" i="15"/>
  <c r="X46" i="9"/>
  <c r="C47" i="9"/>
  <c r="M46" i="9"/>
  <c r="C49" i="16"/>
  <c r="X48" i="16"/>
  <c r="C47" i="14"/>
  <c r="X46" i="14"/>
  <c r="M46" i="14"/>
  <c r="M46" i="13"/>
  <c r="X46" i="13"/>
  <c r="C47" i="13"/>
  <c r="M46" i="12"/>
  <c r="X46" i="12"/>
  <c r="C47" i="12"/>
  <c r="M46" i="11"/>
  <c r="X46" i="11"/>
  <c r="C47" i="11"/>
  <c r="X48" i="10"/>
  <c r="C49" i="10"/>
  <c r="M48" i="10"/>
  <c r="X46" i="17"/>
  <c r="C47" i="17"/>
  <c r="M46" i="17"/>
  <c r="M45" i="18"/>
  <c r="C46" i="18"/>
  <c r="X45" i="18"/>
  <c r="M46" i="19"/>
  <c r="C47" i="19"/>
  <c r="X46" i="19"/>
  <c r="M46" i="20"/>
  <c r="X46" i="20"/>
  <c r="M46" i="15" l="1"/>
  <c r="X46" i="15"/>
  <c r="C47" i="15"/>
  <c r="C48" i="9"/>
  <c r="X47" i="9"/>
  <c r="M47" i="9"/>
  <c r="C50" i="16"/>
  <c r="X49" i="16"/>
  <c r="M47" i="14"/>
  <c r="C48" i="14"/>
  <c r="X47" i="14"/>
  <c r="C48" i="13"/>
  <c r="X47" i="13"/>
  <c r="M47" i="13"/>
  <c r="X47" i="12"/>
  <c r="C48" i="12"/>
  <c r="M47" i="12"/>
  <c r="X47" i="11"/>
  <c r="C48" i="11"/>
  <c r="M47" i="11"/>
  <c r="X49" i="10"/>
  <c r="M49" i="10"/>
  <c r="C50" i="10"/>
  <c r="M47" i="17"/>
  <c r="X47" i="17"/>
  <c r="C48" i="17"/>
  <c r="C47" i="18"/>
  <c r="M46" i="18"/>
  <c r="X46" i="18"/>
  <c r="C48" i="19"/>
  <c r="M47" i="19"/>
  <c r="X47" i="19"/>
  <c r="M47" i="20"/>
  <c r="X47" i="20"/>
  <c r="C49" i="9" l="1"/>
  <c r="X48" i="9"/>
  <c r="M48" i="9"/>
  <c r="C48" i="15"/>
  <c r="X47" i="15"/>
  <c r="M47" i="15"/>
  <c r="C51" i="16"/>
  <c r="X50" i="16"/>
  <c r="M48" i="14"/>
  <c r="C49" i="14"/>
  <c r="X48" i="14"/>
  <c r="X48" i="13"/>
  <c r="C49" i="13"/>
  <c r="M48" i="13"/>
  <c r="X48" i="12"/>
  <c r="M48" i="12"/>
  <c r="C49" i="12"/>
  <c r="C49" i="11"/>
  <c r="X48" i="11"/>
  <c r="M48" i="11"/>
  <c r="X50" i="10"/>
  <c r="C51" i="10"/>
  <c r="M50" i="10"/>
  <c r="M48" i="17"/>
  <c r="C49" i="17"/>
  <c r="X48" i="17"/>
  <c r="M47" i="18"/>
  <c r="C48" i="18"/>
  <c r="X47" i="18"/>
  <c r="C49" i="19"/>
  <c r="M48" i="19"/>
  <c r="X48" i="19"/>
  <c r="X48" i="20"/>
  <c r="M48" i="20"/>
  <c r="C49" i="15" l="1"/>
  <c r="M48" i="15"/>
  <c r="X48" i="15"/>
  <c r="C50" i="9"/>
  <c r="X49" i="9"/>
  <c r="M49" i="9"/>
  <c r="C52" i="16"/>
  <c r="X51" i="16"/>
  <c r="C50" i="14"/>
  <c r="M49" i="14"/>
  <c r="X49" i="14"/>
  <c r="M49" i="13"/>
  <c r="X49" i="13"/>
  <c r="C50" i="13"/>
  <c r="C50" i="12"/>
  <c r="M49" i="12"/>
  <c r="X49" i="12"/>
  <c r="X49" i="11"/>
  <c r="C50" i="11"/>
  <c r="M49" i="11"/>
  <c r="M51" i="10"/>
  <c r="C52" i="10"/>
  <c r="X51" i="10"/>
  <c r="M49" i="17"/>
  <c r="X49" i="17"/>
  <c r="C50" i="17"/>
  <c r="C49" i="18"/>
  <c r="M48" i="18"/>
  <c r="X48" i="18"/>
  <c r="M49" i="19"/>
  <c r="C50" i="19"/>
  <c r="X49" i="19"/>
  <c r="X49" i="20"/>
  <c r="M49" i="20"/>
  <c r="X50" i="9" l="1"/>
  <c r="C51" i="9"/>
  <c r="M50" i="9"/>
  <c r="X49" i="15"/>
  <c r="M49" i="15"/>
  <c r="C50" i="15"/>
  <c r="C53" i="16"/>
  <c r="X52" i="16"/>
  <c r="C51" i="14"/>
  <c r="M50" i="14"/>
  <c r="X50" i="14"/>
  <c r="M50" i="13"/>
  <c r="X50" i="13"/>
  <c r="C51" i="13"/>
  <c r="M50" i="12"/>
  <c r="X50" i="12"/>
  <c r="C51" i="12"/>
  <c r="C51" i="11"/>
  <c r="X50" i="11"/>
  <c r="M50" i="11"/>
  <c r="M52" i="10"/>
  <c r="C53" i="10"/>
  <c r="X52" i="10"/>
  <c r="X50" i="17"/>
  <c r="C51" i="17"/>
  <c r="M50" i="17"/>
  <c r="C50" i="18"/>
  <c r="M49" i="18"/>
  <c r="X49" i="18"/>
  <c r="M50" i="19"/>
  <c r="C51" i="19"/>
  <c r="X50" i="19"/>
  <c r="M50" i="20"/>
  <c r="X50" i="20"/>
  <c r="M50" i="15" l="1"/>
  <c r="X50" i="15"/>
  <c r="C51" i="15"/>
  <c r="C52" i="9"/>
  <c r="X51" i="9"/>
  <c r="M51" i="9"/>
  <c r="C54" i="16"/>
  <c r="X53" i="16"/>
  <c r="X51" i="14"/>
  <c r="C52" i="14"/>
  <c r="M51" i="14"/>
  <c r="M51" i="13"/>
  <c r="C52" i="13"/>
  <c r="X51" i="13"/>
  <c r="C52" i="12"/>
  <c r="M51" i="12"/>
  <c r="X51" i="12"/>
  <c r="X51" i="11"/>
  <c r="C52" i="11"/>
  <c r="M51" i="11"/>
  <c r="M53" i="10"/>
  <c r="X53" i="10"/>
  <c r="C54" i="10"/>
  <c r="M51" i="17"/>
  <c r="X51" i="17"/>
  <c r="C52" i="17"/>
  <c r="C51" i="18"/>
  <c r="M50" i="18"/>
  <c r="X50" i="18"/>
  <c r="C52" i="19"/>
  <c r="M51" i="19"/>
  <c r="X51" i="19"/>
  <c r="M51" i="20"/>
  <c r="X51" i="20"/>
  <c r="C53" i="9" l="1"/>
  <c r="X52" i="9"/>
  <c r="M52" i="9"/>
  <c r="C52" i="15"/>
  <c r="X51" i="15"/>
  <c r="M51" i="15"/>
  <c r="C55" i="16"/>
  <c r="X54" i="16"/>
  <c r="X52" i="14"/>
  <c r="C53" i="14"/>
  <c r="M52" i="14"/>
  <c r="M52" i="13"/>
  <c r="C53" i="13"/>
  <c r="X52" i="13"/>
  <c r="X52" i="12"/>
  <c r="C53" i="12"/>
  <c r="M52" i="12"/>
  <c r="X52" i="11"/>
  <c r="C53" i="11"/>
  <c r="M52" i="11"/>
  <c r="M54" i="10"/>
  <c r="C55" i="10"/>
  <c r="X54" i="10"/>
  <c r="M52" i="17"/>
  <c r="C53" i="17"/>
  <c r="X52" i="17"/>
  <c r="M51" i="18"/>
  <c r="X51" i="18"/>
  <c r="C52" i="18"/>
  <c r="C53" i="19"/>
  <c r="M52" i="19"/>
  <c r="X52" i="19"/>
  <c r="X52" i="20"/>
  <c r="M52" i="20"/>
  <c r="C53" i="15" l="1"/>
  <c r="M52" i="15"/>
  <c r="X52" i="15"/>
  <c r="C54" i="9"/>
  <c r="X53" i="9"/>
  <c r="M53" i="9"/>
  <c r="X55" i="16"/>
  <c r="C56" i="16"/>
  <c r="X56" i="16" s="1"/>
  <c r="C54" i="14"/>
  <c r="M53" i="14"/>
  <c r="X53" i="14"/>
  <c r="X53" i="13"/>
  <c r="M53" i="13"/>
  <c r="C54" i="13"/>
  <c r="X53" i="12"/>
  <c r="C54" i="12"/>
  <c r="M53" i="12"/>
  <c r="X53" i="11"/>
  <c r="M53" i="11"/>
  <c r="C54" i="11"/>
  <c r="X55" i="10"/>
  <c r="M55" i="10"/>
  <c r="C56" i="10"/>
  <c r="M53" i="17"/>
  <c r="X53" i="17"/>
  <c r="C54" i="17"/>
  <c r="C53" i="18"/>
  <c r="M52" i="18"/>
  <c r="X52" i="18"/>
  <c r="M53" i="19"/>
  <c r="C54" i="19"/>
  <c r="X53" i="19"/>
  <c r="X53" i="20"/>
  <c r="M53" i="20"/>
  <c r="X54" i="9" l="1"/>
  <c r="C55" i="9"/>
  <c r="M54" i="9"/>
  <c r="C54" i="15"/>
  <c r="M53" i="15"/>
  <c r="X53" i="15"/>
  <c r="C55" i="14"/>
  <c r="M54" i="14"/>
  <c r="X54" i="14"/>
  <c r="M54" i="13"/>
  <c r="X54" i="13"/>
  <c r="C55" i="13"/>
  <c r="M54" i="12"/>
  <c r="X54" i="12"/>
  <c r="C55" i="12"/>
  <c r="M54" i="11"/>
  <c r="C55" i="11"/>
  <c r="X54" i="11"/>
  <c r="C57" i="10"/>
  <c r="X56" i="10"/>
  <c r="M56" i="10"/>
  <c r="X54" i="17"/>
  <c r="C55" i="17"/>
  <c r="M54" i="17"/>
  <c r="C54" i="18"/>
  <c r="X53" i="18"/>
  <c r="M53" i="18"/>
  <c r="C55" i="19"/>
  <c r="X54" i="19"/>
  <c r="M54" i="19"/>
  <c r="M54" i="20"/>
  <c r="X54" i="20"/>
  <c r="M54" i="15" l="1"/>
  <c r="X54" i="15"/>
  <c r="C55" i="15"/>
  <c r="X55" i="9"/>
  <c r="M55" i="9"/>
  <c r="C56" i="9"/>
  <c r="M55" i="14"/>
  <c r="C56" i="14"/>
  <c r="X55" i="14"/>
  <c r="C56" i="13"/>
  <c r="X55" i="13"/>
  <c r="M55" i="13"/>
  <c r="M55" i="12"/>
  <c r="C56" i="12"/>
  <c r="X55" i="12"/>
  <c r="M55" i="11"/>
  <c r="X55" i="11"/>
  <c r="C56" i="11"/>
  <c r="C58" i="10"/>
  <c r="M57" i="10"/>
  <c r="X57" i="10"/>
  <c r="X55" i="17"/>
  <c r="M55" i="17"/>
  <c r="C56" i="17"/>
  <c r="C55" i="18"/>
  <c r="M54" i="18"/>
  <c r="X54" i="18"/>
  <c r="C56" i="19"/>
  <c r="M55" i="19"/>
  <c r="X55" i="19"/>
  <c r="M55" i="20"/>
  <c r="X55" i="20"/>
  <c r="M55" i="15" l="1"/>
  <c r="X55" i="15"/>
  <c r="C56" i="15"/>
  <c r="M56" i="9"/>
  <c r="X56" i="9"/>
  <c r="C57" i="9"/>
  <c r="X56" i="14"/>
  <c r="M56" i="14"/>
  <c r="C57" i="14"/>
  <c r="X56" i="13"/>
  <c r="M56" i="13"/>
  <c r="C57" i="13"/>
  <c r="M56" i="12"/>
  <c r="X56" i="12"/>
  <c r="C57" i="12"/>
  <c r="C57" i="11"/>
  <c r="M56" i="11"/>
  <c r="X56" i="11"/>
  <c r="M58" i="10"/>
  <c r="C59" i="10"/>
  <c r="X58" i="10"/>
  <c r="M56" i="17"/>
  <c r="C57" i="17"/>
  <c r="X56" i="17"/>
  <c r="C56" i="18"/>
  <c r="M55" i="18"/>
  <c r="X55" i="18"/>
  <c r="C57" i="19"/>
  <c r="M56" i="19"/>
  <c r="X56" i="19"/>
  <c r="M56" i="20"/>
  <c r="X56" i="20"/>
  <c r="C58" i="9" l="1"/>
  <c r="X57" i="9"/>
  <c r="M57" i="9"/>
  <c r="C57" i="15"/>
  <c r="M56" i="15"/>
  <c r="X56" i="15"/>
  <c r="M57" i="14"/>
  <c r="X57" i="14"/>
  <c r="C58" i="14"/>
  <c r="X57" i="13"/>
  <c r="C58" i="13"/>
  <c r="M57" i="13"/>
  <c r="C58" i="12"/>
  <c r="X57" i="12"/>
  <c r="M57" i="12"/>
  <c r="C58" i="11"/>
  <c r="X57" i="11"/>
  <c r="M57" i="11"/>
  <c r="X59" i="10"/>
  <c r="M59" i="10"/>
  <c r="C58" i="17"/>
  <c r="M57" i="17"/>
  <c r="X57" i="17"/>
  <c r="C57" i="18"/>
  <c r="M56" i="18"/>
  <c r="X56" i="18"/>
  <c r="C58" i="19"/>
  <c r="X57" i="19"/>
  <c r="M57" i="19"/>
  <c r="X57" i="20"/>
  <c r="M57" i="20"/>
  <c r="C58" i="15" l="1"/>
  <c r="M57" i="15"/>
  <c r="X57" i="15"/>
  <c r="X58" i="9"/>
  <c r="M58" i="9"/>
  <c r="M58" i="14"/>
  <c r="X58" i="14"/>
  <c r="M58" i="13"/>
  <c r="X58" i="13"/>
  <c r="C59" i="13"/>
  <c r="M58" i="12"/>
  <c r="C59" i="12"/>
  <c r="X58" i="12"/>
  <c r="M58" i="11"/>
  <c r="X58" i="11"/>
  <c r="C59" i="17"/>
  <c r="X58" i="17"/>
  <c r="M58" i="17"/>
  <c r="M57" i="18"/>
  <c r="X57" i="18"/>
  <c r="C58" i="18"/>
  <c r="M58" i="19"/>
  <c r="X58" i="19"/>
  <c r="X58" i="20"/>
  <c r="M58" i="20"/>
  <c r="M58" i="15" l="1"/>
  <c r="C59" i="15"/>
  <c r="X58" i="15"/>
  <c r="X59" i="13"/>
  <c r="M59" i="13"/>
  <c r="M59" i="12"/>
  <c r="X59" i="12"/>
  <c r="M59" i="17"/>
  <c r="X59" i="17"/>
  <c r="M58" i="18"/>
  <c r="C59" i="18"/>
  <c r="X58" i="18"/>
  <c r="M59" i="20"/>
  <c r="X59" i="20"/>
  <c r="X59" i="15" l="1"/>
  <c r="M59" i="15"/>
  <c r="X59" i="18"/>
  <c r="M59" i="18"/>
  <c r="E60" i="2" l="1"/>
  <c r="N29" i="20" l="1"/>
  <c r="O29" i="20"/>
  <c r="N30" i="20"/>
  <c r="O30" i="20"/>
  <c r="N31" i="20"/>
  <c r="O31" i="20"/>
  <c r="N32" i="20"/>
  <c r="O32" i="20"/>
  <c r="P32" i="20"/>
  <c r="N33" i="20"/>
  <c r="O33" i="20"/>
  <c r="N34" i="20"/>
  <c r="O34" i="20"/>
  <c r="N35" i="20"/>
  <c r="O35" i="20"/>
  <c r="N36" i="20"/>
  <c r="O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P45" i="20"/>
  <c r="P48" i="20"/>
  <c r="D30" i="20"/>
  <c r="E30" i="20"/>
  <c r="D31" i="20"/>
  <c r="E31" i="20"/>
  <c r="D32" i="20"/>
  <c r="E32" i="20"/>
  <c r="F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E29" i="20"/>
  <c r="E39" i="20"/>
  <c r="E40" i="20"/>
  <c r="E41" i="20"/>
  <c r="E42" i="20"/>
  <c r="E46" i="20"/>
  <c r="E43" i="20"/>
  <c r="E44" i="20"/>
  <c r="E45" i="20"/>
  <c r="E47" i="20"/>
  <c r="E48" i="20"/>
  <c r="E49" i="20"/>
  <c r="D29" i="20"/>
  <c r="F39" i="20"/>
  <c r="F40" i="20"/>
  <c r="F41" i="20"/>
  <c r="F42" i="20"/>
  <c r="F46" i="20"/>
  <c r="F43" i="20"/>
  <c r="F44" i="20"/>
  <c r="F45" i="20"/>
  <c r="F47" i="20"/>
  <c r="F48" i="20"/>
  <c r="D4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50" i="20"/>
  <c r="AE52" i="20"/>
  <c r="AE53" i="20"/>
  <c r="AE54" i="20"/>
  <c r="AE55" i="20"/>
  <c r="AE56" i="20"/>
  <c r="AB30" i="20"/>
  <c r="AC30" i="20"/>
  <c r="AB31" i="20"/>
  <c r="AC31" i="20"/>
  <c r="AB32" i="20"/>
  <c r="AC32" i="20"/>
  <c r="AB33" i="20"/>
  <c r="AC33" i="20"/>
  <c r="AB34" i="20"/>
  <c r="AC34" i="20"/>
  <c r="AB35" i="20"/>
  <c r="AC35" i="20"/>
  <c r="AB36" i="20"/>
  <c r="AC36" i="20"/>
  <c r="AB37" i="20"/>
  <c r="AC37" i="20"/>
  <c r="AB38" i="20"/>
  <c r="AC38" i="20"/>
  <c r="AB39" i="20"/>
  <c r="AC39" i="20"/>
  <c r="AB40" i="20"/>
  <c r="AC40" i="20"/>
  <c r="AB41" i="20"/>
  <c r="AC41" i="20"/>
  <c r="AB42" i="20"/>
  <c r="AC42" i="20"/>
  <c r="AB43" i="20"/>
  <c r="AC43" i="20"/>
  <c r="AB44" i="20"/>
  <c r="AC44" i="20"/>
  <c r="AB45" i="20"/>
  <c r="AC45" i="20"/>
  <c r="AB46" i="20"/>
  <c r="AC46" i="20"/>
  <c r="AB47" i="20"/>
  <c r="AC47" i="20"/>
  <c r="AB48" i="20"/>
  <c r="AC48" i="20"/>
  <c r="AB49" i="20"/>
  <c r="AC49" i="20"/>
  <c r="AB50" i="20"/>
  <c r="AC50" i="20"/>
  <c r="AB52" i="20"/>
  <c r="AC52" i="20"/>
  <c r="AB53" i="20"/>
  <c r="AC53" i="20"/>
  <c r="AD53" i="20"/>
  <c r="AB54" i="20"/>
  <c r="AC54" i="20"/>
  <c r="AB55" i="20"/>
  <c r="AC55" i="20"/>
  <c r="AB56" i="20"/>
  <c r="AC56" i="20"/>
  <c r="AD56" i="20"/>
  <c r="Y30" i="20"/>
  <c r="Z30" i="20"/>
  <c r="Y31" i="20"/>
  <c r="Z31" i="20"/>
  <c r="Y32" i="20"/>
  <c r="Z32" i="20"/>
  <c r="Y33" i="20"/>
  <c r="Z33" i="20"/>
  <c r="Y34" i="20"/>
  <c r="Z34" i="20"/>
  <c r="Y35" i="20"/>
  <c r="Z35" i="20"/>
  <c r="Y36" i="20"/>
  <c r="Z36" i="20"/>
  <c r="Y37" i="20"/>
  <c r="Z37" i="20"/>
  <c r="Y38" i="20"/>
  <c r="Z38" i="20"/>
  <c r="Y39" i="20"/>
  <c r="Z39" i="20"/>
  <c r="Y40" i="20"/>
  <c r="Z40" i="20"/>
  <c r="Y41" i="20"/>
  <c r="Z41" i="20"/>
  <c r="AA42" i="20"/>
  <c r="Z42" i="20"/>
  <c r="Y43" i="20"/>
  <c r="Z43" i="20"/>
  <c r="AA44" i="20"/>
  <c r="Z44" i="20"/>
  <c r="Y45" i="20"/>
  <c r="Z45" i="20"/>
  <c r="AA46" i="20"/>
  <c r="Z46" i="20"/>
  <c r="Y47" i="20"/>
  <c r="Z47" i="20"/>
  <c r="AA48" i="20"/>
  <c r="Z48" i="20"/>
  <c r="Y49" i="20"/>
  <c r="Z49" i="20"/>
  <c r="Y50" i="20"/>
  <c r="Z50" i="20"/>
  <c r="AA52" i="20"/>
  <c r="Z52" i="20"/>
  <c r="Y53" i="20"/>
  <c r="Z53" i="20"/>
  <c r="AA54" i="20"/>
  <c r="Z54" i="20"/>
  <c r="Y55" i="20"/>
  <c r="Z55" i="20"/>
  <c r="Y56" i="20"/>
  <c r="Z56" i="20"/>
  <c r="Y57" i="20"/>
  <c r="Z57" i="20"/>
  <c r="Y58" i="20"/>
  <c r="Z58" i="20"/>
  <c r="Y59" i="20"/>
  <c r="Z59" i="20"/>
  <c r="N50" i="20"/>
  <c r="O50" i="20"/>
  <c r="N52" i="20"/>
  <c r="O52" i="20"/>
  <c r="N53" i="20"/>
  <c r="O53" i="20"/>
  <c r="N54" i="20"/>
  <c r="O54" i="20"/>
  <c r="N55" i="20"/>
  <c r="O55" i="20"/>
  <c r="N56" i="20"/>
  <c r="O56" i="20"/>
  <c r="N57" i="20"/>
  <c r="O57" i="20"/>
  <c r="N58" i="20"/>
  <c r="O58" i="20"/>
  <c r="N59" i="20"/>
  <c r="O59" i="20"/>
  <c r="D50" i="20"/>
  <c r="E50" i="20"/>
  <c r="D52" i="20"/>
  <c r="E52" i="20"/>
  <c r="D53" i="20"/>
  <c r="E53" i="20"/>
  <c r="D54" i="20"/>
  <c r="E54" i="20"/>
  <c r="D55" i="20"/>
  <c r="E55" i="20"/>
  <c r="D56" i="20"/>
  <c r="E56" i="20"/>
  <c r="D57" i="20"/>
  <c r="E57" i="20"/>
  <c r="D58" i="20"/>
  <c r="E58" i="20"/>
  <c r="D59" i="20"/>
  <c r="E59" i="20"/>
  <c r="AE57" i="20"/>
  <c r="AE58" i="20"/>
  <c r="AE59" i="20"/>
  <c r="AC59" i="20"/>
  <c r="AD59" i="20"/>
  <c r="AC58" i="20"/>
  <c r="AD58" i="20"/>
  <c r="AC57" i="20"/>
  <c r="AD57" i="20"/>
  <c r="AC29" i="20"/>
  <c r="AB29" i="20"/>
  <c r="Z29" i="20"/>
  <c r="Y29" i="20"/>
  <c r="AE29" i="20"/>
  <c r="AD29" i="20"/>
  <c r="AA29" i="20"/>
  <c r="AA53" i="20" l="1"/>
  <c r="AD55" i="20"/>
  <c r="P31" i="20"/>
  <c r="AA55" i="20"/>
  <c r="F33" i="20"/>
  <c r="P56" i="20"/>
  <c r="AD54" i="20"/>
  <c r="D47" i="20"/>
  <c r="P37" i="20"/>
  <c r="P41" i="20"/>
  <c r="AD50" i="20"/>
  <c r="AD52" i="20"/>
  <c r="AD49" i="20"/>
  <c r="P38" i="20"/>
  <c r="P44" i="20"/>
  <c r="D46" i="20"/>
  <c r="P47" i="20"/>
  <c r="P43" i="20"/>
  <c r="D41" i="20"/>
  <c r="P46" i="20"/>
  <c r="P42" i="20"/>
  <c r="AA49" i="20"/>
  <c r="AD48" i="20"/>
  <c r="AD47" i="20"/>
  <c r="AA47" i="20"/>
  <c r="D44" i="20"/>
  <c r="P40" i="20"/>
  <c r="F36" i="20"/>
  <c r="D39" i="20"/>
  <c r="P39" i="20"/>
  <c r="F38" i="20"/>
  <c r="AD46" i="20"/>
  <c r="AD45" i="20"/>
  <c r="AA45" i="20"/>
  <c r="AA43" i="20"/>
  <c r="AD43" i="20"/>
  <c r="AD44" i="20"/>
  <c r="AD42" i="20"/>
  <c r="AD41" i="20"/>
  <c r="AA41" i="20"/>
  <c r="AD36" i="20"/>
  <c r="AD40" i="20"/>
  <c r="F37" i="20"/>
  <c r="F35" i="20"/>
  <c r="AA37" i="20"/>
  <c r="AD37" i="20"/>
  <c r="AD38" i="20"/>
  <c r="AA38" i="20"/>
  <c r="AD39" i="20"/>
  <c r="AA39" i="20"/>
  <c r="F34" i="20"/>
  <c r="P36" i="20"/>
  <c r="P35" i="20"/>
  <c r="P34" i="20"/>
  <c r="AD34" i="20"/>
  <c r="AA34" i="20"/>
  <c r="AD35" i="20"/>
  <c r="AA35" i="20"/>
  <c r="F31" i="20"/>
  <c r="F30" i="20"/>
  <c r="P33" i="20"/>
  <c r="P29" i="20"/>
  <c r="P30" i="20"/>
  <c r="AA31" i="20"/>
  <c r="AD31" i="20"/>
  <c r="AD30" i="20"/>
  <c r="AD33" i="20"/>
  <c r="AA33" i="20"/>
  <c r="AD32" i="20"/>
  <c r="AA32" i="20"/>
  <c r="F29" i="20"/>
  <c r="AA56" i="20"/>
  <c r="AA50" i="20"/>
  <c r="AA40" i="20"/>
  <c r="AA36" i="20"/>
  <c r="AA30" i="20"/>
  <c r="Y54" i="20"/>
  <c r="Y52" i="20"/>
  <c r="Y48" i="20"/>
  <c r="Y46" i="20"/>
  <c r="Y44" i="20"/>
  <c r="Y42" i="20"/>
  <c r="P52" i="20"/>
  <c r="D45" i="20"/>
  <c r="D42" i="20"/>
  <c r="D48" i="20"/>
  <c r="D43" i="20"/>
  <c r="D40" i="20"/>
  <c r="AB59" i="20"/>
  <c r="AA59" i="20"/>
  <c r="P59" i="20"/>
  <c r="F57" i="20"/>
  <c r="F58" i="20"/>
  <c r="F53" i="20"/>
  <c r="F54" i="20"/>
  <c r="E60" i="20"/>
  <c r="F56" i="20"/>
  <c r="F52" i="20"/>
  <c r="F59" i="20"/>
  <c r="F55" i="20"/>
  <c r="F50" i="20"/>
  <c r="F49" i="20"/>
  <c r="N60" i="20"/>
  <c r="O60" i="20"/>
  <c r="P55" i="20"/>
  <c r="P49" i="20"/>
  <c r="P58" i="20"/>
  <c r="P54" i="20"/>
  <c r="P50" i="20"/>
  <c r="P57" i="20"/>
  <c r="P53" i="20"/>
  <c r="AE60" i="20"/>
  <c r="AC60" i="20"/>
  <c r="AB58" i="20"/>
  <c r="AA58" i="20"/>
  <c r="Z60" i="20"/>
  <c r="AA57" i="20"/>
  <c r="L45" i="2" l="1"/>
  <c r="Q45" i="2"/>
  <c r="H45" i="2"/>
  <c r="C45" i="2"/>
  <c r="G45" i="2"/>
  <c r="O45" i="2"/>
  <c r="AB60" i="20"/>
  <c r="AB57" i="20"/>
  <c r="AD60" i="20"/>
  <c r="F60" i="20"/>
  <c r="P60" i="20"/>
  <c r="P45" i="2" l="1"/>
  <c r="D45" i="2"/>
  <c r="I45" i="2"/>
  <c r="N45" i="2"/>
  <c r="AA60" i="20"/>
  <c r="Y60" i="20"/>
  <c r="D60" i="20"/>
  <c r="B45" i="2" l="1"/>
  <c r="K45" i="2"/>
  <c r="M45" i="2"/>
  <c r="AC30" i="19"/>
  <c r="AD30" i="19"/>
  <c r="AB30" i="19" l="1"/>
  <c r="AE58" i="19" l="1"/>
  <c r="AC58" i="19"/>
  <c r="AB58" i="19"/>
  <c r="Z58" i="19"/>
  <c r="AA58" i="19"/>
  <c r="AF60" i="19" l="1"/>
  <c r="AD58" i="19"/>
  <c r="Y58" i="19"/>
  <c r="O42" i="18" l="1"/>
  <c r="N42" i="18"/>
  <c r="O41" i="18"/>
  <c r="N41" i="18"/>
  <c r="O40" i="18"/>
  <c r="N40" i="18"/>
  <c r="O39" i="18"/>
  <c r="P39" i="18"/>
  <c r="O38" i="18"/>
  <c r="N38" i="18"/>
  <c r="O37" i="18"/>
  <c r="N37" i="18"/>
  <c r="O36" i="18"/>
  <c r="N36" i="18"/>
  <c r="E42" i="18"/>
  <c r="F42" i="18"/>
  <c r="E41" i="18"/>
  <c r="D41" i="18"/>
  <c r="E40" i="18"/>
  <c r="F40" i="18"/>
  <c r="E39" i="18"/>
  <c r="D39" i="18"/>
  <c r="E38" i="18"/>
  <c r="D38" i="18"/>
  <c r="E37" i="18"/>
  <c r="D37" i="18"/>
  <c r="E36" i="18"/>
  <c r="D36" i="18"/>
  <c r="AE42" i="18"/>
  <c r="AC42" i="18"/>
  <c r="AB42" i="18"/>
  <c r="Z42" i="18"/>
  <c r="AA42" i="18"/>
  <c r="AD42" i="18"/>
  <c r="P37" i="18"/>
  <c r="F38" i="18" l="1"/>
  <c r="D42" i="18"/>
  <c r="F37" i="18"/>
  <c r="F41" i="18"/>
  <c r="D40" i="18"/>
  <c r="F39" i="18"/>
  <c r="P41" i="18"/>
  <c r="N39" i="18"/>
  <c r="P42" i="18"/>
  <c r="P40" i="18"/>
  <c r="Y42" i="18"/>
  <c r="P38" i="18"/>
  <c r="F36" i="18"/>
  <c r="P36" i="18"/>
  <c r="O45" i="18" l="1"/>
  <c r="P45" i="18"/>
  <c r="O44" i="18"/>
  <c r="N44" i="18"/>
  <c r="P44" i="18"/>
  <c r="O43" i="18"/>
  <c r="P43" i="18"/>
  <c r="E45" i="18"/>
  <c r="D45" i="18"/>
  <c r="E44" i="18"/>
  <c r="D44" i="18"/>
  <c r="E43" i="18"/>
  <c r="D43" i="18"/>
  <c r="F44" i="18" l="1"/>
  <c r="F45" i="18"/>
  <c r="N45" i="18"/>
  <c r="F43" i="18"/>
  <c r="N43" i="18"/>
  <c r="E60" i="18"/>
  <c r="O60" i="18"/>
  <c r="N60" i="18" l="1"/>
  <c r="D60" i="18"/>
  <c r="F60" i="18"/>
  <c r="AE52" i="16" l="1"/>
  <c r="AD52" i="16"/>
  <c r="AC52" i="16"/>
  <c r="Z52" i="16"/>
  <c r="AA52" i="16"/>
  <c r="AB52" i="16" l="1"/>
  <c r="Y52" i="16"/>
  <c r="AE60" i="16"/>
  <c r="AC60" i="16"/>
  <c r="Z60" i="16"/>
  <c r="O49" i="2" l="1"/>
  <c r="Q49" i="2"/>
  <c r="L49" i="2"/>
  <c r="AB60" i="16"/>
  <c r="AA60" i="16"/>
  <c r="AD60" i="16"/>
  <c r="Y60" i="16"/>
  <c r="M49" i="2" l="1"/>
  <c r="N49" i="2"/>
  <c r="K49" i="2"/>
  <c r="P49" i="2"/>
  <c r="E33" i="15"/>
  <c r="E31" i="15"/>
  <c r="E35" i="15"/>
  <c r="E34" i="15"/>
  <c r="E32" i="15"/>
  <c r="F32" i="15" l="1"/>
  <c r="D32" i="15"/>
  <c r="F34" i="15"/>
  <c r="D34" i="15"/>
  <c r="F31" i="15"/>
  <c r="F33" i="15"/>
  <c r="D33" i="15"/>
  <c r="E30" i="15"/>
  <c r="F35" i="15"/>
  <c r="D35" i="15"/>
  <c r="O54" i="16" l="1"/>
  <c r="O55" i="16"/>
  <c r="O56" i="16"/>
  <c r="O57" i="16"/>
  <c r="D31" i="15"/>
  <c r="D29" i="15"/>
  <c r="F30" i="15"/>
  <c r="D30" i="15"/>
  <c r="E29" i="15"/>
  <c r="E60" i="15" l="1"/>
  <c r="N54" i="16"/>
  <c r="P54" i="16"/>
  <c r="F29" i="15"/>
  <c r="N56" i="16"/>
  <c r="P56" i="16"/>
  <c r="P57" i="16"/>
  <c r="N57" i="16"/>
  <c r="N55" i="16"/>
  <c r="P55" i="16"/>
  <c r="O53" i="16"/>
  <c r="N53" i="16" l="1"/>
  <c r="O60" i="16"/>
  <c r="P53" i="16"/>
  <c r="D60" i="15"/>
  <c r="F60" i="15"/>
  <c r="H49" i="2" l="1"/>
  <c r="N60" i="16"/>
  <c r="P60" i="16"/>
  <c r="I49" i="2" l="1"/>
  <c r="G49" i="2"/>
  <c r="E53" i="16"/>
  <c r="E54" i="16"/>
  <c r="D54" i="16" l="1"/>
  <c r="F54" i="16"/>
  <c r="D53" i="16"/>
  <c r="F53" i="16"/>
  <c r="E55" i="16"/>
  <c r="F60" i="16" l="1"/>
  <c r="E56" i="16"/>
  <c r="F55" i="16"/>
  <c r="D49" i="2" l="1"/>
  <c r="E57" i="16"/>
  <c r="D55" i="16"/>
  <c r="D56" i="16"/>
  <c r="F56" i="16"/>
  <c r="E60" i="16" l="1"/>
  <c r="F57" i="16"/>
  <c r="C49" i="2" l="1"/>
  <c r="D57" i="16"/>
  <c r="D60" i="16" l="1"/>
  <c r="B49" i="2" l="1"/>
  <c r="AE49" i="15"/>
  <c r="AE47" i="15"/>
  <c r="AC49" i="15"/>
  <c r="AD49" i="15"/>
  <c r="AC47" i="15"/>
  <c r="AD47" i="15"/>
  <c r="Z49" i="15"/>
  <c r="AA49" i="15"/>
  <c r="Z47" i="15"/>
  <c r="AA47" i="15"/>
  <c r="AB49" i="15"/>
  <c r="Y49" i="15"/>
  <c r="AB47" i="15"/>
  <c r="Y47" i="15" l="1"/>
  <c r="AE59" i="15" l="1"/>
  <c r="AC59" i="15"/>
  <c r="AD59" i="15"/>
  <c r="Z59" i="15"/>
  <c r="AA59" i="15"/>
  <c r="AF60" i="15"/>
  <c r="Y59" i="15"/>
  <c r="AB59" i="15" l="1"/>
  <c r="AA60" i="15"/>
  <c r="AE60" i="15"/>
  <c r="AC60" i="15"/>
  <c r="Z60" i="15"/>
  <c r="AD60" i="15" l="1"/>
  <c r="Y60" i="15"/>
  <c r="AB60" i="15"/>
  <c r="Z34" i="9" l="1"/>
  <c r="Y34" i="9"/>
  <c r="AA34" i="9" l="1"/>
  <c r="AE41" i="9" l="1"/>
  <c r="AC41" i="9"/>
  <c r="AD41" i="9"/>
  <c r="Z41" i="9"/>
  <c r="Y41" i="9"/>
  <c r="AB41" i="9"/>
  <c r="AF60" i="9" l="1"/>
  <c r="AA41" i="9"/>
  <c r="AE60" i="9"/>
  <c r="AC60" i="9"/>
  <c r="AD60" i="9"/>
  <c r="O51" i="2" l="1"/>
  <c r="Q51" i="2"/>
  <c r="P51" i="2"/>
  <c r="R51" i="2"/>
  <c r="AB60" i="9"/>
  <c r="N51" i="2" l="1"/>
  <c r="P51" i="9"/>
  <c r="P49" i="9"/>
  <c r="P48" i="9"/>
  <c r="O47" i="9"/>
  <c r="P47" i="9"/>
  <c r="O46" i="9"/>
  <c r="P46" i="9"/>
  <c r="O45" i="9"/>
  <c r="P45" i="9"/>
  <c r="P44" i="9"/>
  <c r="O43" i="9"/>
  <c r="P43" i="9"/>
  <c r="O42" i="9"/>
  <c r="N42" i="9"/>
  <c r="F51" i="9"/>
  <c r="E50" i="9"/>
  <c r="F50" i="9"/>
  <c r="E49" i="9"/>
  <c r="D49" i="9"/>
  <c r="E48" i="9"/>
  <c r="F48" i="9"/>
  <c r="F47" i="9"/>
  <c r="E46" i="9"/>
  <c r="F46" i="9"/>
  <c r="F45" i="9"/>
  <c r="E44" i="9"/>
  <c r="F44" i="9"/>
  <c r="F43" i="9"/>
  <c r="F42" i="9"/>
  <c r="O49" i="9"/>
  <c r="E51" i="9"/>
  <c r="E47" i="9"/>
  <c r="E43" i="9"/>
  <c r="O51" i="9"/>
  <c r="N51" i="9"/>
  <c r="D50" i="9"/>
  <c r="O48" i="9"/>
  <c r="N48" i="9"/>
  <c r="D46" i="9"/>
  <c r="E45" i="9"/>
  <c r="O44" i="9"/>
  <c r="N43" i="9"/>
  <c r="E42" i="9"/>
  <c r="D42" i="9"/>
  <c r="N46" i="9"/>
  <c r="D47" i="9"/>
  <c r="D48" i="9"/>
  <c r="N49" i="9"/>
  <c r="D51" i="9"/>
  <c r="N45" i="9"/>
  <c r="D45" i="9"/>
  <c r="N47" i="9"/>
  <c r="F49" i="9"/>
  <c r="N44" i="9"/>
  <c r="D44" i="9"/>
  <c r="D43" i="9"/>
  <c r="P42" i="9" l="1"/>
  <c r="E60" i="9" l="1"/>
  <c r="F60" i="9"/>
  <c r="D51" i="2" l="1"/>
  <c r="C51" i="2"/>
  <c r="D60" i="9"/>
  <c r="B51" i="2" l="1"/>
  <c r="O50" i="9"/>
  <c r="P50" i="9"/>
  <c r="O34" i="15"/>
  <c r="P34" i="15"/>
  <c r="O33" i="15"/>
  <c r="P33" i="15"/>
  <c r="P32" i="15"/>
  <c r="Z56" i="9"/>
  <c r="AA56" i="9"/>
  <c r="N50" i="9"/>
  <c r="O32" i="15"/>
  <c r="N32" i="15"/>
  <c r="N34" i="15"/>
  <c r="N33" i="15"/>
  <c r="N60" i="9" l="1"/>
  <c r="Z60" i="9"/>
  <c r="P60" i="9"/>
  <c r="O60" i="9"/>
  <c r="Y56" i="9"/>
  <c r="H51" i="2" l="1"/>
  <c r="I51" i="2"/>
  <c r="L51" i="2"/>
  <c r="G51" i="2"/>
  <c r="Y60" i="9"/>
  <c r="AA60" i="9"/>
  <c r="M51" i="2" l="1"/>
  <c r="K51" i="2"/>
  <c r="O58" i="10"/>
  <c r="P58" i="10"/>
  <c r="P57" i="10"/>
  <c r="O56" i="10"/>
  <c r="P56" i="10"/>
  <c r="O55" i="10"/>
  <c r="N55" i="10"/>
  <c r="O54" i="10"/>
  <c r="P54" i="10"/>
  <c r="E58" i="10"/>
  <c r="F58" i="10"/>
  <c r="E57" i="10"/>
  <c r="F57" i="10"/>
  <c r="F56" i="10"/>
  <c r="F55" i="10"/>
  <c r="E54" i="10"/>
  <c r="D54" i="10"/>
  <c r="O57" i="10"/>
  <c r="E55" i="10"/>
  <c r="D57" i="10"/>
  <c r="N56" i="10"/>
  <c r="E56" i="10"/>
  <c r="N54" i="10"/>
  <c r="N58" i="10"/>
  <c r="D56" i="10"/>
  <c r="N57" i="10"/>
  <c r="D58" i="10"/>
  <c r="D55" i="10"/>
  <c r="F54" i="10"/>
  <c r="P55" i="10" l="1"/>
  <c r="E60" i="10" l="1"/>
  <c r="F60" i="10"/>
  <c r="D60" i="10"/>
  <c r="O60" i="10"/>
  <c r="N60" i="10"/>
  <c r="P60" i="10"/>
  <c r="I52" i="2" l="1"/>
  <c r="H52" i="2"/>
  <c r="B52" i="2"/>
  <c r="D52" i="2"/>
  <c r="G52" i="2"/>
  <c r="C52" i="2"/>
  <c r="AE37" i="11"/>
  <c r="AC37" i="11"/>
  <c r="AD37" i="11"/>
  <c r="Z37" i="11"/>
  <c r="AA37" i="11"/>
  <c r="AB37" i="11"/>
  <c r="Y37" i="11"/>
  <c r="AE60" i="11" l="1"/>
  <c r="AC60" i="11"/>
  <c r="AD60" i="11"/>
  <c r="AB60" i="11"/>
  <c r="Z60" i="11"/>
  <c r="AA60" i="11"/>
  <c r="M53" i="2" l="1"/>
  <c r="N53" i="2"/>
  <c r="P53" i="2"/>
  <c r="O53" i="2"/>
  <c r="L53" i="2"/>
  <c r="Q53" i="2"/>
  <c r="Y60" i="11"/>
  <c r="K53" i="2" l="1"/>
  <c r="AF60" i="20"/>
  <c r="R45" i="2" l="1"/>
  <c r="E47" i="11"/>
  <c r="F47" i="11"/>
  <c r="E46" i="11"/>
  <c r="F46" i="11"/>
  <c r="E45" i="11"/>
  <c r="F45" i="11"/>
  <c r="E44" i="11"/>
  <c r="F44" i="11"/>
  <c r="E43" i="11"/>
  <c r="F43" i="11"/>
  <c r="E42" i="11"/>
  <c r="F42" i="11"/>
  <c r="E41" i="11"/>
  <c r="F41" i="11"/>
  <c r="F40" i="11"/>
  <c r="E39" i="11"/>
  <c r="F39" i="11"/>
  <c r="E38" i="11"/>
  <c r="F38" i="11"/>
  <c r="D47" i="11"/>
  <c r="D46" i="11"/>
  <c r="D41" i="11"/>
  <c r="E40" i="11"/>
  <c r="D44" i="11"/>
  <c r="D42" i="11"/>
  <c r="D45" i="11" l="1"/>
  <c r="D39" i="11"/>
  <c r="D43" i="11"/>
  <c r="D40" i="11"/>
  <c r="E60" i="11"/>
  <c r="F60" i="11"/>
  <c r="C53" i="2" l="1"/>
  <c r="D53" i="2"/>
  <c r="D60" i="11"/>
  <c r="D38" i="11"/>
  <c r="B53" i="2" l="1"/>
  <c r="O47" i="11"/>
  <c r="P47" i="11"/>
  <c r="O59" i="15"/>
  <c r="P59" i="15"/>
  <c r="P47" i="15"/>
  <c r="N59" i="15"/>
  <c r="O47" i="15"/>
  <c r="N47" i="15"/>
  <c r="AF60" i="12" l="1"/>
  <c r="N47" i="11"/>
  <c r="O59" i="12" l="1"/>
  <c r="P59" i="12"/>
  <c r="O58" i="12"/>
  <c r="P58" i="12"/>
  <c r="P57" i="12"/>
  <c r="O56" i="12"/>
  <c r="P56" i="12"/>
  <c r="O55" i="12"/>
  <c r="P55" i="12"/>
  <c r="O54" i="12"/>
  <c r="P54" i="12"/>
  <c r="P53" i="12"/>
  <c r="P52" i="12"/>
  <c r="O51" i="12"/>
  <c r="P51" i="12"/>
  <c r="O50" i="12"/>
  <c r="P50" i="12"/>
  <c r="O49" i="12"/>
  <c r="P49" i="12"/>
  <c r="O48" i="12"/>
  <c r="P48" i="12"/>
  <c r="P47" i="12"/>
  <c r="F59" i="12"/>
  <c r="E58" i="12"/>
  <c r="D58" i="12"/>
  <c r="E57" i="12"/>
  <c r="F57" i="12"/>
  <c r="E56" i="12"/>
  <c r="F56" i="12"/>
  <c r="F55" i="12"/>
  <c r="E54" i="12"/>
  <c r="F54" i="12"/>
  <c r="E53" i="12"/>
  <c r="F53" i="12"/>
  <c r="E52" i="12"/>
  <c r="F52" i="12"/>
  <c r="E51" i="12"/>
  <c r="F51" i="12"/>
  <c r="E50" i="12"/>
  <c r="F50" i="12"/>
  <c r="E49" i="12"/>
  <c r="F49" i="12"/>
  <c r="E48" i="12"/>
  <c r="F48" i="12"/>
  <c r="E47" i="12"/>
  <c r="F47" i="12"/>
  <c r="O57" i="12"/>
  <c r="O53" i="12"/>
  <c r="N59" i="12"/>
  <c r="E59" i="12"/>
  <c r="N56" i="12"/>
  <c r="E55" i="12"/>
  <c r="N54" i="12"/>
  <c r="O52" i="12"/>
  <c r="N52" i="12"/>
  <c r="D50" i="12"/>
  <c r="N48" i="12"/>
  <c r="O47" i="12"/>
  <c r="N57" i="12"/>
  <c r="N58" i="12"/>
  <c r="D48" i="12"/>
  <c r="D56" i="12"/>
  <c r="D52" i="12"/>
  <c r="N47" i="12"/>
  <c r="N50" i="12"/>
  <c r="F58" i="12"/>
  <c r="D54" i="12"/>
  <c r="D55" i="12"/>
  <c r="D53" i="12" l="1"/>
  <c r="D59" i="12"/>
  <c r="N49" i="12"/>
  <c r="D51" i="12"/>
  <c r="N53" i="12"/>
  <c r="D49" i="12"/>
  <c r="N51" i="12"/>
  <c r="D57" i="12"/>
  <c r="N55" i="12"/>
  <c r="P60" i="12"/>
  <c r="D47" i="12"/>
  <c r="F60" i="12"/>
  <c r="O60" i="12"/>
  <c r="E60" i="12"/>
  <c r="C54" i="2" l="1"/>
  <c r="D54" i="2"/>
  <c r="AE60" i="12"/>
  <c r="D60" i="12"/>
  <c r="N60" i="12"/>
  <c r="B54" i="2" l="1"/>
  <c r="O46" i="11" l="1"/>
  <c r="P46" i="11"/>
  <c r="O45" i="11"/>
  <c r="P45" i="11"/>
  <c r="O44" i="11"/>
  <c r="P44" i="11"/>
  <c r="O43" i="11"/>
  <c r="P43" i="11"/>
  <c r="N43" i="11" l="1"/>
  <c r="N45" i="11"/>
  <c r="N44" i="11"/>
  <c r="N46" i="11"/>
  <c r="O35" i="15" l="1"/>
  <c r="P35" i="15" l="1"/>
  <c r="N35" i="15"/>
  <c r="O42" i="11" l="1"/>
  <c r="P42" i="11"/>
  <c r="O41" i="11"/>
  <c r="P41" i="11"/>
  <c r="O40" i="11"/>
  <c r="P40" i="11"/>
  <c r="O39" i="11"/>
  <c r="P39" i="11"/>
  <c r="O38" i="11"/>
  <c r="P38" i="11"/>
  <c r="R54" i="2"/>
  <c r="N40" i="11" l="1"/>
  <c r="N41" i="11"/>
  <c r="N39" i="11"/>
  <c r="N38" i="11"/>
  <c r="N42" i="11"/>
  <c r="O54" i="2"/>
  <c r="L54" i="2"/>
  <c r="O60" i="11"/>
  <c r="H53" i="2" s="1"/>
  <c r="Q54" i="2" l="1"/>
  <c r="K54" i="2"/>
  <c r="M54" i="2"/>
  <c r="N54" i="2"/>
  <c r="N60" i="2" s="1"/>
  <c r="P54" i="2"/>
  <c r="I54" i="2"/>
  <c r="H54" i="2"/>
  <c r="P60" i="11"/>
  <c r="I53" i="2" s="1"/>
  <c r="N60" i="11"/>
  <c r="G53" i="2" s="1"/>
  <c r="G54" i="2" l="1"/>
  <c r="E29" i="19" l="1"/>
  <c r="E30" i="19"/>
  <c r="E60" i="19" l="1"/>
  <c r="C46" i="2" s="1"/>
  <c r="C60" i="2" s="1"/>
  <c r="D30" i="19"/>
  <c r="F30" i="19"/>
  <c r="D29" i="19"/>
  <c r="F29" i="19"/>
  <c r="D60" i="19" l="1"/>
  <c r="B46" i="2" s="1"/>
  <c r="B60" i="2" s="1"/>
  <c r="F60" i="19"/>
  <c r="D46" i="2" s="1"/>
  <c r="D60" i="2" s="1"/>
  <c r="O31" i="15" l="1"/>
  <c r="P31" i="15" l="1"/>
  <c r="N31" i="15"/>
  <c r="O30" i="15" l="1"/>
  <c r="O30" i="19"/>
  <c r="P30" i="15" l="1"/>
  <c r="N30" i="15"/>
  <c r="N30" i="19"/>
  <c r="P30" i="19"/>
  <c r="O29" i="15"/>
  <c r="O29" i="19"/>
  <c r="P29" i="15" l="1"/>
  <c r="N29" i="15"/>
  <c r="N29" i="19"/>
  <c r="P29" i="19"/>
  <c r="O60" i="19"/>
  <c r="H46" i="2" s="1"/>
  <c r="O60" i="15"/>
  <c r="H50" i="2" s="1"/>
  <c r="H60" i="2" l="1"/>
  <c r="N60" i="15"/>
  <c r="G50" i="2" s="1"/>
  <c r="N60" i="19"/>
  <c r="G46" i="2" s="1"/>
  <c r="P60" i="19"/>
  <c r="I46" i="2" s="1"/>
  <c r="P60" i="15"/>
  <c r="I50" i="2" s="1"/>
  <c r="I60" i="2" l="1"/>
  <c r="G60" i="2"/>
  <c r="AF60" i="14" l="1"/>
  <c r="R56" i="2" s="1"/>
  <c r="R60" i="2" s="1"/>
  <c r="AE58" i="14" l="1"/>
  <c r="Z58" i="14"/>
  <c r="AA58" i="14"/>
  <c r="AC58" i="14"/>
  <c r="Y58" i="14"/>
  <c r="AD58" i="14"/>
  <c r="AE60" i="14" l="1"/>
  <c r="Q56" i="2" s="1"/>
  <c r="Q60" i="2" s="1"/>
  <c r="AD60" i="14"/>
  <c r="P56" i="2" s="1"/>
  <c r="P60" i="2" s="1"/>
  <c r="AC60" i="14"/>
  <c r="O56" i="2" s="1"/>
  <c r="O60" i="2" s="1"/>
  <c r="Z60" i="14"/>
  <c r="L56" i="2" s="1"/>
  <c r="L60" i="2" s="1"/>
  <c r="AA60" i="14" l="1"/>
  <c r="M56" i="2" s="1"/>
  <c r="M60" i="2" s="1"/>
  <c r="Y60" i="14"/>
  <c r="K56" i="2" s="1"/>
  <c r="K60" i="2" s="1"/>
</calcChain>
</file>

<file path=xl/comments1.xml><?xml version="1.0" encoding="utf-8"?>
<comments xmlns="http://schemas.openxmlformats.org/spreadsheetml/2006/main">
  <authors>
    <author>tmb1</author>
  </authors>
  <commentList>
    <comment ref="Q60" authorId="0" shapeId="0">
      <text>
        <r>
          <rPr>
            <b/>
            <sz val="9"/>
            <color indexed="81"/>
            <rFont val="Tahoma"/>
            <family val="2"/>
          </rPr>
          <t>Total volume discharged in reporting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0" authorId="0" shapeId="0">
      <text>
        <r>
          <rPr>
            <b/>
            <sz val="9"/>
            <color indexed="81"/>
            <rFont val="Tahoma"/>
            <family val="2"/>
          </rPr>
          <t>Total Rainfall recorded during the reporting period</t>
        </r>
      </text>
    </comment>
  </commentList>
</comments>
</file>

<file path=xl/sharedStrings.xml><?xml version="1.0" encoding="utf-8"?>
<sst xmlns="http://schemas.openxmlformats.org/spreadsheetml/2006/main" count="1496" uniqueCount="117">
  <si>
    <t>Month</t>
  </si>
  <si>
    <t>Day</t>
  </si>
  <si>
    <t xml:space="preserve">Current Month Data: </t>
  </si>
  <si>
    <t>Date</t>
  </si>
  <si>
    <t>Wednesday</t>
  </si>
  <si>
    <t>Thursday</t>
  </si>
  <si>
    <t>Friday</t>
  </si>
  <si>
    <t>Saturday</t>
  </si>
  <si>
    <t>Sunday</t>
  </si>
  <si>
    <t>Monday</t>
  </si>
  <si>
    <t>Tuesday</t>
  </si>
  <si>
    <t>Monthly Results</t>
  </si>
  <si>
    <t>Licensed Discharge Point 1 - SARP Stack</t>
  </si>
  <si>
    <t>Licensed Discharge Point 2: SMBS Stack</t>
  </si>
  <si>
    <t>50mg/m3</t>
  </si>
  <si>
    <t>Licensed Discharge Point 4: Wastewater discharge adjacent to T7</t>
  </si>
  <si>
    <t>pH</t>
  </si>
  <si>
    <t>pH Max</t>
  </si>
  <si>
    <t>pH Min</t>
  </si>
  <si>
    <t>pH Average</t>
  </si>
  <si>
    <t>Licensed Limits</t>
  </si>
  <si>
    <t>pH max 8.5</t>
  </si>
  <si>
    <t>pH min 6.5</t>
  </si>
  <si>
    <t>Total Volume discharged per day (kL)</t>
  </si>
  <si>
    <t>Wet Weather &gt;10mm/24hrs</t>
  </si>
  <si>
    <t>Total Suspended Solids (TSS)</t>
  </si>
  <si>
    <t>Rainfall per day - 24hrs (mm)</t>
  </si>
  <si>
    <t>SO2 max allowed</t>
  </si>
  <si>
    <t>SO3 max allowed</t>
  </si>
  <si>
    <t>SO3 result (mg/m3)</t>
  </si>
  <si>
    <t>LDP1: SARP Stack</t>
  </si>
  <si>
    <t>LDP2: SMBS Stack</t>
  </si>
  <si>
    <t>LDP4: Wastewater Discharge adjacent to T7</t>
  </si>
  <si>
    <t>pH Max allowed</t>
  </si>
  <si>
    <t>pH Min allowed</t>
  </si>
  <si>
    <t>TSS Max allowed (Dry Weather)</t>
  </si>
  <si>
    <t xml:space="preserve">TSS Max Allowed (Wet Weather) </t>
  </si>
  <si>
    <t>Rainfall per month (mm)</t>
  </si>
  <si>
    <t>Full Reporting Year Results</t>
  </si>
  <si>
    <t>40mg/L</t>
  </si>
  <si>
    <t>150mg/L</t>
  </si>
  <si>
    <t>TSS Max (mg/L)</t>
  </si>
  <si>
    <t>TSS min (mg/L)</t>
  </si>
  <si>
    <t>TSS Average (mg/L)</t>
  </si>
  <si>
    <r>
      <t xml:space="preserve">TSS max: </t>
    </r>
    <r>
      <rPr>
        <b/>
        <sz val="11"/>
        <color rgb="FFFF0000"/>
        <rFont val="Calibri"/>
        <family val="2"/>
        <scheme val="minor"/>
      </rPr>
      <t xml:space="preserve">Dry weather 40mg/L </t>
    </r>
    <r>
      <rPr>
        <b/>
        <sz val="11"/>
        <color theme="1"/>
        <rFont val="Calibri"/>
        <family val="2"/>
        <scheme val="minor"/>
      </rPr>
      <t xml:space="preserve">                                           </t>
    </r>
    <r>
      <rPr>
        <b/>
        <sz val="11"/>
        <color rgb="FF00B0F0"/>
        <rFont val="Calibri"/>
        <family val="2"/>
        <scheme val="minor"/>
      </rPr>
      <t>Wet weather: 150mg/L</t>
    </r>
  </si>
  <si>
    <t>2800mg/m3</t>
  </si>
  <si>
    <t>560mg/m3</t>
  </si>
  <si>
    <t>SO2 Max (mg/m3)</t>
  </si>
  <si>
    <t>SO2 Min (mg/m3)</t>
  </si>
  <si>
    <t>SO2 Average (mg/m3)</t>
  </si>
  <si>
    <t>SO2 Licensed Limit Max: 2800mg/m3</t>
  </si>
  <si>
    <t>SO2 Licensed Limit max: 560mg/m3</t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</si>
  <si>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Maximum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</si>
  <si>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Minimum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</si>
  <si>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Average (mg/m3)</t>
    </r>
  </si>
  <si>
    <t>Site Address: Gate 1, Foreshore Road, Port Kembla, NSW, 2505</t>
  </si>
  <si>
    <t>Site Name: Orica IC Assets Pty Ltd</t>
  </si>
  <si>
    <t>LDP1: SARP (Spent Acid Regeneration Plant) Stack</t>
  </si>
  <si>
    <t>and is reported against the actual day the test was conducted. There is a delay of several weeks between the test</t>
  </si>
  <si>
    <t>The data in the below table is updated at two weekly intervals.</t>
  </si>
  <si>
    <r>
      <rPr>
        <b/>
        <sz val="11"/>
        <color theme="1"/>
        <rFont val="Calibri"/>
        <family val="2"/>
        <scheme val="minor"/>
      </rPr>
      <t>Environmental Monitoring Data: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 EPA License Number 549</t>
    </r>
  </si>
  <si>
    <r>
      <t xml:space="preserve">The site has three Licensed Discharge Points as detailed in the monitoring data tables below: </t>
    </r>
    <r>
      <rPr>
        <b/>
        <sz val="11"/>
        <color theme="1"/>
        <rFont val="Calibri"/>
        <family val="2"/>
        <scheme val="minor"/>
      </rPr>
      <t>LDP1, LDP2 and LDP 4</t>
    </r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</si>
  <si>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large (80m) high concrete stack.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</si>
  <si>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Both Sulphur Dioxide and Sulphur Trioxide are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</si>
  <si>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limits</t>
    </r>
    <r>
      <rPr>
        <sz val="11"/>
        <color theme="1"/>
        <rFont val="Calibri"/>
        <family val="2"/>
        <scheme val="minor"/>
      </rPr>
      <t xml:space="preserve"> for this point are maximum concentrations: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2800 mg/m3</t>
    </r>
  </si>
  <si>
    <r>
      <t xml:space="preserve">The data in the below table shows the maximum, minimum and average concentrations of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measured</t>
    </r>
  </si>
  <si>
    <r>
      <t xml:space="preserve">on each 24hr day from midnight to midnight. For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the data presented is the result of the actual stack test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</si>
  <si>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 and Sulphur Trioxide (SO3)</t>
    </r>
  </si>
  <si>
    <t>LDP2: SMBS (Sodium MetaBisulphite Plant) Stack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</si>
  <si>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small white (22m) high stack adjacent to the white building on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</si>
  <si>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</si>
  <si>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Sulphur Dioxide is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</si>
  <si>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</t>
    </r>
    <r>
      <rPr>
        <sz val="11"/>
        <color theme="1"/>
        <rFont val="Calibri"/>
        <family val="2"/>
        <scheme val="minor"/>
      </rPr>
      <t xml:space="preserve"> for this point is maximum concentration: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560 mg/m3</t>
    </r>
  </si>
  <si>
    <t xml:space="preserve">on each 24hr day from midnight to midnight. </t>
  </si>
  <si>
    <t>LDP4: Wastewater discharge to council drain adjacent to Tank 7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</si>
  <si>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a wastewater discharge point which discharges treated wastwater only into the council drain which runs through the centre of the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</si>
  <si>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treated wastewater containing a maximum concentration of Total Suspended Solids</t>
    </r>
  </si>
  <si>
    <t>as well as finite pH range.</t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</si>
  <si>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Total Suspended Solids are measured in milligrams of solids per litre of wastewater discharged and pH is measured in standard pH units</t>
    </r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</si>
  <si>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Continuos during discharge events 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</si>
  <si>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TSS:</t>
    </r>
    <r>
      <rPr>
        <sz val="11"/>
        <color theme="1"/>
        <rFont val="Calibri"/>
        <family val="2"/>
        <scheme val="minor"/>
      </rPr>
      <t xml:space="preserve"> The maximum for TSS concentration is 40mg/L in dry weather and 150mg/L in wet weather (wet weather is defined as any 24hr period</t>
    </r>
  </si>
  <si>
    <t>This drain discharges into the Port Kembla Outer Harbour and also carries storm water run off from the local area.</t>
  </si>
  <si>
    <r>
      <t xml:space="preserve">Monitoring Frequency: pH: - </t>
    </r>
    <r>
      <rPr>
        <sz val="11"/>
        <color theme="1"/>
        <rFont val="Calibri"/>
        <family val="2"/>
        <scheme val="minor"/>
      </rPr>
      <t>Continuous during discharge events</t>
    </r>
  </si>
  <si>
    <t>The data in the table below shows Maximum, Minimum and average values per day for TSS and pH as well as daily volume discharged and total rainfall recorded.</t>
  </si>
  <si>
    <t>This data is updated every two weeks.</t>
  </si>
  <si>
    <t>Max Monthly Volume discharged allowed:</t>
  </si>
  <si>
    <t>TSS Min (mg/L)</t>
  </si>
  <si>
    <r>
      <t xml:space="preserve">                                          in which more than 10mm of rain falls). </t>
    </r>
    <r>
      <rPr>
        <b/>
        <sz val="11"/>
        <color theme="1"/>
        <rFont val="Calibri"/>
        <family val="2"/>
        <scheme val="minor"/>
      </rPr>
      <t xml:space="preserve">The license applies to the </t>
    </r>
    <r>
      <rPr>
        <b/>
        <u/>
        <sz val="11"/>
        <color theme="1"/>
        <rFont val="Calibri"/>
        <family val="2"/>
        <scheme val="minor"/>
      </rPr>
      <t>AVERAGE TSS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over</t>
    </r>
    <r>
      <rPr>
        <b/>
        <sz val="11"/>
        <color theme="1"/>
        <rFont val="Calibri"/>
        <family val="2"/>
        <scheme val="minor"/>
      </rPr>
      <t xml:space="preserve"> each discharge event</t>
    </r>
  </si>
  <si>
    <r>
      <t xml:space="preserve">Discharge limits: pH - </t>
    </r>
    <r>
      <rPr>
        <sz val="11"/>
        <color theme="1"/>
        <rFont val="Calibri"/>
        <family val="2"/>
        <scheme val="minor"/>
      </rPr>
      <t xml:space="preserve">The pH is measured in a defined range and the limits are 6.5&lt;pH&lt;8.5. The license applies to </t>
    </r>
    <r>
      <rPr>
        <b/>
        <u/>
        <sz val="11"/>
        <color theme="1"/>
        <rFont val="Calibri"/>
        <family val="2"/>
        <scheme val="minor"/>
      </rPr>
      <t>AVERAGE pH</t>
    </r>
    <r>
      <rPr>
        <sz val="11"/>
        <color theme="1"/>
        <rFont val="Calibri"/>
        <family val="2"/>
        <scheme val="minor"/>
      </rPr>
      <t xml:space="preserve"> recorded on </t>
    </r>
    <r>
      <rPr>
        <b/>
        <sz val="11"/>
        <color theme="1"/>
        <rFont val="Calibri"/>
        <family val="2"/>
        <scheme val="minor"/>
      </rPr>
      <t>each discharge event.</t>
    </r>
  </si>
  <si>
    <t>date and results being receieved.</t>
  </si>
  <si>
    <t>Total Volume Discharged per month (kL)</t>
  </si>
  <si>
    <t>28000kL/mnth (28 day month)</t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</si>
  <si>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Continuous during discharge events </t>
    </r>
  </si>
  <si>
    <r>
      <rPr>
        <b/>
        <sz val="11"/>
        <color theme="1"/>
        <rFont val="Calibri"/>
        <family val="2"/>
        <scheme val="minor"/>
      </rPr>
      <t>Monitoring Frequency: Sulphur Dioxide</t>
    </r>
    <r>
      <rPr>
        <sz val="11"/>
        <color theme="1"/>
        <rFont val="Calibri"/>
        <family val="2"/>
        <scheme val="minor"/>
      </rPr>
      <t xml:space="preserve"> - Continuous Monitoring, licensed in 1hr block averages. </t>
    </r>
  </si>
  <si>
    <t xml:space="preserve">                                                       of 1000kL/day</t>
  </si>
  <si>
    <t>Total Volume discharged per day (kL) Limit 1000kL/day max</t>
  </si>
  <si>
    <r>
      <t xml:space="preserve">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maximum is 50 mg/m3 (minimum 1hr block average)</t>
    </r>
  </si>
  <si>
    <t>SO3 Licensed Limit Max: 50mg/m3</t>
  </si>
  <si>
    <t>SO3 Result Required once per quarter (mg/m3)</t>
  </si>
  <si>
    <t>Sampling Information</t>
  </si>
  <si>
    <t>date and results being received.</t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</si>
  <si>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months)</t>
    </r>
  </si>
  <si>
    <t xml:space="preserve">                                                       of &lt;1000kL/day</t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</si>
  <si>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Volume:</t>
    </r>
    <r>
      <rPr>
        <sz val="11"/>
        <color theme="1"/>
        <rFont val="Calibri"/>
        <family val="2"/>
        <scheme val="minor"/>
      </rPr>
      <t xml:space="preserve"> - This discharge point also requires monitoring of total volume discharged each day and has a maximum allowed discharge volume</t>
    </r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</si>
  <si>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 using USEPA method 8)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</si>
  <si>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 xml:space="preserve">Volume: </t>
    </r>
    <r>
      <rPr>
        <sz val="11"/>
        <color theme="1"/>
        <rFont val="Calibri"/>
        <family val="2"/>
        <scheme val="minor"/>
      </rPr>
      <t>- This discharge point also requires monitoring of total volume discharged each day and has a maximum allowed discharge volume</t>
    </r>
  </si>
  <si>
    <t>Site Name: Chemicals Australia Operations Pty Ltd</t>
  </si>
  <si>
    <t>Site Name: Chemicals Australia Operations Pty  Ltd</t>
  </si>
  <si>
    <t>No Discharge</t>
  </si>
  <si>
    <t>Yearly Environmental Monitoring Data Summary (EPA reporting period 1 October 2015 to 30 September 2016)</t>
  </si>
  <si>
    <t>Site Name: IXOM Operations Pty Ltd</t>
  </si>
  <si>
    <t>Test Date 1st October 2015, Results Received 19 October 2015, Publish Date 27 October 2015</t>
  </si>
  <si>
    <t>*No Discharge</t>
  </si>
  <si>
    <t>No Dishcarge</t>
  </si>
  <si>
    <t/>
  </si>
  <si>
    <t>Test Date 1 March 2016, Results Received 21 March 2016, Publish Date 22 March 2016</t>
  </si>
  <si>
    <t>Test Date 5 May 2016, Results Received 16 May 2016, Publish Date 17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</si>
</sst>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8" borderId="0" applyNumberFormat="0" applyBorder="0" applyAlignment="0" applyProtection="0"/>
  </cellStyleXfs>
  <cellXfs count="2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/>
    <xf numFmtId="14" fontId="0" fillId="0" borderId="20" xfId="0" applyNumberFormat="1" applyBorder="1"/>
    <xf numFmtId="0" fontId="0" fillId="0" borderId="23" xfId="0" applyBorder="1"/>
    <xf numFmtId="14" fontId="0" fillId="0" borderId="24" xfId="0" applyNumberFormat="1" applyBorder="1"/>
    <xf numFmtId="0" fontId="1" fillId="0" borderId="21" xfId="0" applyFont="1" applyBorder="1"/>
    <xf numFmtId="14" fontId="1" fillId="0" borderId="22" xfId="0" applyNumberFormat="1" applyFont="1" applyBorder="1"/>
    <xf numFmtId="0" fontId="1" fillId="0" borderId="1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" fillId="0" borderId="23" xfId="0" applyFont="1" applyFill="1" applyBorder="1" applyAlignment="1">
      <alignment horizontal="center" wrapText="1"/>
    </xf>
    <xf numFmtId="0" fontId="0" fillId="0" borderId="11" xfId="0" applyBorder="1" applyAlignment="1"/>
    <xf numFmtId="0" fontId="0" fillId="0" borderId="23" xfId="0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0" borderId="31" xfId="0" applyBorder="1"/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0" fillId="0" borderId="36" xfId="0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wrapText="1"/>
    </xf>
    <xf numFmtId="14" fontId="0" fillId="0" borderId="38" xfId="0" applyNumberFormat="1" applyBorder="1"/>
    <xf numFmtId="14" fontId="1" fillId="0" borderId="40" xfId="0" applyNumberFormat="1" applyFont="1" applyBorder="1"/>
    <xf numFmtId="0" fontId="1" fillId="0" borderId="28" xfId="0" applyFont="1" applyBorder="1" applyAlignment="1">
      <alignment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17" fontId="1" fillId="0" borderId="51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7" fontId="1" fillId="0" borderId="35" xfId="0" applyNumberFormat="1" applyFont="1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/>
    <xf numFmtId="0" fontId="0" fillId="2" borderId="0" xfId="0" applyFill="1" applyBorder="1"/>
    <xf numFmtId="0" fontId="0" fillId="4" borderId="4" xfId="0" applyFill="1" applyBorder="1"/>
    <xf numFmtId="0" fontId="0" fillId="4" borderId="0" xfId="0" applyFill="1" applyBorder="1"/>
    <xf numFmtId="0" fontId="0" fillId="5" borderId="10" xfId="0" applyFill="1" applyBorder="1" applyAlignment="1"/>
    <xf numFmtId="0" fontId="0" fillId="5" borderId="0" xfId="0" applyFill="1" applyBorder="1"/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0" fillId="0" borderId="57" xfId="0" applyBorder="1" applyAlignment="1">
      <alignment horizontal="center"/>
    </xf>
    <xf numFmtId="0" fontId="1" fillId="0" borderId="58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14" fontId="0" fillId="0" borderId="39" xfId="0" applyNumberFormat="1" applyBorder="1"/>
    <xf numFmtId="0" fontId="0" fillId="4" borderId="1" xfId="0" applyFill="1" applyBorder="1"/>
    <xf numFmtId="0" fontId="0" fillId="4" borderId="2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/>
    <xf numFmtId="17" fontId="6" fillId="0" borderId="19" xfId="0" applyNumberFormat="1" applyFont="1" applyBorder="1" applyAlignment="1">
      <alignment horizontal="center"/>
    </xf>
    <xf numFmtId="17" fontId="6" fillId="0" borderId="21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65" xfId="0" applyNumberFormat="1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62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3" xfId="0" applyBorder="1"/>
    <xf numFmtId="1" fontId="0" fillId="0" borderId="74" xfId="0" applyNumberFormat="1" applyBorder="1"/>
    <xf numFmtId="0" fontId="0" fillId="0" borderId="74" xfId="0" applyBorder="1"/>
    <xf numFmtId="0" fontId="0" fillId="0" borderId="25" xfId="0" applyBorder="1"/>
    <xf numFmtId="0" fontId="0" fillId="0" borderId="20" xfId="0" applyBorder="1"/>
    <xf numFmtId="0" fontId="0" fillId="0" borderId="35" xfId="0" applyBorder="1"/>
    <xf numFmtId="0" fontId="0" fillId="0" borderId="78" xfId="0" applyBorder="1"/>
    <xf numFmtId="0" fontId="0" fillId="0" borderId="27" xfId="0" applyBorder="1"/>
    <xf numFmtId="0" fontId="1" fillId="7" borderId="75" xfId="0" applyFont="1" applyFill="1" applyBorder="1"/>
    <xf numFmtId="1" fontId="1" fillId="7" borderId="76" xfId="0" applyNumberFormat="1" applyFont="1" applyFill="1" applyBorder="1" applyAlignment="1">
      <alignment horizontal="center"/>
    </xf>
    <xf numFmtId="1" fontId="1" fillId="7" borderId="50" xfId="0" applyNumberFormat="1" applyFont="1" applyFill="1" applyBorder="1" applyAlignment="1">
      <alignment horizontal="center"/>
    </xf>
    <xf numFmtId="1" fontId="1" fillId="7" borderId="72" xfId="0" applyNumberFormat="1" applyFont="1" applyFill="1" applyBorder="1" applyAlignment="1">
      <alignment horizontal="center"/>
    </xf>
    <xf numFmtId="1" fontId="1" fillId="7" borderId="77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2" fontId="0" fillId="6" borderId="71" xfId="0" applyNumberForma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0" fillId="0" borderId="0" xfId="0" applyFill="1" applyBorder="1"/>
    <xf numFmtId="0" fontId="0" fillId="0" borderId="79" xfId="0" applyBorder="1"/>
    <xf numFmtId="0" fontId="0" fillId="0" borderId="6" xfId="0" applyBorder="1"/>
    <xf numFmtId="0" fontId="0" fillId="0" borderId="7" xfId="0" applyBorder="1"/>
    <xf numFmtId="0" fontId="1" fillId="0" borderId="4" xfId="0" applyFont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79" xfId="0" applyFill="1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4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85" xfId="0" applyBorder="1"/>
    <xf numFmtId="0" fontId="0" fillId="0" borderId="10" xfId="0" applyBorder="1"/>
    <xf numFmtId="0" fontId="0" fillId="0" borderId="86" xfId="0" applyBorder="1"/>
    <xf numFmtId="0" fontId="0" fillId="0" borderId="78" xfId="0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1" fillId="0" borderId="78" xfId="0" applyFont="1" applyBorder="1" applyAlignment="1">
      <alignment horizontal="center" wrapText="1"/>
    </xf>
    <xf numFmtId="1" fontId="0" fillId="0" borderId="78" xfId="0" applyNumberFormat="1" applyBorder="1" applyAlignment="1">
      <alignment horizontal="center"/>
    </xf>
    <xf numFmtId="1" fontId="1" fillId="0" borderId="78" xfId="0" applyNumberFormat="1" applyFont="1" applyBorder="1" applyAlignment="1">
      <alignment horizontal="center"/>
    </xf>
    <xf numFmtId="0" fontId="0" fillId="5" borderId="11" xfId="0" applyFill="1" applyBorder="1" applyAlignment="1"/>
    <xf numFmtId="1" fontId="0" fillId="0" borderId="5" xfId="0" applyNumberFormat="1" applyBorder="1" applyAlignment="1">
      <alignment horizontal="left" wrapText="1"/>
    </xf>
    <xf numFmtId="1" fontId="0" fillId="0" borderId="24" xfId="0" applyNumberFormat="1" applyFill="1" applyBorder="1" applyAlignment="1">
      <alignment horizontal="center"/>
    </xf>
    <xf numFmtId="22" fontId="0" fillId="0" borderId="19" xfId="0" applyNumberFormat="1" applyBorder="1"/>
    <xf numFmtId="1" fontId="0" fillId="0" borderId="5" xfId="0" applyNumberFormat="1" applyBorder="1" applyAlignment="1">
      <alignment horizontal="center" wrapText="1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67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73" xfId="0" applyNumberFormat="1" applyBorder="1"/>
    <xf numFmtId="1" fontId="0" fillId="0" borderId="35" xfId="0" applyNumberFormat="1" applyBorder="1"/>
    <xf numFmtId="1" fontId="0" fillId="0" borderId="25" xfId="0" applyNumberFormat="1" applyBorder="1"/>
    <xf numFmtId="1" fontId="0" fillId="0" borderId="20" xfId="0" applyNumberFormat="1" applyBorder="1"/>
    <xf numFmtId="1" fontId="0" fillId="0" borderId="78" xfId="0" applyNumberFormat="1" applyBorder="1"/>
    <xf numFmtId="1" fontId="12" fillId="0" borderId="5" xfId="0" applyNumberFormat="1" applyFont="1" applyBorder="1" applyAlignment="1">
      <alignment horizontal="center" wrapText="1"/>
    </xf>
    <xf numFmtId="14" fontId="11" fillId="0" borderId="0" xfId="1" applyNumberFormat="1" applyFill="1"/>
    <xf numFmtId="164" fontId="0" fillId="0" borderId="10" xfId="0" applyNumberFormat="1" applyBorder="1"/>
    <xf numFmtId="14" fontId="1" fillId="0" borderId="90" xfId="0" applyNumberFormat="1" applyFont="1" applyBorder="1"/>
    <xf numFmtId="1" fontId="0" fillId="0" borderId="10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1" fillId="0" borderId="92" xfId="0" applyFont="1" applyBorder="1" applyAlignment="1">
      <alignment horizontal="center" wrapText="1"/>
    </xf>
    <xf numFmtId="1" fontId="0" fillId="0" borderId="26" xfId="0" applyNumberFormat="1" applyBorder="1" applyAlignment="1">
      <alignment horizontal="center"/>
    </xf>
    <xf numFmtId="49" fontId="0" fillId="6" borderId="91" xfId="0" applyNumberFormat="1" applyFill="1" applyBorder="1" applyAlignment="1">
      <alignment horizontal="center"/>
    </xf>
    <xf numFmtId="1" fontId="13" fillId="0" borderId="5" xfId="0" applyNumberFormat="1" applyFont="1" applyBorder="1" applyAlignment="1">
      <alignment horizontal="center" wrapText="1"/>
    </xf>
    <xf numFmtId="1" fontId="0" fillId="6" borderId="69" xfId="0" applyNumberFormat="1" applyFill="1" applyBorder="1" applyAlignment="1">
      <alignment horizontal="center"/>
    </xf>
    <xf numFmtId="1" fontId="0" fillId="6" borderId="71" xfId="0" applyNumberFormat="1" applyFill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70" xfId="0" applyNumberFormat="1" applyFill="1" applyBorder="1" applyAlignment="1">
      <alignment horizontal="center"/>
    </xf>
    <xf numFmtId="1" fontId="0" fillId="6" borderId="68" xfId="0" applyNumberFormat="1" applyFill="1" applyBorder="1" applyAlignment="1">
      <alignment horizontal="center"/>
    </xf>
    <xf numFmtId="1" fontId="14" fillId="0" borderId="5" xfId="0" applyNumberFormat="1" applyFont="1" applyBorder="1" applyAlignment="1">
      <alignment horizontal="center" wrapText="1"/>
    </xf>
    <xf numFmtId="1" fontId="13" fillId="0" borderId="5" xfId="0" applyNumberFormat="1" applyFon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1" fontId="0" fillId="0" borderId="87" xfId="0" applyNumberFormat="1" applyBorder="1" applyAlignment="1">
      <alignment horizontal="center"/>
    </xf>
    <xf numFmtId="1" fontId="0" fillId="0" borderId="88" xfId="0" applyNumberFormat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1" fontId="0" fillId="0" borderId="39" xfId="0" applyNumberFormat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14" fontId="12" fillId="0" borderId="38" xfId="0" applyNumberFormat="1" applyFont="1" applyBorder="1"/>
    <xf numFmtId="14" fontId="12" fillId="0" borderId="39" xfId="0" applyNumberFormat="1" applyFont="1" applyBorder="1"/>
    <xf numFmtId="1" fontId="14" fillId="0" borderId="5" xfId="0" applyNumberFormat="1" applyFont="1" applyBorder="1" applyAlignment="1">
      <alignment horizontal="center"/>
    </xf>
    <xf numFmtId="0" fontId="13" fillId="0" borderId="84" xfId="0" applyFont="1" applyBorder="1"/>
    <xf numFmtId="0" fontId="15" fillId="0" borderId="84" xfId="0" applyFont="1" applyBorder="1"/>
    <xf numFmtId="1" fontId="0" fillId="0" borderId="89" xfId="0" applyNumberFormat="1" applyBorder="1" applyAlignment="1">
      <alignment horizontal="center"/>
    </xf>
    <xf numFmtId="0" fontId="13" fillId="0" borderId="84" xfId="0" applyFont="1" applyBorder="1" applyAlignment="1"/>
    <xf numFmtId="0" fontId="13" fillId="0" borderId="19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93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" fontId="15" fillId="0" borderId="19" xfId="0" applyNumberFormat="1" applyFont="1" applyBorder="1" applyAlignment="1">
      <alignment horizontal="center" wrapText="1"/>
    </xf>
    <xf numFmtId="1" fontId="0" fillId="0" borderId="0" xfId="0" applyNumberFormat="1"/>
    <xf numFmtId="2" fontId="0" fillId="0" borderId="0" xfId="0" applyNumberFormat="1"/>
    <xf numFmtId="1" fontId="0" fillId="0" borderId="40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" fillId="3" borderId="80" xfId="0" applyFont="1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0" borderId="45" xfId="0" applyBorder="1" applyAlignment="1"/>
    <xf numFmtId="0" fontId="0" fillId="0" borderId="47" xfId="0" applyBorder="1" applyAlignment="1"/>
    <xf numFmtId="17" fontId="1" fillId="0" borderId="14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13" xfId="0" applyFont="1" applyFill="1" applyBorder="1" applyAlignment="1">
      <alignment horizontal="center"/>
    </xf>
    <xf numFmtId="0" fontId="0" fillId="0" borderId="16" xfId="0" applyBorder="1" applyAlignment="1"/>
    <xf numFmtId="17" fontId="1" fillId="0" borderId="52" xfId="0" applyNumberFormat="1" applyFont="1" applyBorder="1" applyAlignment="1">
      <alignment horizontal="center" wrapText="1"/>
    </xf>
    <xf numFmtId="0" fontId="1" fillId="0" borderId="41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29" xfId="0" applyBorder="1" applyAlignment="1">
      <alignment wrapText="1"/>
    </xf>
    <xf numFmtId="0" fontId="0" fillId="3" borderId="47" xfId="0" applyFill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17" fontId="1" fillId="0" borderId="44" xfId="0" applyNumberFormat="1" applyFont="1" applyBorder="1" applyAlignment="1">
      <alignment horizontal="center"/>
    </xf>
    <xf numFmtId="0" fontId="0" fillId="0" borderId="46" xfId="0" applyBorder="1" applyAlignment="1"/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Bad" xfId="1" builtinId="27"/>
    <cellStyle name="Normal" xfId="0" builtinId="0"/>
  </cellStyles>
  <dxfs count="30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yzzz01/CHE/Public/Chantel/Monthly%20Reporting%20-%20Effluent%20SO2%20ETC/2016-2017%20New%20pH%20Monitoring%20Spreadsheet/2016%20-%202017%20Working%20Web%20site%20Monitoring%20data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xsn/Downloads/2015%20-%202016%20Working%20Web%20site%20Monitoring%20data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December"/>
      <sheetName val="November"/>
      <sheetName val="October "/>
      <sheetName val="Summary by Month"/>
      <sheetName val="Instructions"/>
      <sheetName val="Emails"/>
    </sheetNames>
    <sheetDataSet>
      <sheetData sheetId="0"/>
      <sheetData sheetId="1"/>
      <sheetData sheetId="2">
        <row r="8">
          <cell r="C8">
            <v>0</v>
          </cell>
          <cell r="D8">
            <v>0</v>
          </cell>
          <cell r="E8">
            <v>0</v>
          </cell>
          <cell r="L8">
            <v>2.6792256946298809</v>
          </cell>
          <cell r="M8">
            <v>0</v>
          </cell>
          <cell r="N8">
            <v>0.83696264950646515</v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2.3141015624999999</v>
          </cell>
          <cell r="M9">
            <v>0</v>
          </cell>
          <cell r="N9">
            <v>0.60110120081018503</v>
          </cell>
          <cell r="R9">
            <v>8.3000000000000007</v>
          </cell>
          <cell r="S9">
            <v>8.23</v>
          </cell>
          <cell r="T9">
            <v>8.2650000000000006</v>
          </cell>
          <cell r="U9">
            <v>20</v>
          </cell>
          <cell r="V9">
            <v>20</v>
          </cell>
          <cell r="W9">
            <v>20</v>
          </cell>
          <cell r="X9">
            <v>9.734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3.4746675347222218</v>
          </cell>
          <cell r="M10">
            <v>-5.9184027777777776E-3</v>
          </cell>
          <cell r="N10">
            <v>0.95279271556712952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3.730896701667044</v>
          </cell>
          <cell r="M11">
            <v>-3.743055555555555E-3</v>
          </cell>
          <cell r="N11">
            <v>1.0068383970293735</v>
          </cell>
          <cell r="R11">
            <v>8.27</v>
          </cell>
          <cell r="S11">
            <v>7.89</v>
          </cell>
          <cell r="T11">
            <v>8.08</v>
          </cell>
          <cell r="U11">
            <v>30</v>
          </cell>
          <cell r="V11">
            <v>20</v>
          </cell>
          <cell r="W11">
            <v>25</v>
          </cell>
          <cell r="X11">
            <v>8.5190000000000001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3.9060121529632141</v>
          </cell>
          <cell r="M12">
            <v>0</v>
          </cell>
          <cell r="N12">
            <v>1.2553930845177834</v>
          </cell>
          <cell r="R12">
            <v>7.98</v>
          </cell>
          <cell r="S12">
            <v>7.03</v>
          </cell>
          <cell r="T12">
            <v>7.4466666666666663</v>
          </cell>
          <cell r="U12">
            <v>29</v>
          </cell>
          <cell r="V12">
            <v>27</v>
          </cell>
          <cell r="W12">
            <v>28.333333333333332</v>
          </cell>
          <cell r="X12">
            <v>14.809000000000001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3.5906961815754572</v>
          </cell>
          <cell r="M13">
            <v>0.48758159722222222</v>
          </cell>
          <cell r="N13">
            <v>1.5861509332369874</v>
          </cell>
          <cell r="R13">
            <v>8.2799999999999994</v>
          </cell>
          <cell r="S13">
            <v>8.2799999999999994</v>
          </cell>
          <cell r="T13">
            <v>8.2799999999999994</v>
          </cell>
          <cell r="U13">
            <v>30</v>
          </cell>
          <cell r="V13">
            <v>30</v>
          </cell>
          <cell r="W13">
            <v>30</v>
          </cell>
          <cell r="X13">
            <v>4.96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3.9300989598168266</v>
          </cell>
          <cell r="M14">
            <v>4.9802083333333337E-2</v>
          </cell>
          <cell r="N14">
            <v>1.1159579355518023</v>
          </cell>
          <cell r="R14">
            <v>7.84</v>
          </cell>
          <cell r="S14">
            <v>7.06</v>
          </cell>
          <cell r="T14">
            <v>7.4507692307692315</v>
          </cell>
          <cell r="U14">
            <v>27</v>
          </cell>
          <cell r="V14">
            <v>24</v>
          </cell>
          <cell r="W14">
            <v>25.153846153846153</v>
          </cell>
          <cell r="X14">
            <v>186.55100000000002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4.3202152786122427</v>
          </cell>
          <cell r="M15">
            <v>0</v>
          </cell>
          <cell r="N15">
            <v>1.678783709540963</v>
          </cell>
          <cell r="R15">
            <v>8.06</v>
          </cell>
          <cell r="S15">
            <v>7.27</v>
          </cell>
          <cell r="T15">
            <v>7.4739999999999993</v>
          </cell>
          <cell r="U15">
            <v>25</v>
          </cell>
          <cell r="V15">
            <v>22</v>
          </cell>
          <cell r="W15">
            <v>23.2</v>
          </cell>
          <cell r="X15">
            <v>67.668999999999997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41.619727490637032</v>
          </cell>
          <cell r="M16">
            <v>0</v>
          </cell>
          <cell r="N16">
            <v>9.7668573516965971</v>
          </cell>
          <cell r="R16">
            <v>8.25</v>
          </cell>
          <cell r="S16">
            <v>7.9</v>
          </cell>
          <cell r="T16">
            <v>8.0866666666666678</v>
          </cell>
          <cell r="U16">
            <v>25</v>
          </cell>
          <cell r="V16">
            <v>24</v>
          </cell>
          <cell r="W16">
            <v>24.666666666666668</v>
          </cell>
          <cell r="X16">
            <v>22.734999999999999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2.5687934027777777</v>
          </cell>
          <cell r="M17">
            <v>0</v>
          </cell>
          <cell r="N17">
            <v>0.45369332320601841</v>
          </cell>
          <cell r="R17">
            <v>8.3000000000000007</v>
          </cell>
          <cell r="S17">
            <v>8.1999999999999993</v>
          </cell>
          <cell r="T17">
            <v>8.24</v>
          </cell>
          <cell r="U17">
            <v>25</v>
          </cell>
          <cell r="V17">
            <v>24</v>
          </cell>
          <cell r="W17">
            <v>24.333333333333332</v>
          </cell>
          <cell r="X17">
            <v>15.013999999999999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1.0973958333333331</v>
          </cell>
          <cell r="M18">
            <v>0</v>
          </cell>
          <cell r="N18">
            <v>0.30040856481481482</v>
          </cell>
          <cell r="R18">
            <v>8.3000000000000007</v>
          </cell>
          <cell r="S18">
            <v>8.1</v>
          </cell>
          <cell r="T18">
            <v>8.1999999999999993</v>
          </cell>
          <cell r="U18">
            <v>24</v>
          </cell>
          <cell r="V18">
            <v>23</v>
          </cell>
          <cell r="W18">
            <v>23.5</v>
          </cell>
          <cell r="X18">
            <v>8.3730000000000011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2.6263611112965477</v>
          </cell>
          <cell r="M19">
            <v>0</v>
          </cell>
          <cell r="N19">
            <v>0.30029159433256691</v>
          </cell>
          <cell r="R19">
            <v>8.3000000000000007</v>
          </cell>
          <cell r="S19">
            <v>7.94</v>
          </cell>
          <cell r="T19">
            <v>8.1522222222222211</v>
          </cell>
          <cell r="U19">
            <v>29</v>
          </cell>
          <cell r="V19">
            <v>25</v>
          </cell>
          <cell r="W19">
            <v>27.666666666666668</v>
          </cell>
          <cell r="X19">
            <v>33.315999999999995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0.92945659722222218</v>
          </cell>
          <cell r="M20">
            <v>0</v>
          </cell>
          <cell r="N20">
            <v>9.134382228387726E-2</v>
          </cell>
          <cell r="R20">
            <v>8.3000000000000007</v>
          </cell>
          <cell r="S20">
            <v>8.14</v>
          </cell>
          <cell r="T20">
            <v>8.2566666666666677</v>
          </cell>
          <cell r="U20">
            <v>28</v>
          </cell>
          <cell r="V20">
            <v>28</v>
          </cell>
          <cell r="W20">
            <v>28</v>
          </cell>
          <cell r="X20">
            <v>22.133000000000003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3.4585711812973021</v>
          </cell>
          <cell r="M21">
            <v>0</v>
          </cell>
          <cell r="N21">
            <v>0.5755208695602636</v>
          </cell>
          <cell r="R21">
            <v>8.3000000000000007</v>
          </cell>
          <cell r="S21">
            <v>8.16</v>
          </cell>
          <cell r="T21">
            <v>8.2716666666666665</v>
          </cell>
          <cell r="U21">
            <v>28</v>
          </cell>
          <cell r="V21">
            <v>28</v>
          </cell>
          <cell r="W21">
            <v>28</v>
          </cell>
          <cell r="X21">
            <v>13.304999999999998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7.8898020835187701</v>
          </cell>
          <cell r="M22">
            <v>-2.6651041666666663E-2</v>
          </cell>
          <cell r="N22">
            <v>3.2201563863528606</v>
          </cell>
          <cell r="R22">
            <v>8.2899999999999991</v>
          </cell>
          <cell r="S22">
            <v>8.23</v>
          </cell>
          <cell r="T22">
            <v>8.2725000000000009</v>
          </cell>
          <cell r="U22">
            <v>28</v>
          </cell>
          <cell r="V22">
            <v>28</v>
          </cell>
          <cell r="W22">
            <v>28</v>
          </cell>
          <cell r="X22">
            <v>12.038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8.5472430549992442</v>
          </cell>
          <cell r="M23">
            <v>3.2850781250000001</v>
          </cell>
          <cell r="N23">
            <v>5.4364600708468087</v>
          </cell>
          <cell r="R23">
            <v>8.3000000000000007</v>
          </cell>
          <cell r="S23">
            <v>8.2100000000000009</v>
          </cell>
          <cell r="T23">
            <v>8.266</v>
          </cell>
          <cell r="U23">
            <v>28</v>
          </cell>
          <cell r="V23">
            <v>28</v>
          </cell>
          <cell r="W23">
            <v>28</v>
          </cell>
          <cell r="X23">
            <v>14.719999999999999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8.9396562483310689</v>
          </cell>
          <cell r="M24">
            <v>4.9208177121347854</v>
          </cell>
          <cell r="N24">
            <v>6.1446900348111431</v>
          </cell>
          <cell r="R24">
            <v>8.27</v>
          </cell>
          <cell r="S24">
            <v>8.19</v>
          </cell>
          <cell r="T24">
            <v>8.2225000000000001</v>
          </cell>
          <cell r="U24">
            <v>28</v>
          </cell>
          <cell r="V24">
            <v>28</v>
          </cell>
          <cell r="W24">
            <v>28</v>
          </cell>
          <cell r="X24">
            <v>18.109000000000002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70.516906249258241</v>
          </cell>
          <cell r="M25">
            <v>3.8597282992601394</v>
          </cell>
          <cell r="N25">
            <v>16.155514397572585</v>
          </cell>
          <cell r="R25">
            <v>8.2899999999999991</v>
          </cell>
          <cell r="S25">
            <v>7.86</v>
          </cell>
          <cell r="T25">
            <v>8.129999999999999</v>
          </cell>
          <cell r="U25">
            <v>28</v>
          </cell>
          <cell r="V25">
            <v>28</v>
          </cell>
          <cell r="W25">
            <v>28</v>
          </cell>
          <cell r="X25">
            <v>28.626000000000001</v>
          </cell>
        </row>
        <row r="26">
          <cell r="C26">
            <v>0.9975967516548393</v>
          </cell>
          <cell r="D26">
            <v>0.97667998075485218</v>
          </cell>
          <cell r="E26">
            <v>0.98713836620484252</v>
          </cell>
          <cell r="L26">
            <v>37.703968767987355</v>
          </cell>
          <cell r="M26">
            <v>4.3526875012980568</v>
          </cell>
          <cell r="N26">
            <v>6.5678188676839637</v>
          </cell>
          <cell r="R26">
            <v>8.31</v>
          </cell>
          <cell r="S26">
            <v>7.91</v>
          </cell>
          <cell r="T26">
            <v>8.214545454545453</v>
          </cell>
          <cell r="U26">
            <v>28</v>
          </cell>
          <cell r="V26">
            <v>23</v>
          </cell>
          <cell r="W26">
            <v>23.90909090909091</v>
          </cell>
          <cell r="X26">
            <v>50.091000000000008</v>
          </cell>
        </row>
        <row r="27">
          <cell r="C27">
            <v>1.0194229402954078</v>
          </cell>
          <cell r="D27">
            <v>0.99850616455078123</v>
          </cell>
          <cell r="E27">
            <v>1.0089645524231112</v>
          </cell>
          <cell r="L27">
            <v>27.555755201008587</v>
          </cell>
          <cell r="M27">
            <v>3.1889739588896431</v>
          </cell>
          <cell r="N27">
            <v>5.2108753985425933</v>
          </cell>
          <cell r="R27">
            <v>8.2899999999999991</v>
          </cell>
          <cell r="S27">
            <v>6.85</v>
          </cell>
          <cell r="T27">
            <v>7.9218181818181819</v>
          </cell>
          <cell r="U27">
            <v>23</v>
          </cell>
          <cell r="V27">
            <v>23</v>
          </cell>
          <cell r="W27">
            <v>23</v>
          </cell>
          <cell r="X27">
            <v>90.434000000000012</v>
          </cell>
        </row>
        <row r="28">
          <cell r="C28">
            <v>1.0412491360637885</v>
          </cell>
          <cell r="D28">
            <v>1.0203323483467102</v>
          </cell>
          <cell r="E28">
            <v>1.0307907422051565</v>
          </cell>
          <cell r="L28">
            <v>6.5627309038903974</v>
          </cell>
          <cell r="M28">
            <v>4.1539531255563098</v>
          </cell>
          <cell r="N28">
            <v>5.3035706284020652</v>
          </cell>
          <cell r="R28">
            <v>8.2899999999999991</v>
          </cell>
          <cell r="S28">
            <v>8.0500000000000007</v>
          </cell>
          <cell r="T28">
            <v>8.1955555555555542</v>
          </cell>
          <cell r="U28">
            <v>23</v>
          </cell>
          <cell r="V28">
            <v>23</v>
          </cell>
          <cell r="W28">
            <v>23</v>
          </cell>
          <cell r="X28">
            <v>81.353999999999999</v>
          </cell>
        </row>
        <row r="29">
          <cell r="C29">
            <v>1.0485245349408274</v>
          </cell>
          <cell r="D29">
            <v>0</v>
          </cell>
          <cell r="E29">
            <v>0.37595246157943302</v>
          </cell>
          <cell r="L29">
            <v>9.5038975626760056</v>
          </cell>
          <cell r="M29">
            <v>4.4074479158322015</v>
          </cell>
          <cell r="N29">
            <v>5.9539838317389835</v>
          </cell>
          <cell r="R29">
            <v>8.31</v>
          </cell>
          <cell r="S29">
            <v>8.01</v>
          </cell>
          <cell r="T29">
            <v>8.1875</v>
          </cell>
          <cell r="U29">
            <v>23</v>
          </cell>
          <cell r="V29">
            <v>19</v>
          </cell>
          <cell r="W29">
            <v>22</v>
          </cell>
          <cell r="X29">
            <v>46.932000000000002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5.7841874999072811</v>
          </cell>
          <cell r="M30">
            <v>1.7410190973149404</v>
          </cell>
          <cell r="N30">
            <v>3.3363755063773302</v>
          </cell>
          <cell r="R30">
            <v>8.3000000000000007</v>
          </cell>
          <cell r="S30">
            <v>7.93</v>
          </cell>
          <cell r="T30">
            <v>8.1933333333333334</v>
          </cell>
          <cell r="U30">
            <v>19</v>
          </cell>
          <cell r="V30">
            <v>19</v>
          </cell>
          <cell r="W30">
            <v>19</v>
          </cell>
          <cell r="X30">
            <v>73.451000000000008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4.2371631967624026</v>
          </cell>
          <cell r="M31">
            <v>0.84811805555555553</v>
          </cell>
          <cell r="N31">
            <v>2.1777378595179906</v>
          </cell>
          <cell r="R31">
            <v>8.25</v>
          </cell>
          <cell r="S31">
            <v>7.92</v>
          </cell>
          <cell r="T31">
            <v>8.0333333333333332</v>
          </cell>
          <cell r="U31">
            <v>19</v>
          </cell>
          <cell r="V31">
            <v>19</v>
          </cell>
          <cell r="W31">
            <v>19</v>
          </cell>
          <cell r="X31">
            <v>15.082000000000001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4.6924670157432553</v>
          </cell>
          <cell r="M32">
            <v>1.5386631944444444</v>
          </cell>
          <cell r="N32">
            <v>2.7099409965860093</v>
          </cell>
          <cell r="R32">
            <v>8.18</v>
          </cell>
          <cell r="S32">
            <v>8.11</v>
          </cell>
          <cell r="T32">
            <v>8.1449999999999996</v>
          </cell>
          <cell r="U32">
            <v>19</v>
          </cell>
          <cell r="V32">
            <v>19</v>
          </cell>
          <cell r="W32">
            <v>19</v>
          </cell>
          <cell r="X32">
            <v>10.045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4.5256701414850014</v>
          </cell>
          <cell r="M33">
            <v>1.3949930555555554</v>
          </cell>
          <cell r="N33">
            <v>2.9526866143080919</v>
          </cell>
          <cell r="R33">
            <v>8.2200000000000006</v>
          </cell>
          <cell r="S33">
            <v>8.11</v>
          </cell>
          <cell r="T33">
            <v>8.1766666666666659</v>
          </cell>
          <cell r="U33">
            <v>19</v>
          </cell>
          <cell r="V33">
            <v>19</v>
          </cell>
          <cell r="W33">
            <v>19</v>
          </cell>
          <cell r="X33">
            <v>15.087999999999999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6.2289427096313901</v>
          </cell>
          <cell r="M34">
            <v>2.0872881944444441</v>
          </cell>
          <cell r="N34">
            <v>3.4220870233845928</v>
          </cell>
          <cell r="R34">
            <v>8.2799999999999994</v>
          </cell>
          <cell r="S34">
            <v>8.1199999999999992</v>
          </cell>
          <cell r="T34">
            <v>8.2199999999999989</v>
          </cell>
          <cell r="U34">
            <v>19</v>
          </cell>
          <cell r="V34">
            <v>19</v>
          </cell>
          <cell r="W34">
            <v>19</v>
          </cell>
          <cell r="X34">
            <v>14.084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6.2379965311156385</v>
          </cell>
          <cell r="M35">
            <v>1.9271631944444445</v>
          </cell>
          <cell r="N35">
            <v>3.3898580258699758</v>
          </cell>
          <cell r="R35">
            <v>8.26</v>
          </cell>
          <cell r="S35">
            <v>8.0500000000000007</v>
          </cell>
          <cell r="T35">
            <v>8.1650000000000009</v>
          </cell>
          <cell r="U35">
            <v>26</v>
          </cell>
          <cell r="V35">
            <v>19</v>
          </cell>
          <cell r="W35">
            <v>21.25</v>
          </cell>
          <cell r="X35">
            <v>18.993000000000002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37.285779523531595</v>
          </cell>
          <cell r="M36">
            <v>1.9447421874999999</v>
          </cell>
          <cell r="N36">
            <v>11.708810729141588</v>
          </cell>
          <cell r="R36">
            <v>8.31</v>
          </cell>
          <cell r="S36">
            <v>8.23</v>
          </cell>
          <cell r="T36">
            <v>8.27</v>
          </cell>
          <cell r="U36">
            <v>26</v>
          </cell>
          <cell r="V36">
            <v>26</v>
          </cell>
          <cell r="W36">
            <v>26</v>
          </cell>
          <cell r="X36">
            <v>9.9899999999999984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24.260906257046592</v>
          </cell>
          <cell r="M37">
            <v>1.6166840277777776</v>
          </cell>
          <cell r="N37">
            <v>9.0386629059309218</v>
          </cell>
          <cell r="R37">
            <v>8.31</v>
          </cell>
          <cell r="S37">
            <v>8.2200000000000006</v>
          </cell>
          <cell r="T37">
            <v>8.2533333333333339</v>
          </cell>
          <cell r="U37">
            <v>26</v>
          </cell>
          <cell r="V37">
            <v>26</v>
          </cell>
          <cell r="W37">
            <v>26</v>
          </cell>
          <cell r="X37">
            <v>8.2160000000000011</v>
          </cell>
        </row>
        <row r="38">
          <cell r="C38">
            <v>0</v>
          </cell>
          <cell r="D38">
            <v>0</v>
          </cell>
          <cell r="E38">
            <v>0</v>
          </cell>
          <cell r="L38">
            <v>5.3596059093607789</v>
          </cell>
          <cell r="M38">
            <v>2.6367031252781548</v>
          </cell>
          <cell r="N38">
            <v>3.7139040805719508</v>
          </cell>
          <cell r="R38">
            <v>8.25</v>
          </cell>
          <cell r="S38">
            <v>8.11</v>
          </cell>
          <cell r="T38">
            <v>8.2000000000000011</v>
          </cell>
          <cell r="U38">
            <v>26</v>
          </cell>
          <cell r="V38">
            <v>26</v>
          </cell>
          <cell r="W38">
            <v>26</v>
          </cell>
          <cell r="X38">
            <v>14.073</v>
          </cell>
        </row>
        <row r="39">
          <cell r="C39">
            <v>1.0485245349408274</v>
          </cell>
          <cell r="D39">
            <v>0</v>
          </cell>
          <cell r="E39">
            <v>0.10976922975524334</v>
          </cell>
          <cell r="L39">
            <v>70.516906249258241</v>
          </cell>
          <cell r="M39">
            <v>-2.6651041666666663E-2</v>
          </cell>
          <cell r="N39">
            <v>3.7730719196546545</v>
          </cell>
          <cell r="R39">
            <v>8.31</v>
          </cell>
          <cell r="S39">
            <v>6.85</v>
          </cell>
          <cell r="T39">
            <v>8.11278427511186</v>
          </cell>
          <cell r="U39">
            <v>30</v>
          </cell>
          <cell r="V39">
            <v>19</v>
          </cell>
          <cell r="W39">
            <v>24.345273691825415</v>
          </cell>
          <cell r="X39">
            <v>928.44399999999996</v>
          </cell>
          <cell r="Y39">
            <v>108</v>
          </cell>
        </row>
      </sheetData>
      <sheetData sheetId="3">
        <row r="8">
          <cell r="C8">
            <v>2329.1790525580509</v>
          </cell>
          <cell r="D8">
            <v>1550.6457604166665</v>
          </cell>
          <cell r="E8">
            <v>1945.1314023018356</v>
          </cell>
          <cell r="L8">
            <v>6.8137586821317662</v>
          </cell>
          <cell r="M8">
            <v>4.0692725697225995</v>
          </cell>
          <cell r="N8">
            <v>5.3489291845281377</v>
          </cell>
          <cell r="R8">
            <v>8.27</v>
          </cell>
          <cell r="S8">
            <v>7.82</v>
          </cell>
          <cell r="T8">
            <v>8.1129411764705885</v>
          </cell>
          <cell r="U8">
            <v>20</v>
          </cell>
          <cell r="V8">
            <v>17</v>
          </cell>
          <cell r="W8">
            <v>18.764705882352942</v>
          </cell>
          <cell r="X8">
            <v>87.923999999999992</v>
          </cell>
          <cell r="Y8">
            <v>6</v>
          </cell>
        </row>
        <row r="9">
          <cell r="C9">
            <v>2530.757809676551</v>
          </cell>
          <cell r="D9">
            <v>1477.6177502610947</v>
          </cell>
          <cell r="E9">
            <v>1785.1131908673224</v>
          </cell>
          <cell r="L9">
            <v>7.5719461807409916</v>
          </cell>
          <cell r="M9">
            <v>3.4763263888888889</v>
          </cell>
          <cell r="N9">
            <v>5.002286387579308</v>
          </cell>
          <cell r="R9">
            <v>8.2100000000000009</v>
          </cell>
          <cell r="S9">
            <v>6.84</v>
          </cell>
          <cell r="T9">
            <v>7.626363636363636</v>
          </cell>
          <cell r="U9">
            <v>20</v>
          </cell>
          <cell r="V9">
            <v>20</v>
          </cell>
          <cell r="W9">
            <v>20</v>
          </cell>
          <cell r="X9">
            <v>53.024999999999999</v>
          </cell>
          <cell r="Y9">
            <v>0</v>
          </cell>
        </row>
        <row r="10">
          <cell r="C10">
            <v>1669.2138749999999</v>
          </cell>
          <cell r="D10">
            <v>9.5294618016851015E-3</v>
          </cell>
          <cell r="E10">
            <v>718.44857821427593</v>
          </cell>
          <cell r="L10">
            <v>8.6240243048138083</v>
          </cell>
          <cell r="M10">
            <v>4.4743003487057154</v>
          </cell>
          <cell r="N10">
            <v>5.8026880812727759</v>
          </cell>
          <cell r="R10">
            <v>7.17</v>
          </cell>
          <cell r="S10">
            <v>6.79</v>
          </cell>
          <cell r="T10">
            <v>6.9550000000000001</v>
          </cell>
          <cell r="U10">
            <v>20</v>
          </cell>
          <cell r="V10">
            <v>20</v>
          </cell>
          <cell r="W10">
            <v>20</v>
          </cell>
          <cell r="X10">
            <v>40.963000000000001</v>
          </cell>
          <cell r="Y10">
            <v>1</v>
          </cell>
        </row>
        <row r="11">
          <cell r="C11">
            <v>28.128017913282481</v>
          </cell>
          <cell r="D11">
            <v>0</v>
          </cell>
          <cell r="E11">
            <v>1.2204075454998238</v>
          </cell>
          <cell r="L11">
            <v>7.2657690967586301</v>
          </cell>
          <cell r="M11">
            <v>4.4191996535195246</v>
          </cell>
          <cell r="N11">
            <v>5.5115262601292807</v>
          </cell>
          <cell r="R11">
            <v>7.81</v>
          </cell>
          <cell r="S11">
            <v>7.23</v>
          </cell>
          <cell r="T11">
            <v>7.500588235294118</v>
          </cell>
          <cell r="U11">
            <v>20</v>
          </cell>
          <cell r="V11">
            <v>20</v>
          </cell>
          <cell r="W11">
            <v>20</v>
          </cell>
          <cell r="X11">
            <v>249.58099999999996</v>
          </cell>
          <cell r="Y11">
            <v>149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6.7899878463877563</v>
          </cell>
          <cell r="M12">
            <v>4.110470487223731</v>
          </cell>
          <cell r="N12">
            <v>5.8113773163910283</v>
          </cell>
          <cell r="R12">
            <v>8.3000000000000007</v>
          </cell>
          <cell r="S12">
            <v>7.01</v>
          </cell>
          <cell r="T12">
            <v>7.5847826086956527</v>
          </cell>
          <cell r="U12">
            <v>20</v>
          </cell>
          <cell r="V12">
            <v>20</v>
          </cell>
          <cell r="W12">
            <v>20</v>
          </cell>
          <cell r="X12">
            <v>287.04600000000005</v>
          </cell>
          <cell r="Y12">
            <v>170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5.3034479185210328</v>
          </cell>
          <cell r="M13">
            <v>2.6756649305555555</v>
          </cell>
          <cell r="N13">
            <v>3.9443148397344898</v>
          </cell>
          <cell r="R13">
            <v>8.18</v>
          </cell>
          <cell r="S13">
            <v>7.38</v>
          </cell>
          <cell r="T13">
            <v>7.8073684210526322</v>
          </cell>
          <cell r="U13">
            <v>20</v>
          </cell>
          <cell r="V13">
            <v>20</v>
          </cell>
          <cell r="W13">
            <v>20</v>
          </cell>
          <cell r="X13">
            <v>269.75600000000003</v>
          </cell>
          <cell r="Y13">
            <v>11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7.4396024289793425</v>
          </cell>
          <cell r="M14">
            <v>2.808671006944444</v>
          </cell>
          <cell r="N14">
            <v>4.1443445826746794</v>
          </cell>
          <cell r="R14">
            <v>8.25</v>
          </cell>
          <cell r="S14">
            <v>7.21</v>
          </cell>
          <cell r="T14">
            <v>7.6561111111111115</v>
          </cell>
          <cell r="U14">
            <v>20</v>
          </cell>
          <cell r="V14">
            <v>20</v>
          </cell>
          <cell r="W14">
            <v>20</v>
          </cell>
          <cell r="X14">
            <v>167.631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7.2159184041685522</v>
          </cell>
          <cell r="M15">
            <v>3.6304357640743254</v>
          </cell>
          <cell r="N15">
            <v>5.1682783949452409</v>
          </cell>
          <cell r="R15">
            <v>7.72</v>
          </cell>
          <cell r="S15">
            <v>7.33</v>
          </cell>
          <cell r="T15">
            <v>7.5250000000000004</v>
          </cell>
          <cell r="U15">
            <v>20</v>
          </cell>
          <cell r="V15">
            <v>20</v>
          </cell>
          <cell r="W15">
            <v>20</v>
          </cell>
          <cell r="X15">
            <v>8.8580000000000005</v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9.1128697842491988</v>
          </cell>
          <cell r="M16">
            <v>4.2503975701861911</v>
          </cell>
          <cell r="N16">
            <v>6.2534538497163199</v>
          </cell>
          <cell r="R16">
            <v>8.01</v>
          </cell>
          <cell r="S16">
            <v>7.96</v>
          </cell>
          <cell r="T16">
            <v>7.9849999999999994</v>
          </cell>
          <cell r="U16">
            <v>24</v>
          </cell>
          <cell r="V16">
            <v>24</v>
          </cell>
          <cell r="W16">
            <v>24</v>
          </cell>
          <cell r="X16">
            <v>10.181000000000001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5.3859166699118077</v>
          </cell>
          <cell r="M17">
            <v>0</v>
          </cell>
          <cell r="N17">
            <v>1.8153113070880926</v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4.3660069451861911</v>
          </cell>
          <cell r="M18">
            <v>0</v>
          </cell>
          <cell r="N18">
            <v>1.2197737993327555</v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4.1431493061118649</v>
          </cell>
          <cell r="M19">
            <v>0</v>
          </cell>
          <cell r="N19">
            <v>0.86753464994220819</v>
          </cell>
          <cell r="R19">
            <v>7.43</v>
          </cell>
          <cell r="S19">
            <v>7.43</v>
          </cell>
          <cell r="T19">
            <v>7.43</v>
          </cell>
          <cell r="U19">
            <v>25</v>
          </cell>
          <cell r="V19">
            <v>25</v>
          </cell>
          <cell r="W19">
            <v>25</v>
          </cell>
          <cell r="X19">
            <v>2.09</v>
          </cell>
          <cell r="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3.4840920142597618</v>
          </cell>
          <cell r="M20">
            <v>0</v>
          </cell>
          <cell r="N20">
            <v>0.5027118055980514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5.5440972248183353</v>
          </cell>
          <cell r="M21">
            <v>0</v>
          </cell>
          <cell r="N21">
            <v>1.616739728546253</v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8.8385329849984906</v>
          </cell>
          <cell r="M22">
            <v>3.5913159725003769</v>
          </cell>
          <cell r="N22">
            <v>5.6278478390922144</v>
          </cell>
          <cell r="R22">
            <v>7.65</v>
          </cell>
          <cell r="S22">
            <v>7.65</v>
          </cell>
          <cell r="T22">
            <v>7.65</v>
          </cell>
          <cell r="U22">
            <v>24</v>
          </cell>
          <cell r="V22">
            <v>24</v>
          </cell>
          <cell r="W22">
            <v>24</v>
          </cell>
          <cell r="X22">
            <v>4.4960000000000004</v>
          </cell>
          <cell r="Y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7.4937795141670431</v>
          </cell>
          <cell r="M23">
            <v>0.6742604166666667</v>
          </cell>
          <cell r="N23">
            <v>4.2709942603656863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4.774875002317958</v>
          </cell>
          <cell r="M24">
            <v>1.8269270833333331</v>
          </cell>
          <cell r="N24">
            <v>2.962280346022713</v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6.1304079876873221</v>
          </cell>
          <cell r="M25">
            <v>1.1294791666666666</v>
          </cell>
          <cell r="N25">
            <v>2.8476037810691115</v>
          </cell>
          <cell r="R25">
            <v>7.28</v>
          </cell>
          <cell r="S25">
            <v>7.28</v>
          </cell>
          <cell r="T25">
            <v>7.28</v>
          </cell>
          <cell r="U25">
            <v>25</v>
          </cell>
          <cell r="V25">
            <v>25</v>
          </cell>
          <cell r="W25">
            <v>25</v>
          </cell>
          <cell r="X25">
            <v>9.9809999999999999</v>
          </cell>
          <cell r="Y25">
            <v>2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4.949498267412185</v>
          </cell>
          <cell r="M26">
            <v>1.2380520833333333</v>
          </cell>
          <cell r="N26">
            <v>2.9919919467289171</v>
          </cell>
          <cell r="R26">
            <v>8.0399999999999991</v>
          </cell>
          <cell r="S26">
            <v>6.88</v>
          </cell>
          <cell r="T26">
            <v>7.456666666666667</v>
          </cell>
          <cell r="U26">
            <v>28</v>
          </cell>
          <cell r="V26">
            <v>23</v>
          </cell>
          <cell r="W26">
            <v>24.777777777777779</v>
          </cell>
          <cell r="X26">
            <v>87.487000000000009</v>
          </cell>
          <cell r="Y26">
            <v>35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5.3362239623202212</v>
          </cell>
          <cell r="M27">
            <v>1.5391249999999999</v>
          </cell>
          <cell r="N27">
            <v>3.1729565978519338</v>
          </cell>
          <cell r="R27">
            <v>8.06</v>
          </cell>
          <cell r="S27">
            <v>7.49</v>
          </cell>
          <cell r="T27">
            <v>7.6425000000000001</v>
          </cell>
          <cell r="U27">
            <v>23</v>
          </cell>
          <cell r="V27">
            <v>21</v>
          </cell>
          <cell r="W27">
            <v>22</v>
          </cell>
          <cell r="X27">
            <v>18.341000000000001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4.4305746545394253</v>
          </cell>
          <cell r="M28">
            <v>-0.10283680555555556</v>
          </cell>
          <cell r="N28">
            <v>2.0592879415204135</v>
          </cell>
          <cell r="R28">
            <v>7.39</v>
          </cell>
          <cell r="S28">
            <v>7.39</v>
          </cell>
          <cell r="T28">
            <v>7.39</v>
          </cell>
          <cell r="U28">
            <v>24</v>
          </cell>
          <cell r="V28">
            <v>24</v>
          </cell>
          <cell r="W28">
            <v>24</v>
          </cell>
          <cell r="X28">
            <v>2.85</v>
          </cell>
          <cell r="Y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6.1760781274106762</v>
          </cell>
          <cell r="M29">
            <v>0.48416666666666663</v>
          </cell>
          <cell r="N29">
            <v>2.8667877008300962</v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43.687644099632898</v>
          </cell>
          <cell r="M30">
            <v>0.43511805555555555</v>
          </cell>
          <cell r="N30">
            <v>6.1756050107891296</v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6.3834652804666092</v>
          </cell>
          <cell r="M31">
            <v>0.43914062499999995</v>
          </cell>
          <cell r="N31">
            <v>2.8886290273889075</v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598.93341659620069</v>
          </cell>
          <cell r="M32">
            <v>-4.1173611111111112E-2</v>
          </cell>
          <cell r="N32">
            <v>53.79808643754167</v>
          </cell>
          <cell r="R32">
            <v>7.79</v>
          </cell>
          <cell r="S32">
            <v>7.79</v>
          </cell>
          <cell r="T32">
            <v>7.79</v>
          </cell>
          <cell r="U32">
            <v>15</v>
          </cell>
          <cell r="V32">
            <v>15</v>
          </cell>
          <cell r="W32">
            <v>15</v>
          </cell>
          <cell r="X32">
            <v>4.9980000000000002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3.655336806111865</v>
          </cell>
          <cell r="M33">
            <v>-8.4340277777777764E-3</v>
          </cell>
          <cell r="N33">
            <v>1.0661725622608704</v>
          </cell>
          <cell r="R33">
            <v>7.81</v>
          </cell>
          <cell r="S33">
            <v>7.81</v>
          </cell>
          <cell r="T33">
            <v>7.81</v>
          </cell>
          <cell r="U33">
            <v>15</v>
          </cell>
          <cell r="V33">
            <v>15</v>
          </cell>
          <cell r="W33">
            <v>15</v>
          </cell>
          <cell r="X33">
            <v>5.0060000000000002</v>
          </cell>
          <cell r="Y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1.5341119791666664</v>
          </cell>
          <cell r="M34">
            <v>0</v>
          </cell>
          <cell r="N34">
            <v>0.62408910831406328</v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>
            <v>2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2.6502413194444441</v>
          </cell>
          <cell r="M35">
            <v>-4.2048611111111113E-2</v>
          </cell>
          <cell r="N35">
            <v>0.86695638020833332</v>
          </cell>
          <cell r="R35">
            <v>7.92</v>
          </cell>
          <cell r="S35">
            <v>7.92</v>
          </cell>
          <cell r="T35">
            <v>7.92</v>
          </cell>
          <cell r="U35">
            <v>20</v>
          </cell>
          <cell r="V35">
            <v>20</v>
          </cell>
          <cell r="W35">
            <v>20</v>
          </cell>
          <cell r="X35">
            <v>4.9669999999999996</v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3.6054253472222224</v>
          </cell>
          <cell r="M36">
            <v>-0.1148923611111111</v>
          </cell>
          <cell r="N36">
            <v>0.87735865163196003</v>
          </cell>
          <cell r="R36">
            <v>8.27</v>
          </cell>
          <cell r="S36">
            <v>8.23</v>
          </cell>
          <cell r="T36">
            <v>8.25</v>
          </cell>
          <cell r="U36">
            <v>20</v>
          </cell>
          <cell r="V36">
            <v>20</v>
          </cell>
          <cell r="W36">
            <v>20</v>
          </cell>
          <cell r="X36">
            <v>5.4339999999999993</v>
          </cell>
          <cell r="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2.9393680555555552</v>
          </cell>
          <cell r="M37">
            <v>-0.11582812499999999</v>
          </cell>
          <cell r="N37">
            <v>0.58179069010416662</v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</row>
        <row r="39">
          <cell r="C39">
            <v>2530.757809676551</v>
          </cell>
          <cell r="D39">
            <v>0</v>
          </cell>
          <cell r="E39">
            <v>148.33045263096446</v>
          </cell>
          <cell r="L39">
            <v>598.93341659620069</v>
          </cell>
          <cell r="M39">
            <v>-0.11582812499999999</v>
          </cell>
          <cell r="N39">
            <v>4.8895902823066262</v>
          </cell>
          <cell r="R39">
            <v>8.3000000000000007</v>
          </cell>
          <cell r="S39">
            <v>6.79</v>
          </cell>
          <cell r="T39">
            <v>7.6511748345081267</v>
          </cell>
          <cell r="U39">
            <v>28</v>
          </cell>
          <cell r="V39">
            <v>15</v>
          </cell>
          <cell r="W39">
            <v>20.923288613691088</v>
          </cell>
          <cell r="X39">
            <v>1320.6150000000002</v>
          </cell>
          <cell r="Y39">
            <v>376</v>
          </cell>
        </row>
      </sheetData>
      <sheetData sheetId="4">
        <row r="8">
          <cell r="C8">
            <v>2133.0462704535589</v>
          </cell>
          <cell r="D8">
            <v>1617.9402604166667</v>
          </cell>
          <cell r="E8">
            <v>1863.4336033483435</v>
          </cell>
          <cell r="L8">
            <v>5.8880937541723251</v>
          </cell>
          <cell r="M8">
            <v>1.5347743055555554</v>
          </cell>
          <cell r="N8">
            <v>3.8385749554877964</v>
          </cell>
        </row>
        <row r="9">
          <cell r="C9">
            <v>1764.7143645833332</v>
          </cell>
          <cell r="D9">
            <v>1250.6092093777127</v>
          </cell>
          <cell r="E9">
            <v>1458.4954412991556</v>
          </cell>
          <cell r="L9">
            <v>4.0936024314827391</v>
          </cell>
          <cell r="M9">
            <v>0.35707291675938496</v>
          </cell>
          <cell r="N9">
            <v>2.204301721883041</v>
          </cell>
        </row>
        <row r="10">
          <cell r="C10">
            <v>1575.8494062499999</v>
          </cell>
          <cell r="D10">
            <v>948.2006916666644</v>
          </cell>
          <cell r="E10">
            <v>1301.0664303495334</v>
          </cell>
          <cell r="L10">
            <v>4.2883020845386719</v>
          </cell>
          <cell r="M10">
            <v>1.3417395833333332</v>
          </cell>
          <cell r="N10">
            <v>2.6816747325195203</v>
          </cell>
        </row>
        <row r="11">
          <cell r="C11">
            <v>1469.1965315110947</v>
          </cell>
          <cell r="D11">
            <v>902.05747916666655</v>
          </cell>
          <cell r="E11">
            <v>1310.1273347219958</v>
          </cell>
          <cell r="L11">
            <v>5.834439240097999</v>
          </cell>
          <cell r="M11">
            <v>2.0245677088896432</v>
          </cell>
          <cell r="N11">
            <v>3.5954448795346186</v>
          </cell>
        </row>
        <row r="12">
          <cell r="C12">
            <v>2075.1246988186303</v>
          </cell>
          <cell r="D12">
            <v>1434.0926982964411</v>
          </cell>
          <cell r="E12">
            <v>1742.6100858035616</v>
          </cell>
          <cell r="L12">
            <v>6.273057285825411</v>
          </cell>
          <cell r="M12">
            <v>1.8121006945371627</v>
          </cell>
          <cell r="N12">
            <v>3.3468990522297446</v>
          </cell>
        </row>
        <row r="13">
          <cell r="C13">
            <v>2011.3155410970051</v>
          </cell>
          <cell r="D13">
            <v>1337.7640942484536</v>
          </cell>
          <cell r="E13">
            <v>1535.0941378801099</v>
          </cell>
          <cell r="L13">
            <v>6.0614652825064121</v>
          </cell>
          <cell r="M13">
            <v>2.2824131944444441</v>
          </cell>
          <cell r="N13">
            <v>3.5636889117724362</v>
          </cell>
        </row>
        <row r="14">
          <cell r="C14">
            <v>1852.4974270833332</v>
          </cell>
          <cell r="D14">
            <v>1216.5029492933484</v>
          </cell>
          <cell r="E14">
            <v>1512.6655302423405</v>
          </cell>
          <cell r="L14">
            <v>5.3229409813086184</v>
          </cell>
          <cell r="M14">
            <v>1.6388385416666666</v>
          </cell>
          <cell r="N14">
            <v>3.73955015622946</v>
          </cell>
        </row>
        <row r="15">
          <cell r="C15">
            <v>2169.4322703586154</v>
          </cell>
          <cell r="D15">
            <v>1781.6973854166665</v>
          </cell>
          <cell r="E15">
            <v>1916.0602758277607</v>
          </cell>
          <cell r="L15">
            <v>5.2362552140818694</v>
          </cell>
          <cell r="M15">
            <v>4.0928368056482736</v>
          </cell>
          <cell r="N15">
            <v>4.6935650702190621</v>
          </cell>
        </row>
        <row r="16">
          <cell r="C16">
            <v>2267.2262840508351</v>
          </cell>
          <cell r="D16">
            <v>1683.2217499999999</v>
          </cell>
          <cell r="E16">
            <v>1963.0665528425998</v>
          </cell>
          <cell r="L16">
            <v>5.934638891855875</v>
          </cell>
          <cell r="M16">
            <v>3.4758159727785323</v>
          </cell>
          <cell r="N16">
            <v>4.5494766726372413</v>
          </cell>
        </row>
        <row r="17">
          <cell r="C17">
            <v>2110.1648030802407</v>
          </cell>
          <cell r="D17">
            <v>1067.3616761576334</v>
          </cell>
          <cell r="E17">
            <v>1694.6535405639081</v>
          </cell>
          <cell r="L17">
            <v>4.5695052097241087</v>
          </cell>
          <cell r="M17">
            <v>2.1551250000927182</v>
          </cell>
          <cell r="N17">
            <v>3.3285665878366544</v>
          </cell>
        </row>
        <row r="18">
          <cell r="C18">
            <v>2163.3378958808053</v>
          </cell>
          <cell r="D18">
            <v>1607.7669270833333</v>
          </cell>
          <cell r="E18">
            <v>1905.3768159575282</v>
          </cell>
          <cell r="L18">
            <v>3.9491909732421235</v>
          </cell>
          <cell r="M18">
            <v>1.3482291666666666</v>
          </cell>
          <cell r="N18">
            <v>2.3170569663196798</v>
          </cell>
        </row>
        <row r="19">
          <cell r="C19">
            <v>2136.4207809651689</v>
          </cell>
          <cell r="D19">
            <v>1849.9382708333333</v>
          </cell>
          <cell r="E19">
            <v>1989.3841911266745</v>
          </cell>
          <cell r="L19">
            <v>5.492751741303338</v>
          </cell>
          <cell r="M19">
            <v>1.8052586805555553</v>
          </cell>
          <cell r="N19">
            <v>3.4612111194922961</v>
          </cell>
        </row>
        <row r="20">
          <cell r="C20">
            <v>2291.4568554009329</v>
          </cell>
          <cell r="D20">
            <v>1310.8880310838488</v>
          </cell>
          <cell r="E20">
            <v>1818.0082100852444</v>
          </cell>
          <cell r="L20">
            <v>5.5918333365784747</v>
          </cell>
          <cell r="M20">
            <v>1.6535312499999999</v>
          </cell>
          <cell r="N20">
            <v>3.2980815982382605</v>
          </cell>
        </row>
        <row r="21">
          <cell r="C21">
            <v>2236.7792718302408</v>
          </cell>
          <cell r="D21">
            <v>1314.376436811659</v>
          </cell>
          <cell r="E21">
            <v>1714.5368617376155</v>
          </cell>
          <cell r="L21">
            <v>4.9543107675976223</v>
          </cell>
          <cell r="M21">
            <v>0.83652430555555546</v>
          </cell>
          <cell r="N21">
            <v>2.7422722804441499</v>
          </cell>
        </row>
        <row r="22">
          <cell r="C22">
            <v>2026.7522915242512</v>
          </cell>
          <cell r="D22">
            <v>915.44767707146536</v>
          </cell>
          <cell r="E22">
            <v>1674.3582475551043</v>
          </cell>
          <cell r="L22">
            <v>4.7067951412995654</v>
          </cell>
          <cell r="M22">
            <v>2.0661545138888888</v>
          </cell>
          <cell r="N22">
            <v>3.2035428608070919</v>
          </cell>
        </row>
        <row r="23">
          <cell r="C23">
            <v>2035.5064468248154</v>
          </cell>
          <cell r="D23">
            <v>704.87695854695642</v>
          </cell>
          <cell r="E23">
            <v>1607.1054164160271</v>
          </cell>
          <cell r="L23">
            <v>5.5144201419485936</v>
          </cell>
          <cell r="M23">
            <v>1.9490989586114882</v>
          </cell>
          <cell r="N23">
            <v>3.5650347472543533</v>
          </cell>
        </row>
        <row r="24">
          <cell r="C24">
            <v>1967.0654791666666</v>
          </cell>
          <cell r="D24">
            <v>1574.3255937499998</v>
          </cell>
          <cell r="E24">
            <v>1711.8737119259154</v>
          </cell>
          <cell r="L24">
            <v>5.3747361156543096</v>
          </cell>
          <cell r="M24">
            <v>1.0725677083333331</v>
          </cell>
          <cell r="N24">
            <v>2.9024593949084068</v>
          </cell>
        </row>
        <row r="25">
          <cell r="C25">
            <v>1867.3321771308051</v>
          </cell>
          <cell r="D25">
            <v>1627.5996041666665</v>
          </cell>
          <cell r="E25">
            <v>1749.2519281703808</v>
          </cell>
          <cell r="L25">
            <v>4.0197013892597617</v>
          </cell>
          <cell r="M25">
            <v>0.94079513888888877</v>
          </cell>
          <cell r="N25">
            <v>2.1289929832832679</v>
          </cell>
        </row>
        <row r="26">
          <cell r="C26">
            <v>1689.6417708333331</v>
          </cell>
          <cell r="D26">
            <v>6.8838113707897714E-3</v>
          </cell>
          <cell r="E26">
            <v>781.66915455703372</v>
          </cell>
          <cell r="L26">
            <v>4.4627187521325213</v>
          </cell>
          <cell r="M26">
            <v>0.95478298611111112</v>
          </cell>
          <cell r="N26">
            <v>2.3652184247070998</v>
          </cell>
        </row>
        <row r="27">
          <cell r="C27">
            <v>0.49392341351485808</v>
          </cell>
          <cell r="D27">
            <v>0</v>
          </cell>
          <cell r="E27">
            <v>0.13320741513923248</v>
          </cell>
          <cell r="L27">
            <v>4.8006875037087333</v>
          </cell>
          <cell r="M27">
            <v>1.7862031250927184</v>
          </cell>
          <cell r="N27">
            <v>2.8597876163549993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5.1174375046359168</v>
          </cell>
          <cell r="M28">
            <v>1.9764670138888887</v>
          </cell>
          <cell r="N28">
            <v>3.1160091874737428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5.4625763933393685</v>
          </cell>
          <cell r="M29">
            <v>2.8088472223149403</v>
          </cell>
          <cell r="N29">
            <v>3.7205301299321429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5.8381944472259946</v>
          </cell>
          <cell r="M30">
            <v>0.19552604166666665</v>
          </cell>
          <cell r="N30">
            <v>2.4808543842561814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3.1626267361111107</v>
          </cell>
          <cell r="M31">
            <v>0</v>
          </cell>
          <cell r="N31">
            <v>1.1903313151776649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4.1374375009271835</v>
          </cell>
          <cell r="M32">
            <v>5.2536458333333334E-2</v>
          </cell>
          <cell r="N32">
            <v>1.6216529949152914</v>
          </cell>
        </row>
        <row r="33">
          <cell r="C33">
            <v>1.2420836735148439</v>
          </cell>
          <cell r="D33">
            <v>1.0623028516769408</v>
          </cell>
          <cell r="E33">
            <v>1.1521932625958129</v>
          </cell>
          <cell r="L33">
            <v>5.6941475686099796</v>
          </cell>
          <cell r="M33">
            <v>1.6016996527777776</v>
          </cell>
          <cell r="N33">
            <v>2.5991555991437698</v>
          </cell>
        </row>
        <row r="34">
          <cell r="C34">
            <v>1.3046161276262864</v>
          </cell>
          <cell r="D34">
            <v>1.4548013693638494E-2</v>
          </cell>
          <cell r="E34">
            <v>0.50119490950310319</v>
          </cell>
          <cell r="L34">
            <v>5.8521336815754577</v>
          </cell>
          <cell r="M34">
            <v>1.5592135416666666</v>
          </cell>
          <cell r="N34">
            <v>3.6532961526846992</v>
          </cell>
        </row>
        <row r="35">
          <cell r="C35">
            <v>1963.3429496527779</v>
          </cell>
          <cell r="D35">
            <v>6.6832515479472929E-2</v>
          </cell>
          <cell r="E35">
            <v>1086.1642491907237</v>
          </cell>
          <cell r="L35">
            <v>8.7544479091564806</v>
          </cell>
          <cell r="M35">
            <v>3.3101493066681753</v>
          </cell>
          <cell r="N35">
            <v>6.4156589987189676</v>
          </cell>
        </row>
        <row r="36">
          <cell r="C36">
            <v>1878.0367089029946</v>
          </cell>
          <cell r="D36">
            <v>1007.9676251186793</v>
          </cell>
          <cell r="E36">
            <v>1451.0000881536741</v>
          </cell>
          <cell r="L36">
            <v>9.9238367988798348</v>
          </cell>
          <cell r="M36">
            <v>4.1137031259271835</v>
          </cell>
          <cell r="N36">
            <v>6.5584105897639615</v>
          </cell>
        </row>
        <row r="37">
          <cell r="C37">
            <v>1982.7805522732203</v>
          </cell>
          <cell r="D37">
            <v>687.93630194091793</v>
          </cell>
          <cell r="E37">
            <v>1122.57556661076</v>
          </cell>
          <cell r="L37">
            <v>10.32439234664705</v>
          </cell>
          <cell r="M37">
            <v>3.4768003488911523</v>
          </cell>
          <cell r="N37">
            <v>5.9439676638217982</v>
          </cell>
        </row>
        <row r="38">
          <cell r="C38" t="str">
            <v/>
          </cell>
          <cell r="D38" t="str">
            <v/>
          </cell>
          <cell r="E38" t="str">
            <v/>
          </cell>
          <cell r="L38" t="str">
            <v/>
          </cell>
          <cell r="M38" t="str">
            <v/>
          </cell>
          <cell r="N38" t="str">
            <v/>
          </cell>
        </row>
        <row r="39">
          <cell r="C39">
            <v>2291.4568554009329</v>
          </cell>
          <cell r="D39">
            <v>0</v>
          </cell>
          <cell r="E39">
            <v>1163.6787989984407</v>
          </cell>
          <cell r="L39">
            <v>10.32439234664705</v>
          </cell>
          <cell r="M39">
            <v>0</v>
          </cell>
          <cell r="N39">
            <v>3.3895089249349133</v>
          </cell>
        </row>
      </sheetData>
      <sheetData sheetId="5">
        <row r="8">
          <cell r="C8">
            <v>1574.5692812499999</v>
          </cell>
          <cell r="D8">
            <v>1014.1173068169487</v>
          </cell>
          <cell r="E8">
            <v>1282.079230418806</v>
          </cell>
          <cell r="L8">
            <v>8.9447482616636478</v>
          </cell>
          <cell r="M8">
            <v>5.5082526097297659</v>
          </cell>
          <cell r="N8">
            <v>6.6393293568315306</v>
          </cell>
          <cell r="R8">
            <v>8.2799999999999994</v>
          </cell>
          <cell r="S8">
            <v>6.82</v>
          </cell>
          <cell r="T8">
            <v>7.2433333333333332</v>
          </cell>
          <cell r="U8">
            <v>12</v>
          </cell>
          <cell r="V8">
            <v>8</v>
          </cell>
          <cell r="W8">
            <v>10.388888888888889</v>
          </cell>
          <cell r="X8">
            <v>78.555999999999983</v>
          </cell>
          <cell r="Y8">
            <v>0</v>
          </cell>
        </row>
        <row r="9">
          <cell r="C9">
            <v>1875.7714374999935</v>
          </cell>
          <cell r="D9">
            <v>1399.0794994303385</v>
          </cell>
          <cell r="E9">
            <v>1636.8281239078378</v>
          </cell>
          <cell r="L9">
            <v>9.5668854077657066</v>
          </cell>
          <cell r="M9">
            <v>5.6066961853769088</v>
          </cell>
          <cell r="N9">
            <v>7.1164456387509896</v>
          </cell>
          <cell r="R9">
            <v>8.3000000000000007</v>
          </cell>
          <cell r="S9">
            <v>8.2100000000000009</v>
          </cell>
          <cell r="T9">
            <v>8.2836842105263173</v>
          </cell>
          <cell r="U9">
            <v>12</v>
          </cell>
          <cell r="V9">
            <v>8</v>
          </cell>
          <cell r="W9">
            <v>9.7894736842105257</v>
          </cell>
          <cell r="X9">
            <v>54.514999999999993</v>
          </cell>
          <cell r="Y9">
            <v>0</v>
          </cell>
        </row>
        <row r="10">
          <cell r="C10">
            <v>1917.4658854166664</v>
          </cell>
          <cell r="D10">
            <v>1403.5651872626408</v>
          </cell>
          <cell r="E10">
            <v>1680.3933857430347</v>
          </cell>
          <cell r="L10">
            <v>8.1901093750927174</v>
          </cell>
          <cell r="M10">
            <v>5.1629010447263717</v>
          </cell>
          <cell r="N10">
            <v>6.8765622118766654</v>
          </cell>
          <cell r="R10">
            <v>8.23</v>
          </cell>
          <cell r="S10">
            <v>7.91</v>
          </cell>
          <cell r="T10">
            <v>8.1118181818181814</v>
          </cell>
          <cell r="U10">
            <v>8</v>
          </cell>
          <cell r="V10">
            <v>5</v>
          </cell>
          <cell r="W10">
            <v>6.916666666666667</v>
          </cell>
          <cell r="X10">
            <v>54.809000000000005</v>
          </cell>
          <cell r="Y10">
            <v>0</v>
          </cell>
        </row>
        <row r="11">
          <cell r="C11">
            <v>2211.3123224419487</v>
          </cell>
          <cell r="D11">
            <v>1579.3434270833334</v>
          </cell>
          <cell r="E11">
            <v>1884.6749641571041</v>
          </cell>
          <cell r="L11">
            <v>7.920196180648273</v>
          </cell>
          <cell r="M11">
            <v>5.7217100749148253</v>
          </cell>
          <cell r="N11">
            <v>6.5890897736952256</v>
          </cell>
          <cell r="R11">
            <v>8.1999999999999993</v>
          </cell>
          <cell r="S11">
            <v>7.72</v>
          </cell>
          <cell r="T11">
            <v>7.9613333333333323</v>
          </cell>
          <cell r="U11">
            <v>23</v>
          </cell>
          <cell r="V11">
            <v>1</v>
          </cell>
          <cell r="W11">
            <v>8.9333333333333336</v>
          </cell>
          <cell r="X11">
            <v>94.32</v>
          </cell>
          <cell r="Y11">
            <v>3</v>
          </cell>
        </row>
        <row r="12">
          <cell r="C12">
            <v>1994.3838541666664</v>
          </cell>
          <cell r="D12">
            <v>1390.5028586391873</v>
          </cell>
          <cell r="E12">
            <v>1647.6914379484385</v>
          </cell>
          <cell r="L12">
            <v>8.5874444390667808</v>
          </cell>
          <cell r="M12">
            <v>5.7591649342642883</v>
          </cell>
          <cell r="N12">
            <v>6.6962894255458201</v>
          </cell>
          <cell r="R12">
            <v>7.92</v>
          </cell>
          <cell r="S12">
            <v>6.89</v>
          </cell>
          <cell r="T12">
            <v>7.4618181818181828</v>
          </cell>
          <cell r="U12">
            <v>8</v>
          </cell>
          <cell r="V12">
            <v>5</v>
          </cell>
          <cell r="W12">
            <v>6.6363636363636367</v>
          </cell>
          <cell r="X12">
            <v>54.662000000000006</v>
          </cell>
          <cell r="Y12">
            <v>0</v>
          </cell>
        </row>
        <row r="13">
          <cell r="C13">
            <v>1904.6076874999999</v>
          </cell>
          <cell r="D13">
            <v>1202.822542046441</v>
          </cell>
          <cell r="E13">
            <v>1480.0091156056724</v>
          </cell>
          <cell r="L13">
            <v>9.3301736014684042</v>
          </cell>
          <cell r="M13">
            <v>6.3059670160214099</v>
          </cell>
          <cell r="N13">
            <v>7.4671332825499555</v>
          </cell>
          <cell r="R13">
            <v>7.51</v>
          </cell>
          <cell r="S13">
            <v>6.87</v>
          </cell>
          <cell r="T13">
            <v>7.1274999999999986</v>
          </cell>
          <cell r="U13">
            <v>10</v>
          </cell>
          <cell r="V13">
            <v>6</v>
          </cell>
          <cell r="W13">
            <v>7.916666666666667</v>
          </cell>
          <cell r="X13">
            <v>61.143999999999998</v>
          </cell>
          <cell r="Y13">
            <v>0</v>
          </cell>
        </row>
        <row r="14">
          <cell r="C14">
            <v>2124.4965716349284</v>
          </cell>
          <cell r="D14">
            <v>2.659741456955089E-3</v>
          </cell>
          <cell r="E14">
            <v>1066.117589371157</v>
          </cell>
          <cell r="L14">
            <v>7.2332664944463296</v>
          </cell>
          <cell r="M14">
            <v>3.6493211807409915</v>
          </cell>
          <cell r="N14">
            <v>5.5487836594347257</v>
          </cell>
          <cell r="R14">
            <v>7.78</v>
          </cell>
          <cell r="S14">
            <v>6.94</v>
          </cell>
          <cell r="T14">
            <v>7.3424999999999994</v>
          </cell>
          <cell r="U14">
            <v>25</v>
          </cell>
          <cell r="V14">
            <v>8</v>
          </cell>
          <cell r="W14">
            <v>13</v>
          </cell>
          <cell r="X14">
            <v>44.811</v>
          </cell>
          <cell r="Y14">
            <v>0</v>
          </cell>
        </row>
        <row r="15">
          <cell r="C15">
            <v>1707.3895414293077</v>
          </cell>
          <cell r="D15">
            <v>0</v>
          </cell>
          <cell r="E15">
            <v>719.70872751150193</v>
          </cell>
          <cell r="L15">
            <v>6.3958368071317677</v>
          </cell>
          <cell r="M15">
            <v>4.6427135435210332</v>
          </cell>
          <cell r="N15">
            <v>5.7429142363608445</v>
          </cell>
          <cell r="R15">
            <v>7.77</v>
          </cell>
          <cell r="S15">
            <v>7.02</v>
          </cell>
          <cell r="T15">
            <v>7.3385714285714272</v>
          </cell>
          <cell r="U15">
            <v>28</v>
          </cell>
          <cell r="V15">
            <v>22</v>
          </cell>
          <cell r="W15">
            <v>25.857142857142858</v>
          </cell>
          <cell r="X15">
            <v>35.627000000000002</v>
          </cell>
          <cell r="Y15">
            <v>1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7.3340555559264287</v>
          </cell>
          <cell r="M16">
            <v>3.8791180561118654</v>
          </cell>
          <cell r="N16">
            <v>5.3988601370906402</v>
          </cell>
          <cell r="R16">
            <v>8.26</v>
          </cell>
          <cell r="S16">
            <v>6.96</v>
          </cell>
          <cell r="T16">
            <v>7.8816666666666668</v>
          </cell>
          <cell r="U16">
            <v>25</v>
          </cell>
          <cell r="V16">
            <v>23</v>
          </cell>
          <cell r="W16">
            <v>23.833333333333332</v>
          </cell>
          <cell r="X16">
            <v>25.410000000000004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7.3082065987057154</v>
          </cell>
          <cell r="M17">
            <v>3.604914930648274</v>
          </cell>
          <cell r="N17">
            <v>5.0468257278770796</v>
          </cell>
          <cell r="R17">
            <v>8.23</v>
          </cell>
          <cell r="S17">
            <v>7.63</v>
          </cell>
          <cell r="T17">
            <v>7.9350000000000005</v>
          </cell>
          <cell r="U17">
            <v>22</v>
          </cell>
          <cell r="V17">
            <v>5</v>
          </cell>
          <cell r="W17">
            <v>14.6</v>
          </cell>
          <cell r="X17">
            <v>47.798999999999992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6.160315974447462</v>
          </cell>
          <cell r="M18">
            <v>3.1298993056482738</v>
          </cell>
          <cell r="N18">
            <v>4.5153433179733939</v>
          </cell>
          <cell r="R18">
            <v>8.19</v>
          </cell>
          <cell r="S18">
            <v>7.01</v>
          </cell>
          <cell r="T18">
            <v>7.5204545454545437</v>
          </cell>
          <cell r="U18">
            <v>16</v>
          </cell>
          <cell r="V18">
            <v>1</v>
          </cell>
          <cell r="W18">
            <v>5.6818181818181817</v>
          </cell>
          <cell r="X18">
            <v>106.90900000000001</v>
          </cell>
          <cell r="Y18">
            <v>0</v>
          </cell>
        </row>
        <row r="19">
          <cell r="C19">
            <v>811.25464720900686</v>
          </cell>
          <cell r="D19">
            <v>8.3747056371066709E-3</v>
          </cell>
          <cell r="E19">
            <v>43.686090827927337</v>
          </cell>
          <cell r="L19">
            <v>43.756586809635159</v>
          </cell>
          <cell r="M19">
            <v>3.1726527777777775</v>
          </cell>
          <cell r="N19">
            <v>7.6063041101059419</v>
          </cell>
          <cell r="R19">
            <v>8.0399999999999991</v>
          </cell>
          <cell r="S19">
            <v>6.76</v>
          </cell>
          <cell r="T19">
            <v>7.2189473684210528</v>
          </cell>
          <cell r="U19">
            <v>6</v>
          </cell>
          <cell r="V19">
            <v>4</v>
          </cell>
          <cell r="W19">
            <v>4.5263157894736841</v>
          </cell>
          <cell r="X19">
            <v>110.56600000000002</v>
          </cell>
          <cell r="Y19">
            <v>1</v>
          </cell>
        </row>
        <row r="20">
          <cell r="C20">
            <v>2280.2428532647023</v>
          </cell>
          <cell r="D20">
            <v>1.5053764730691907E-4</v>
          </cell>
          <cell r="E20">
            <v>1148.6013255973539</v>
          </cell>
          <cell r="L20">
            <v>7.8546197918521026</v>
          </cell>
          <cell r="M20">
            <v>3.4855989583333331</v>
          </cell>
          <cell r="N20">
            <v>5.5471801470972055</v>
          </cell>
          <cell r="R20">
            <v>7.66</v>
          </cell>
          <cell r="S20">
            <v>7.03</v>
          </cell>
          <cell r="T20">
            <v>7.1887499999999998</v>
          </cell>
          <cell r="U20">
            <v>21</v>
          </cell>
          <cell r="V20">
            <v>3</v>
          </cell>
          <cell r="W20">
            <v>7.875</v>
          </cell>
          <cell r="X20">
            <v>42.984999999999992</v>
          </cell>
          <cell r="Y20">
            <v>0</v>
          </cell>
        </row>
        <row r="21">
          <cell r="C21">
            <v>2002.4085696004231</v>
          </cell>
          <cell r="D21">
            <v>893.28668333333269</v>
          </cell>
          <cell r="E21">
            <v>1579.5508219746059</v>
          </cell>
          <cell r="L21">
            <v>24.968088540924917</v>
          </cell>
          <cell r="M21">
            <v>3.5091024312973018</v>
          </cell>
          <cell r="N21">
            <v>6.2661337547942431</v>
          </cell>
          <cell r="R21">
            <v>7.92</v>
          </cell>
          <cell r="S21">
            <v>6.68</v>
          </cell>
          <cell r="T21">
            <v>7.0707692307692307</v>
          </cell>
          <cell r="U21">
            <v>23</v>
          </cell>
          <cell r="V21">
            <v>9</v>
          </cell>
          <cell r="W21">
            <v>14.923076923076923</v>
          </cell>
          <cell r="X21">
            <v>50.378</v>
          </cell>
          <cell r="Y21">
            <v>0</v>
          </cell>
        </row>
        <row r="22">
          <cell r="C22">
            <v>2264.0975022311741</v>
          </cell>
          <cell r="D22">
            <v>1354.3621139899358</v>
          </cell>
          <cell r="E22">
            <v>1755.3144408140677</v>
          </cell>
          <cell r="L22">
            <v>7.0884479168521031</v>
          </cell>
          <cell r="M22">
            <v>4.5622013902796636</v>
          </cell>
          <cell r="N22">
            <v>5.8622113740041284</v>
          </cell>
          <cell r="R22">
            <v>8.2899999999999991</v>
          </cell>
          <cell r="S22">
            <v>7.87</v>
          </cell>
          <cell r="T22">
            <v>8.2266666666666666</v>
          </cell>
          <cell r="U22">
            <v>23</v>
          </cell>
          <cell r="V22">
            <v>10</v>
          </cell>
          <cell r="W22">
            <v>14.083333333333334</v>
          </cell>
          <cell r="X22">
            <v>55.079000000000001</v>
          </cell>
          <cell r="Y22">
            <v>0</v>
          </cell>
        </row>
        <row r="23">
          <cell r="C23">
            <v>2116.8804294569227</v>
          </cell>
          <cell r="D23">
            <v>1140.804874311659</v>
          </cell>
          <cell r="E23">
            <v>1808.2742489537839</v>
          </cell>
          <cell r="L23">
            <v>7.8663715278704949</v>
          </cell>
          <cell r="M23">
            <v>4.6311805576880776</v>
          </cell>
          <cell r="N23">
            <v>5.8064278458721112</v>
          </cell>
          <cell r="R23">
            <v>8.2799999999999994</v>
          </cell>
          <cell r="S23">
            <v>7.65</v>
          </cell>
          <cell r="T23">
            <v>8.0824999999999996</v>
          </cell>
          <cell r="U23">
            <v>37</v>
          </cell>
          <cell r="V23">
            <v>24</v>
          </cell>
          <cell r="W23">
            <v>33</v>
          </cell>
          <cell r="X23">
            <v>40.846000000000004</v>
          </cell>
          <cell r="Y23">
            <v>2</v>
          </cell>
        </row>
        <row r="24">
          <cell r="C24">
            <v>1625.9241899097588</v>
          </cell>
          <cell r="D24">
            <v>1220.3244374050562</v>
          </cell>
          <cell r="E24">
            <v>1412.1312978525041</v>
          </cell>
          <cell r="L24">
            <v>7.9380972220367854</v>
          </cell>
          <cell r="M24">
            <v>4.0825312501854363</v>
          </cell>
          <cell r="N24">
            <v>5.8655512352243626</v>
          </cell>
          <cell r="R24">
            <v>8.14</v>
          </cell>
          <cell r="S24">
            <v>6.79</v>
          </cell>
          <cell r="T24">
            <v>7.5233333333333334</v>
          </cell>
          <cell r="U24">
            <v>19</v>
          </cell>
          <cell r="V24">
            <v>6</v>
          </cell>
          <cell r="W24">
            <v>7.916666666666667</v>
          </cell>
          <cell r="X24">
            <v>57.507500000000007</v>
          </cell>
          <cell r="Y24">
            <v>0</v>
          </cell>
        </row>
        <row r="25">
          <cell r="C25">
            <v>1928.1364377610946</v>
          </cell>
          <cell r="D25">
            <v>5.4210939007589328E-3</v>
          </cell>
          <cell r="E25">
            <v>821.47273594686328</v>
          </cell>
          <cell r="L25">
            <v>7.090562500370873</v>
          </cell>
          <cell r="M25">
            <v>4.1338402787049606</v>
          </cell>
          <cell r="N25">
            <v>5.3894630021684691</v>
          </cell>
          <cell r="R25">
            <v>7.76</v>
          </cell>
          <cell r="S25">
            <v>6.8</v>
          </cell>
          <cell r="T25">
            <v>7.23</v>
          </cell>
          <cell r="U25">
            <v>37</v>
          </cell>
          <cell r="V25">
            <v>5</v>
          </cell>
          <cell r="W25">
            <v>17.8</v>
          </cell>
          <cell r="X25">
            <v>47.570999999999998</v>
          </cell>
          <cell r="Y25">
            <v>5</v>
          </cell>
        </row>
        <row r="26">
          <cell r="C26">
            <v>0.23808943040558003</v>
          </cell>
          <cell r="D26">
            <v>7.5926650417477495E-2</v>
          </cell>
          <cell r="E26">
            <v>0.15700804041196648</v>
          </cell>
          <cell r="L26">
            <v>5.945005214730898</v>
          </cell>
          <cell r="M26">
            <v>2.8306006945371625</v>
          </cell>
          <cell r="N26">
            <v>4.3813952214107514</v>
          </cell>
          <cell r="R26">
            <v>8.2799999999999994</v>
          </cell>
          <cell r="S26">
            <v>7.26</v>
          </cell>
          <cell r="T26">
            <v>7.6085714285714294</v>
          </cell>
          <cell r="U26">
            <v>39</v>
          </cell>
          <cell r="V26">
            <v>25</v>
          </cell>
          <cell r="W26">
            <v>32.428571428571431</v>
          </cell>
          <cell r="X26">
            <v>32.450000000000003</v>
          </cell>
          <cell r="Y26">
            <v>1</v>
          </cell>
        </row>
        <row r="27">
          <cell r="C27">
            <v>1425.2494383307562</v>
          </cell>
          <cell r="D27">
            <v>0</v>
          </cell>
          <cell r="E27">
            <v>490.92199252941458</v>
          </cell>
          <cell r="L27">
            <v>7.6655104159249197</v>
          </cell>
          <cell r="M27">
            <v>3.758210069444444</v>
          </cell>
          <cell r="N27">
            <v>5.3444139193732427</v>
          </cell>
          <cell r="R27">
            <v>8.3000000000000007</v>
          </cell>
          <cell r="S27">
            <v>8.06</v>
          </cell>
          <cell r="T27">
            <v>8.2327272727272724</v>
          </cell>
          <cell r="U27">
            <v>27</v>
          </cell>
          <cell r="V27">
            <v>17</v>
          </cell>
          <cell r="W27">
            <v>23.09090909090909</v>
          </cell>
          <cell r="X27">
            <v>469.83299999999997</v>
          </cell>
          <cell r="Y27">
            <v>0</v>
          </cell>
        </row>
        <row r="28">
          <cell r="C28">
            <v>0.75812280393329268</v>
          </cell>
          <cell r="D28">
            <v>0</v>
          </cell>
          <cell r="E28">
            <v>0.379061401965267</v>
          </cell>
          <cell r="L28">
            <v>6.940500001298056</v>
          </cell>
          <cell r="M28">
            <v>4.2809861128727595</v>
          </cell>
          <cell r="N28">
            <v>5.6312336545641779</v>
          </cell>
          <cell r="R28">
            <v>8.23</v>
          </cell>
          <cell r="S28">
            <v>8.01</v>
          </cell>
          <cell r="T28">
            <v>8.168571428571429</v>
          </cell>
          <cell r="U28">
            <v>22</v>
          </cell>
          <cell r="V28">
            <v>12</v>
          </cell>
          <cell r="W28">
            <v>17.571428571428573</v>
          </cell>
          <cell r="X28">
            <v>34.042999999999999</v>
          </cell>
          <cell r="Y28">
            <v>0</v>
          </cell>
        </row>
        <row r="29">
          <cell r="C29">
            <v>534.11427317032621</v>
          </cell>
          <cell r="D29">
            <v>0</v>
          </cell>
          <cell r="E29">
            <v>35.755042605988692</v>
          </cell>
          <cell r="L29">
            <v>247.11776736083294</v>
          </cell>
          <cell r="M29">
            <v>1.7276510416666666</v>
          </cell>
          <cell r="N29">
            <v>13.85625517334651</v>
          </cell>
          <cell r="R29">
            <v>8.15</v>
          </cell>
          <cell r="S29">
            <v>7.96</v>
          </cell>
          <cell r="T29">
            <v>8.0680000000000014</v>
          </cell>
          <cell r="U29">
            <v>24</v>
          </cell>
          <cell r="V29">
            <v>20</v>
          </cell>
          <cell r="W29">
            <v>22.2</v>
          </cell>
          <cell r="X29">
            <v>24.864999999999998</v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3.1666006953716277</v>
          </cell>
          <cell r="M30">
            <v>0.34577083333333331</v>
          </cell>
          <cell r="N30">
            <v>1.5009374277122589</v>
          </cell>
          <cell r="R30">
            <v>8.2899999999999991</v>
          </cell>
          <cell r="S30">
            <v>8.0299999999999994</v>
          </cell>
          <cell r="T30">
            <v>8.1739999999999977</v>
          </cell>
          <cell r="U30">
            <v>27</v>
          </cell>
          <cell r="V30">
            <v>9</v>
          </cell>
          <cell r="W30">
            <v>21.6</v>
          </cell>
          <cell r="X30">
            <v>26.430999999999997</v>
          </cell>
          <cell r="Y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3.9105208346313898</v>
          </cell>
          <cell r="M31">
            <v>0.53390798611111112</v>
          </cell>
          <cell r="N31">
            <v>2.0194579717980492</v>
          </cell>
          <cell r="R31">
            <v>8.2899999999999991</v>
          </cell>
          <cell r="S31">
            <v>8.09</v>
          </cell>
          <cell r="T31">
            <v>8.1760000000000002</v>
          </cell>
          <cell r="U31">
            <v>27</v>
          </cell>
          <cell r="V31">
            <v>23</v>
          </cell>
          <cell r="W31">
            <v>25.2</v>
          </cell>
          <cell r="X31">
            <v>24.081999999999997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3.6568315975003767</v>
          </cell>
          <cell r="M32">
            <v>0.15067013888888889</v>
          </cell>
          <cell r="N32">
            <v>1.2414748625887764</v>
          </cell>
          <cell r="R32">
            <v>8.26</v>
          </cell>
          <cell r="S32">
            <v>7.48</v>
          </cell>
          <cell r="T32">
            <v>7.9960000000000004</v>
          </cell>
          <cell r="U32">
            <v>32</v>
          </cell>
          <cell r="V32">
            <v>30</v>
          </cell>
          <cell r="W32">
            <v>31</v>
          </cell>
          <cell r="X32">
            <v>23.678000000000004</v>
          </cell>
          <cell r="Y32">
            <v>0</v>
          </cell>
        </row>
        <row r="33">
          <cell r="C33">
            <v>370.85124999936255</v>
          </cell>
          <cell r="D33">
            <v>1.6406792137422598E-2</v>
          </cell>
          <cell r="E33">
            <v>16.715004689486772</v>
          </cell>
          <cell r="L33">
            <v>58.429814239078098</v>
          </cell>
          <cell r="M33">
            <v>0.22242013888888887</v>
          </cell>
          <cell r="N33">
            <v>4.9250792826044334</v>
          </cell>
          <cell r="R33">
            <v>8.25</v>
          </cell>
          <cell r="S33">
            <v>8.18</v>
          </cell>
          <cell r="T33">
            <v>8.2166666666666668</v>
          </cell>
          <cell r="U33">
            <v>35</v>
          </cell>
          <cell r="V33">
            <v>33</v>
          </cell>
          <cell r="W33">
            <v>34</v>
          </cell>
          <cell r="X33">
            <v>14.997999999999999</v>
          </cell>
          <cell r="Y33">
            <v>0</v>
          </cell>
        </row>
        <row r="34">
          <cell r="C34">
            <v>1499.824812689887</v>
          </cell>
          <cell r="D34">
            <v>6.0683319858799219E-2</v>
          </cell>
          <cell r="E34">
            <v>751.39534660913591</v>
          </cell>
          <cell r="L34">
            <v>4.6268116343551204</v>
          </cell>
          <cell r="M34">
            <v>0.31688368055555555</v>
          </cell>
          <cell r="N34">
            <v>2.3497527489739434</v>
          </cell>
          <cell r="R34">
            <v>8.1199999999999992</v>
          </cell>
          <cell r="S34">
            <v>7.9</v>
          </cell>
          <cell r="T34">
            <v>8.0028571428571436</v>
          </cell>
          <cell r="U34">
            <v>35</v>
          </cell>
          <cell r="V34">
            <v>32</v>
          </cell>
          <cell r="W34">
            <v>34</v>
          </cell>
          <cell r="X34">
            <v>32.628</v>
          </cell>
          <cell r="Y34">
            <v>0</v>
          </cell>
        </row>
        <row r="35">
          <cell r="C35">
            <v>1598.2071874999997</v>
          </cell>
          <cell r="D35">
            <v>1014.3024792853461</v>
          </cell>
          <cell r="E35">
            <v>1300.6713353505131</v>
          </cell>
          <cell r="L35">
            <v>4.1999756952789093</v>
          </cell>
          <cell r="M35">
            <v>1.7458437499999999</v>
          </cell>
          <cell r="N35">
            <v>3.0873866104787142</v>
          </cell>
          <cell r="R35">
            <v>8.2899999999999991</v>
          </cell>
          <cell r="S35">
            <v>7.97</v>
          </cell>
          <cell r="T35">
            <v>8.15</v>
          </cell>
          <cell r="U35">
            <v>36</v>
          </cell>
          <cell r="V35">
            <v>27</v>
          </cell>
          <cell r="W35">
            <v>32.5</v>
          </cell>
          <cell r="X35">
            <v>48.47399999999999</v>
          </cell>
          <cell r="Y35">
            <v>0</v>
          </cell>
        </row>
        <row r="36">
          <cell r="C36">
            <v>2111.0973343777127</v>
          </cell>
          <cell r="D36">
            <v>1322.8876355828177</v>
          </cell>
          <cell r="E36">
            <v>1743.5640829764509</v>
          </cell>
          <cell r="L36">
            <v>7.3981006939808518</v>
          </cell>
          <cell r="M36">
            <v>1.6471388888888889</v>
          </cell>
          <cell r="N36">
            <v>4.1518497124304155</v>
          </cell>
          <cell r="R36">
            <v>8.3000000000000007</v>
          </cell>
          <cell r="S36">
            <v>7.25</v>
          </cell>
          <cell r="T36">
            <v>8.0072727272727278</v>
          </cell>
          <cell r="U36">
            <v>31</v>
          </cell>
          <cell r="V36">
            <v>21</v>
          </cell>
          <cell r="W36">
            <v>23.90909090909091</v>
          </cell>
          <cell r="X36">
            <v>44.047999999999995</v>
          </cell>
          <cell r="Y36">
            <v>0</v>
          </cell>
        </row>
        <row r="37">
          <cell r="C37">
            <v>2077.879634657118</v>
          </cell>
          <cell r="D37">
            <v>1543.0267707146538</v>
          </cell>
          <cell r="E37">
            <v>1883.0726399417449</v>
          </cell>
          <cell r="L37">
            <v>5.523960075749291</v>
          </cell>
          <cell r="M37">
            <v>3.8169687503708731</v>
          </cell>
          <cell r="N37">
            <v>4.5843698297209219</v>
          </cell>
          <cell r="R37">
            <v>8.3000000000000007</v>
          </cell>
          <cell r="S37">
            <v>7.74</v>
          </cell>
          <cell r="T37">
            <v>8.1799999999999979</v>
          </cell>
          <cell r="U37">
            <v>29</v>
          </cell>
          <cell r="V37">
            <v>24</v>
          </cell>
          <cell r="W37">
            <v>25.307692307692307</v>
          </cell>
          <cell r="X37">
            <v>59.265000000000008</v>
          </cell>
          <cell r="Y37">
            <v>0</v>
          </cell>
        </row>
        <row r="39">
          <cell r="C39">
            <v>2280.2428532647023</v>
          </cell>
          <cell r="D39">
            <v>0</v>
          </cell>
          <cell r="E39">
            <v>872.97216835919244</v>
          </cell>
          <cell r="L39">
            <v>247.11776736083294</v>
          </cell>
          <cell r="M39">
            <v>0.15067013888888889</v>
          </cell>
          <cell r="N39">
            <v>5.4351484884085171</v>
          </cell>
          <cell r="R39">
            <v>8.3000000000000007</v>
          </cell>
          <cell r="S39">
            <v>6.68</v>
          </cell>
          <cell r="T39">
            <v>7.7909771049126304</v>
          </cell>
          <cell r="U39">
            <v>39</v>
          </cell>
          <cell r="V39">
            <v>1</v>
          </cell>
          <cell r="W39">
            <v>18.549525742288896</v>
          </cell>
          <cell r="X39">
            <v>1898.2895000000003</v>
          </cell>
          <cell r="Y39">
            <v>15</v>
          </cell>
        </row>
      </sheetData>
      <sheetData sheetId="6">
        <row r="8">
          <cell r="C8">
            <v>1949.8667712605795</v>
          </cell>
          <cell r="D8">
            <v>1257.0913522677949</v>
          </cell>
          <cell r="E8">
            <v>1627.9006197631277</v>
          </cell>
          <cell r="L8">
            <v>4.2954600710206554</v>
          </cell>
          <cell r="M8">
            <v>0</v>
          </cell>
          <cell r="N8">
            <v>1.8415276334070496</v>
          </cell>
          <cell r="R8">
            <v>8.1300000000000008</v>
          </cell>
          <cell r="S8">
            <v>6.88</v>
          </cell>
          <cell r="T8">
            <v>7.5892857142857144</v>
          </cell>
          <cell r="U8">
            <v>7</v>
          </cell>
          <cell r="V8">
            <v>5</v>
          </cell>
          <cell r="W8">
            <v>5.9285714285714288</v>
          </cell>
          <cell r="X8">
            <v>69.924000000000007</v>
          </cell>
          <cell r="Y8">
            <v>0</v>
          </cell>
        </row>
        <row r="9">
          <cell r="C9">
            <v>2040.1030421413843</v>
          </cell>
          <cell r="D9">
            <v>5.6900250864600817E-3</v>
          </cell>
          <cell r="E9">
            <v>1071.3712491747394</v>
          </cell>
          <cell r="L9">
            <v>3.7805833346313897</v>
          </cell>
          <cell r="M9">
            <v>0</v>
          </cell>
          <cell r="N9">
            <v>1.7530706021570497</v>
          </cell>
          <cell r="R9">
            <v>7.93</v>
          </cell>
          <cell r="S9">
            <v>6.8</v>
          </cell>
          <cell r="T9">
            <v>7.1350000000000007</v>
          </cell>
          <cell r="U9">
            <v>10</v>
          </cell>
          <cell r="V9">
            <v>4</v>
          </cell>
          <cell r="W9">
            <v>5.3888888888888893</v>
          </cell>
          <cell r="X9">
            <v>70.095000000000013</v>
          </cell>
          <cell r="Y9">
            <v>0</v>
          </cell>
        </row>
        <row r="10">
          <cell r="C10">
            <v>0.34585135877241552</v>
          </cell>
          <cell r="D10">
            <v>0.10136040018569474</v>
          </cell>
          <cell r="E10">
            <v>0.22360587947916125</v>
          </cell>
          <cell r="L10">
            <v>3.8956579871310124</v>
          </cell>
          <cell r="M10">
            <v>0</v>
          </cell>
          <cell r="N10">
            <v>2.2128950016128797</v>
          </cell>
          <cell r="R10">
            <v>7.99</v>
          </cell>
          <cell r="S10">
            <v>7.73</v>
          </cell>
          <cell r="T10">
            <v>7.8375000000000004</v>
          </cell>
          <cell r="U10">
            <v>23</v>
          </cell>
          <cell r="V10">
            <v>20</v>
          </cell>
          <cell r="W10">
            <v>21.5</v>
          </cell>
          <cell r="X10">
            <v>20.020000000000003</v>
          </cell>
          <cell r="Y10">
            <v>0</v>
          </cell>
        </row>
        <row r="11">
          <cell r="C11">
            <v>2014.0309578111435</v>
          </cell>
          <cell r="D11">
            <v>3.8405683220480567E-2</v>
          </cell>
          <cell r="E11">
            <v>177.14589774475391</v>
          </cell>
          <cell r="L11">
            <v>2.7918454861111108</v>
          </cell>
          <cell r="M11">
            <v>0.64252951388888879</v>
          </cell>
          <cell r="N11">
            <v>1.7744797453896872</v>
          </cell>
          <cell r="R11">
            <v>8.2899999999999991</v>
          </cell>
          <cell r="S11">
            <v>7.93</v>
          </cell>
          <cell r="T11">
            <v>8.1274999999999995</v>
          </cell>
          <cell r="U11">
            <v>24</v>
          </cell>
          <cell r="V11">
            <v>18</v>
          </cell>
          <cell r="W11">
            <v>21.875</v>
          </cell>
          <cell r="X11">
            <v>35.326999999999998</v>
          </cell>
          <cell r="Y11">
            <v>0</v>
          </cell>
        </row>
        <row r="12">
          <cell r="C12">
            <v>2121.3510200263131</v>
          </cell>
          <cell r="D12">
            <v>1043.9478446994358</v>
          </cell>
          <cell r="E12">
            <v>1540.0503048906678</v>
          </cell>
          <cell r="L12">
            <v>3.2668489583333331</v>
          </cell>
          <cell r="M12">
            <v>0.96302256944444442</v>
          </cell>
          <cell r="N12">
            <v>2.2210791377855665</v>
          </cell>
          <cell r="R12">
            <v>8.2899999999999991</v>
          </cell>
          <cell r="S12">
            <v>6.71</v>
          </cell>
          <cell r="T12">
            <v>7.6188888888888897</v>
          </cell>
          <cell r="U12">
            <v>19</v>
          </cell>
          <cell r="V12">
            <v>5</v>
          </cell>
          <cell r="W12">
            <v>9.3333333333333339</v>
          </cell>
          <cell r="X12">
            <v>38.566000000000003</v>
          </cell>
          <cell r="Y12">
            <v>0</v>
          </cell>
        </row>
        <row r="13">
          <cell r="C13">
            <v>1954.5676349419487</v>
          </cell>
          <cell r="D13">
            <v>1166.6453757595486</v>
          </cell>
          <cell r="E13">
            <v>1532.5474609137641</v>
          </cell>
          <cell r="L13">
            <v>3.5792725703716277</v>
          </cell>
          <cell r="M13">
            <v>1.3096197917593848</v>
          </cell>
          <cell r="N13">
            <v>2.4205072340165024</v>
          </cell>
          <cell r="R13">
            <v>8.23</v>
          </cell>
          <cell r="S13">
            <v>6.76</v>
          </cell>
          <cell r="T13">
            <v>7.330000000000001</v>
          </cell>
          <cell r="U13">
            <v>7</v>
          </cell>
          <cell r="V13">
            <v>3</v>
          </cell>
          <cell r="W13">
            <v>4.583333333333333</v>
          </cell>
          <cell r="X13">
            <v>54.690999999999988</v>
          </cell>
          <cell r="Y13">
            <v>0</v>
          </cell>
        </row>
        <row r="14">
          <cell r="C14">
            <v>1700.3669374999999</v>
          </cell>
          <cell r="D14">
            <v>1506.6872199842664</v>
          </cell>
          <cell r="E14">
            <v>1601.7706599956089</v>
          </cell>
          <cell r="L14">
            <v>3.6189392362038291</v>
          </cell>
          <cell r="M14">
            <v>1.6250815972222221</v>
          </cell>
          <cell r="N14">
            <v>2.6488807147647497</v>
          </cell>
          <cell r="R14">
            <v>8.2200000000000006</v>
          </cell>
          <cell r="S14">
            <v>6.81</v>
          </cell>
          <cell r="T14">
            <v>7.2015384615384628</v>
          </cell>
          <cell r="U14">
            <v>6</v>
          </cell>
          <cell r="V14">
            <v>4</v>
          </cell>
          <cell r="W14">
            <v>4.3076923076923075</v>
          </cell>
          <cell r="X14">
            <v>48.628</v>
          </cell>
          <cell r="Y14">
            <v>0</v>
          </cell>
        </row>
        <row r="15">
          <cell r="C15">
            <v>1675.8009479166667</v>
          </cell>
          <cell r="D15">
            <v>1390.3785721096463</v>
          </cell>
          <cell r="E15">
            <v>1529.3466902148778</v>
          </cell>
          <cell r="L15">
            <v>4.0084236128727593</v>
          </cell>
          <cell r="M15">
            <v>1.3603819444444445</v>
          </cell>
          <cell r="N15">
            <v>2.5321894893828363</v>
          </cell>
          <cell r="R15">
            <v>8</v>
          </cell>
          <cell r="S15">
            <v>6.8</v>
          </cell>
          <cell r="T15">
            <v>7.1719999999999997</v>
          </cell>
          <cell r="U15">
            <v>5</v>
          </cell>
          <cell r="V15">
            <v>4</v>
          </cell>
          <cell r="W15">
            <v>4.1333333333333337</v>
          </cell>
          <cell r="X15">
            <v>49.872000000000007</v>
          </cell>
          <cell r="Y15">
            <v>0</v>
          </cell>
        </row>
        <row r="16">
          <cell r="C16">
            <v>1752.604875</v>
          </cell>
          <cell r="D16">
            <v>1465.8933331909179</v>
          </cell>
          <cell r="E16">
            <v>1566.3878587019176</v>
          </cell>
          <cell r="L16">
            <v>3.8498784734275606</v>
          </cell>
          <cell r="M16">
            <v>1.6825763888888887</v>
          </cell>
          <cell r="N16">
            <v>2.8627468172339374</v>
          </cell>
          <cell r="R16">
            <v>7.71</v>
          </cell>
          <cell r="S16">
            <v>6.8</v>
          </cell>
          <cell r="T16">
            <v>7.1522222222222211</v>
          </cell>
          <cell r="U16">
            <v>6</v>
          </cell>
          <cell r="V16">
            <v>5</v>
          </cell>
          <cell r="W16">
            <v>5.1111111111111107</v>
          </cell>
          <cell r="X16">
            <v>36.683</v>
          </cell>
          <cell r="Y16">
            <v>0</v>
          </cell>
        </row>
        <row r="17">
          <cell r="C17">
            <v>1851.0164166666664</v>
          </cell>
          <cell r="D17">
            <v>1037.7050830010307</v>
          </cell>
          <cell r="E17">
            <v>1437.9661213381357</v>
          </cell>
          <cell r="L17">
            <v>4.093456598705715</v>
          </cell>
          <cell r="M17">
            <v>1.6139739583333332</v>
          </cell>
          <cell r="N17">
            <v>2.3315679737344661</v>
          </cell>
          <cell r="R17">
            <v>7.93</v>
          </cell>
          <cell r="S17">
            <v>6.89</v>
          </cell>
          <cell r="T17">
            <v>7.3346153846153852</v>
          </cell>
          <cell r="U17">
            <v>6</v>
          </cell>
          <cell r="V17">
            <v>3</v>
          </cell>
          <cell r="W17">
            <v>4.6923076923076925</v>
          </cell>
          <cell r="X17">
            <v>63.652000000000001</v>
          </cell>
          <cell r="Y17">
            <v>0</v>
          </cell>
        </row>
        <row r="18">
          <cell r="C18">
            <v>1803.0681180555555</v>
          </cell>
          <cell r="D18">
            <v>1276.0640521308051</v>
          </cell>
          <cell r="E18">
            <v>1472.2570857118678</v>
          </cell>
          <cell r="L18">
            <v>4.02959375166893</v>
          </cell>
          <cell r="M18">
            <v>2.3121510418521032</v>
          </cell>
          <cell r="N18">
            <v>2.99389756967624</v>
          </cell>
          <cell r="R18">
            <v>8.27</v>
          </cell>
          <cell r="S18">
            <v>7.84</v>
          </cell>
          <cell r="T18">
            <v>8.1536842105263148</v>
          </cell>
          <cell r="U18">
            <v>5</v>
          </cell>
          <cell r="V18">
            <v>3</v>
          </cell>
          <cell r="W18">
            <v>3.8947368421052633</v>
          </cell>
          <cell r="X18">
            <v>77.683999999999997</v>
          </cell>
          <cell r="Y18">
            <v>1</v>
          </cell>
        </row>
        <row r="19">
          <cell r="C19">
            <v>1926.5554583333333</v>
          </cell>
          <cell r="D19">
            <v>1717.0793645833332</v>
          </cell>
          <cell r="E19">
            <v>1817.1336102864586</v>
          </cell>
          <cell r="L19">
            <v>4.886826391392284</v>
          </cell>
          <cell r="M19">
            <v>2.2975555555555554</v>
          </cell>
          <cell r="N19">
            <v>3.4422613094568209</v>
          </cell>
          <cell r="R19">
            <v>8.24</v>
          </cell>
          <cell r="S19">
            <v>7.64</v>
          </cell>
          <cell r="T19">
            <v>8.0453846153846147</v>
          </cell>
          <cell r="U19">
            <v>5</v>
          </cell>
          <cell r="V19">
            <v>4</v>
          </cell>
          <cell r="W19">
            <v>4.7692307692307692</v>
          </cell>
          <cell r="X19">
            <v>65.036000000000001</v>
          </cell>
          <cell r="Y19">
            <v>0</v>
          </cell>
        </row>
        <row r="20">
          <cell r="C20">
            <v>1957.8243853691947</v>
          </cell>
          <cell r="D20">
            <v>1553.1662709994844</v>
          </cell>
          <cell r="E20">
            <v>1758.1102641405175</v>
          </cell>
          <cell r="L20">
            <v>4.5302152803738904</v>
          </cell>
          <cell r="M20">
            <v>2.3496545138888889</v>
          </cell>
          <cell r="N20">
            <v>3.098281828974133</v>
          </cell>
          <cell r="R20">
            <v>7.95</v>
          </cell>
          <cell r="S20">
            <v>7.57</v>
          </cell>
          <cell r="T20">
            <v>7.7835714285714284</v>
          </cell>
          <cell r="U20">
            <v>6</v>
          </cell>
          <cell r="V20">
            <v>5</v>
          </cell>
          <cell r="W20">
            <v>5.7142857142857144</v>
          </cell>
          <cell r="X20">
            <v>70.001999999999995</v>
          </cell>
          <cell r="Y20">
            <v>0</v>
          </cell>
        </row>
        <row r="21">
          <cell r="C21">
            <v>1977.0088693644204</v>
          </cell>
          <cell r="D21">
            <v>1229.3581556803385</v>
          </cell>
          <cell r="E21">
            <v>1573.5977066782627</v>
          </cell>
          <cell r="L21">
            <v>4.5443246550030176</v>
          </cell>
          <cell r="M21">
            <v>1.6581979166666665</v>
          </cell>
          <cell r="N21">
            <v>2.9662487345106068</v>
          </cell>
          <cell r="R21">
            <v>7.58</v>
          </cell>
          <cell r="S21">
            <v>6.86</v>
          </cell>
          <cell r="T21">
            <v>7.2700000000000005</v>
          </cell>
          <cell r="U21">
            <v>12</v>
          </cell>
          <cell r="V21">
            <v>6</v>
          </cell>
          <cell r="W21">
            <v>7.6</v>
          </cell>
          <cell r="X21">
            <v>74.295000000000016</v>
          </cell>
          <cell r="Y21">
            <v>0</v>
          </cell>
        </row>
        <row r="22">
          <cell r="C22">
            <v>2080.3124728936086</v>
          </cell>
          <cell r="D22">
            <v>1239.5404583808051</v>
          </cell>
          <cell r="E22">
            <v>1461.2182817716953</v>
          </cell>
          <cell r="L22">
            <v>5.2135659752819272</v>
          </cell>
          <cell r="M22">
            <v>1.4374062499999998</v>
          </cell>
          <cell r="N22">
            <v>2.5747938370798473</v>
          </cell>
          <cell r="R22">
            <v>7.98</v>
          </cell>
          <cell r="S22">
            <v>6.87</v>
          </cell>
          <cell r="T22">
            <v>7.3952380952380947</v>
          </cell>
          <cell r="U22">
            <v>27</v>
          </cell>
          <cell r="V22">
            <v>6</v>
          </cell>
          <cell r="W22">
            <v>17.047619047619047</v>
          </cell>
          <cell r="X22">
            <v>98.73099999999998</v>
          </cell>
          <cell r="Y22">
            <v>9</v>
          </cell>
        </row>
        <row r="23">
          <cell r="C23">
            <v>1579.9578958095974</v>
          </cell>
          <cell r="D23">
            <v>1312.8542293328178</v>
          </cell>
          <cell r="E23">
            <v>1422.4035092790862</v>
          </cell>
          <cell r="L23">
            <v>3.5984618059264291</v>
          </cell>
          <cell r="M23">
            <v>1.3042968749999999</v>
          </cell>
          <cell r="N23">
            <v>2.4189440829130238</v>
          </cell>
          <cell r="R23">
            <v>8.27</v>
          </cell>
          <cell r="S23">
            <v>6.84</v>
          </cell>
          <cell r="T23">
            <v>7.674666666666667</v>
          </cell>
          <cell r="U23">
            <v>23</v>
          </cell>
          <cell r="V23">
            <v>4</v>
          </cell>
          <cell r="W23">
            <v>10</v>
          </cell>
          <cell r="X23">
            <v>108.91500000000001</v>
          </cell>
          <cell r="Y23">
            <v>10</v>
          </cell>
        </row>
        <row r="24">
          <cell r="C24">
            <v>1655.7996874999999</v>
          </cell>
          <cell r="D24">
            <v>1135.8274015401203</v>
          </cell>
          <cell r="E24">
            <v>1401.1314133408866</v>
          </cell>
          <cell r="L24">
            <v>7.0993003475003773</v>
          </cell>
          <cell r="M24">
            <v>1.5711354166666667</v>
          </cell>
          <cell r="N24">
            <v>2.847339627076078</v>
          </cell>
          <cell r="R24">
            <v>8.3000000000000007</v>
          </cell>
          <cell r="S24">
            <v>8.07</v>
          </cell>
          <cell r="T24">
            <v>8.161249999999999</v>
          </cell>
          <cell r="U24">
            <v>14</v>
          </cell>
          <cell r="V24">
            <v>3</v>
          </cell>
          <cell r="W24">
            <v>6.0625</v>
          </cell>
          <cell r="X24">
            <v>73.772000000000006</v>
          </cell>
          <cell r="Y24">
            <v>0</v>
          </cell>
        </row>
        <row r="25">
          <cell r="C25">
            <v>1970.8358546413845</v>
          </cell>
          <cell r="D25">
            <v>1364.6126307364568</v>
          </cell>
          <cell r="E25">
            <v>1653.5037750605757</v>
          </cell>
          <cell r="L25">
            <v>4.1500399318536125</v>
          </cell>
          <cell r="M25">
            <v>-0.11155034722222221</v>
          </cell>
          <cell r="N25">
            <v>2.2913075089200774</v>
          </cell>
          <cell r="R25">
            <v>8.25</v>
          </cell>
          <cell r="S25">
            <v>7.53</v>
          </cell>
          <cell r="T25">
            <v>7.7593333333333332</v>
          </cell>
          <cell r="U25">
            <v>5</v>
          </cell>
          <cell r="V25">
            <v>3</v>
          </cell>
          <cell r="W25">
            <v>3.9333333333333331</v>
          </cell>
          <cell r="X25">
            <v>74.474000000000004</v>
          </cell>
          <cell r="Y25">
            <v>2</v>
          </cell>
        </row>
        <row r="26">
          <cell r="C26">
            <v>1706.0022291666667</v>
          </cell>
          <cell r="D26">
            <v>1254.794405751546</v>
          </cell>
          <cell r="E26">
            <v>1484.2720277578328</v>
          </cell>
          <cell r="L26">
            <v>2.7743637153704959</v>
          </cell>
          <cell r="M26">
            <v>-5.053125E-2</v>
          </cell>
          <cell r="N26">
            <v>1.1706520182446196</v>
          </cell>
          <cell r="R26">
            <v>7.51</v>
          </cell>
          <cell r="S26">
            <v>6.78</v>
          </cell>
          <cell r="T26">
            <v>7.0145833333333334</v>
          </cell>
          <cell r="U26">
            <v>7</v>
          </cell>
          <cell r="V26">
            <v>4</v>
          </cell>
          <cell r="W26">
            <v>5.416666666666667</v>
          </cell>
          <cell r="X26">
            <v>54.970999999999989</v>
          </cell>
          <cell r="Y26">
            <v>0</v>
          </cell>
        </row>
        <row r="27">
          <cell r="C27">
            <v>2082.6009174736869</v>
          </cell>
          <cell r="D27">
            <v>1245.2311658596464</v>
          </cell>
          <cell r="E27">
            <v>1722.4177410658378</v>
          </cell>
          <cell r="L27">
            <v>2.5502482638888888</v>
          </cell>
          <cell r="M27">
            <v>0.259765625</v>
          </cell>
          <cell r="N27">
            <v>1.3795806327200739</v>
          </cell>
          <cell r="R27">
            <v>7.5</v>
          </cell>
          <cell r="S27">
            <v>6.76</v>
          </cell>
          <cell r="T27">
            <v>7.0421052631578958</v>
          </cell>
          <cell r="U27">
            <v>24</v>
          </cell>
          <cell r="V27">
            <v>5</v>
          </cell>
          <cell r="W27">
            <v>11.578947368421053</v>
          </cell>
          <cell r="X27">
            <v>72.015100000000004</v>
          </cell>
          <cell r="Y27">
            <v>7</v>
          </cell>
        </row>
        <row r="28">
          <cell r="C28">
            <v>2093.8596846991645</v>
          </cell>
          <cell r="D28">
            <v>1193.9021354878744</v>
          </cell>
          <cell r="E28">
            <v>1794.2018159237612</v>
          </cell>
          <cell r="L28">
            <v>4.1231336812045836</v>
          </cell>
          <cell r="M28">
            <v>0.64023263888888882</v>
          </cell>
          <cell r="N28">
            <v>1.7667866994946657</v>
          </cell>
          <cell r="R28">
            <v>7.97</v>
          </cell>
          <cell r="S28">
            <v>6.73</v>
          </cell>
          <cell r="T28">
            <v>7.1234782608695637</v>
          </cell>
          <cell r="U28">
            <v>24</v>
          </cell>
          <cell r="V28">
            <v>5</v>
          </cell>
          <cell r="W28">
            <v>16.086956521739129</v>
          </cell>
          <cell r="X28">
            <v>88.229000000000013</v>
          </cell>
          <cell r="Y28">
            <v>11</v>
          </cell>
        </row>
        <row r="29">
          <cell r="C29">
            <v>1996.7154381646048</v>
          </cell>
          <cell r="D29">
            <v>1601.0038333333334</v>
          </cell>
          <cell r="E29">
            <v>1731.0336042466622</v>
          </cell>
          <cell r="L29">
            <v>3.5806579856475196</v>
          </cell>
          <cell r="M29">
            <v>0.66783159722222218</v>
          </cell>
          <cell r="N29">
            <v>1.6100007595717907</v>
          </cell>
          <cell r="R29">
            <v>8.26</v>
          </cell>
          <cell r="S29">
            <v>6.84</v>
          </cell>
          <cell r="T29">
            <v>7.4990000000000006</v>
          </cell>
          <cell r="U29">
            <v>24</v>
          </cell>
          <cell r="V29">
            <v>9</v>
          </cell>
          <cell r="W29">
            <v>15.6</v>
          </cell>
          <cell r="X29">
            <v>78.561000000000007</v>
          </cell>
          <cell r="Y29">
            <v>1</v>
          </cell>
        </row>
        <row r="30">
          <cell r="C30">
            <v>1818.6427291666666</v>
          </cell>
          <cell r="D30">
            <v>1463.0116664530435</v>
          </cell>
          <cell r="E30">
            <v>1588.1789314939713</v>
          </cell>
          <cell r="L30">
            <v>3.9587795151869454</v>
          </cell>
          <cell r="M30">
            <v>0.41834722222222226</v>
          </cell>
          <cell r="N30">
            <v>1.9224818432871942</v>
          </cell>
          <cell r="R30">
            <v>8.3000000000000007</v>
          </cell>
          <cell r="S30">
            <v>6.96</v>
          </cell>
          <cell r="T30">
            <v>7.8233333333333333</v>
          </cell>
          <cell r="U30">
            <v>32</v>
          </cell>
          <cell r="V30">
            <v>25</v>
          </cell>
          <cell r="W30">
            <v>29.444444444444443</v>
          </cell>
          <cell r="X30">
            <v>55.681000000000004</v>
          </cell>
          <cell r="Y30">
            <v>0</v>
          </cell>
        </row>
        <row r="31">
          <cell r="C31">
            <v>1649.7346250000001</v>
          </cell>
          <cell r="D31">
            <v>1014.0529523281522</v>
          </cell>
          <cell r="E31">
            <v>1231.6953311751606</v>
          </cell>
          <cell r="L31">
            <v>3.6922326399087901</v>
          </cell>
          <cell r="M31">
            <v>0.10832986111111109</v>
          </cell>
          <cell r="N31">
            <v>1.7381001520874317</v>
          </cell>
          <cell r="R31">
            <v>8.3000000000000007</v>
          </cell>
          <cell r="S31">
            <v>8</v>
          </cell>
          <cell r="T31">
            <v>8.244782608695651</v>
          </cell>
          <cell r="U31">
            <v>34</v>
          </cell>
          <cell r="V31">
            <v>16</v>
          </cell>
          <cell r="W31">
            <v>22.478260869565219</v>
          </cell>
          <cell r="X31">
            <v>84.861999999999995</v>
          </cell>
          <cell r="Y31">
            <v>0</v>
          </cell>
        </row>
        <row r="32">
          <cell r="C32">
            <v>1635.5727499999998</v>
          </cell>
          <cell r="D32">
            <v>1154.8267509731716</v>
          </cell>
          <cell r="E32">
            <v>1463.8563650950919</v>
          </cell>
          <cell r="L32">
            <v>3.0673611113892658</v>
          </cell>
          <cell r="M32">
            <v>1.3718420138888889</v>
          </cell>
          <cell r="N32">
            <v>2.3354451316782723</v>
          </cell>
          <cell r="R32">
            <v>8.3000000000000007</v>
          </cell>
          <cell r="S32">
            <v>7.3</v>
          </cell>
          <cell r="T32">
            <v>8.0878947368421059</v>
          </cell>
          <cell r="U32">
            <v>36</v>
          </cell>
          <cell r="V32">
            <v>13</v>
          </cell>
          <cell r="W32">
            <v>23.842105263157894</v>
          </cell>
          <cell r="X32">
            <v>81.337000000000018</v>
          </cell>
          <cell r="Y32">
            <v>1</v>
          </cell>
        </row>
        <row r="33">
          <cell r="C33">
            <v>2116.0341194356279</v>
          </cell>
          <cell r="D33">
            <v>1434.6029691060385</v>
          </cell>
          <cell r="E33">
            <v>1523.7349273181492</v>
          </cell>
          <cell r="L33">
            <v>4.5060434042612707</v>
          </cell>
          <cell r="M33">
            <v>1.3664947916666665</v>
          </cell>
          <cell r="N33">
            <v>2.6660341075775293</v>
          </cell>
          <cell r="R33">
            <v>8.15</v>
          </cell>
          <cell r="S33">
            <v>6.83</v>
          </cell>
          <cell r="T33">
            <v>7.3699999999999992</v>
          </cell>
          <cell r="U33">
            <v>25</v>
          </cell>
          <cell r="V33">
            <v>17</v>
          </cell>
          <cell r="W33">
            <v>21.2</v>
          </cell>
          <cell r="X33">
            <v>51.276999999999994</v>
          </cell>
          <cell r="Y33">
            <v>37</v>
          </cell>
        </row>
        <row r="34">
          <cell r="C34">
            <v>2064.3094777899846</v>
          </cell>
          <cell r="D34">
            <v>1257.4876548495822</v>
          </cell>
          <cell r="E34">
            <v>1403.2409467165442</v>
          </cell>
          <cell r="L34">
            <v>4.8674670170413119</v>
          </cell>
          <cell r="M34">
            <v>1.1977291666666665</v>
          </cell>
          <cell r="N34">
            <v>2.8951037569486489</v>
          </cell>
          <cell r="R34">
            <v>8.3000000000000007</v>
          </cell>
          <cell r="S34">
            <v>6.84</v>
          </cell>
          <cell r="T34">
            <v>8.048</v>
          </cell>
          <cell r="U34">
            <v>28</v>
          </cell>
          <cell r="V34">
            <v>10</v>
          </cell>
          <cell r="W34">
            <v>22.05</v>
          </cell>
          <cell r="X34">
            <v>194.25399999999996</v>
          </cell>
          <cell r="Y34">
            <v>1</v>
          </cell>
        </row>
        <row r="35">
          <cell r="C35">
            <v>1282.4449160732693</v>
          </cell>
          <cell r="D35">
            <v>560.04424564107262</v>
          </cell>
          <cell r="E35">
            <v>901.2218076424715</v>
          </cell>
          <cell r="L35">
            <v>4.0258506955570645</v>
          </cell>
          <cell r="M35">
            <v>1.3377899305555554</v>
          </cell>
          <cell r="N35">
            <v>2.6811105568014368</v>
          </cell>
          <cell r="R35">
            <v>8.2200000000000006</v>
          </cell>
          <cell r="S35">
            <v>6.8</v>
          </cell>
          <cell r="T35">
            <v>7.3770588235294117</v>
          </cell>
          <cell r="U35">
            <v>31</v>
          </cell>
          <cell r="V35">
            <v>21</v>
          </cell>
          <cell r="W35">
            <v>27.705882352941178</v>
          </cell>
          <cell r="X35">
            <v>74.741000000000014</v>
          </cell>
          <cell r="Y35">
            <v>0</v>
          </cell>
        </row>
        <row r="36">
          <cell r="C36">
            <v>1962.3150312499999</v>
          </cell>
          <cell r="D36">
            <v>327.22353117879231</v>
          </cell>
          <cell r="E36">
            <v>1369.3981927259713</v>
          </cell>
          <cell r="L36">
            <v>3.7788272582425009</v>
          </cell>
          <cell r="M36">
            <v>1.6776666666666664</v>
          </cell>
          <cell r="N36">
            <v>2.6588882741939144</v>
          </cell>
          <cell r="R36">
            <v>7.8</v>
          </cell>
          <cell r="S36">
            <v>6.79</v>
          </cell>
          <cell r="T36">
            <v>7.0338095238095226</v>
          </cell>
          <cell r="U36">
            <v>31</v>
          </cell>
          <cell r="V36">
            <v>14</v>
          </cell>
          <cell r="W36">
            <v>23.285714285714285</v>
          </cell>
          <cell r="X36">
            <v>113.07899999999997</v>
          </cell>
          <cell r="Y36">
            <v>19</v>
          </cell>
        </row>
        <row r="37">
          <cell r="C37">
            <v>2014.502194302029</v>
          </cell>
          <cell r="D37">
            <v>1540.1028854166666</v>
          </cell>
          <cell r="E37">
            <v>1751.5062274196764</v>
          </cell>
          <cell r="L37">
            <v>4.2757482656505372</v>
          </cell>
          <cell r="M37">
            <v>3.3237847222222221E-2</v>
          </cell>
          <cell r="N37">
            <v>2.0008938442325146</v>
          </cell>
          <cell r="R37">
            <v>7.38</v>
          </cell>
          <cell r="S37">
            <v>6.82</v>
          </cell>
          <cell r="T37">
            <v>6.9930769230769227</v>
          </cell>
          <cell r="U37">
            <v>16</v>
          </cell>
          <cell r="V37">
            <v>7</v>
          </cell>
          <cell r="W37">
            <v>10.461538461538462</v>
          </cell>
          <cell r="X37">
            <v>76.274999999999991</v>
          </cell>
          <cell r="Y37">
            <v>0</v>
          </cell>
        </row>
        <row r="38">
          <cell r="C38">
            <v>1559.1908644171822</v>
          </cell>
          <cell r="D38">
            <v>1074.5510410495335</v>
          </cell>
          <cell r="E38">
            <v>1317.2361237473967</v>
          </cell>
          <cell r="L38">
            <v>6.9365017372237308</v>
          </cell>
          <cell r="M38">
            <v>0</v>
          </cell>
          <cell r="N38">
            <v>4.1655121985991999</v>
          </cell>
          <cell r="R38">
            <v>7.45</v>
          </cell>
          <cell r="S38">
            <v>6.81</v>
          </cell>
          <cell r="T38">
            <v>6.9730769230769232</v>
          </cell>
          <cell r="U38">
            <v>9</v>
          </cell>
          <cell r="V38">
            <v>7</v>
          </cell>
          <cell r="W38">
            <v>8</v>
          </cell>
          <cell r="X38">
            <v>62.091000000000008</v>
          </cell>
          <cell r="Y38">
            <v>0</v>
          </cell>
        </row>
        <row r="39">
          <cell r="C39">
            <v>2121.3510200263131</v>
          </cell>
          <cell r="D39">
            <v>5.6900250864600817E-3</v>
          </cell>
          <cell r="E39">
            <v>1416.9696824908046</v>
          </cell>
          <cell r="L39">
            <v>7.0993003475003773</v>
          </cell>
          <cell r="M39">
            <v>-0.11155034722222221</v>
          </cell>
          <cell r="N39">
            <v>2.3942777039848013</v>
          </cell>
          <cell r="R39">
            <v>8.3000000000000007</v>
          </cell>
          <cell r="S39">
            <v>6.71</v>
          </cell>
          <cell r="T39">
            <v>7.5281251209998645</v>
          </cell>
          <cell r="U39">
            <v>36</v>
          </cell>
          <cell r="V39">
            <v>3</v>
          </cell>
          <cell r="W39">
            <v>12.355670753849479</v>
          </cell>
          <cell r="X39">
            <v>2217.7401</v>
          </cell>
          <cell r="Y39">
            <v>99</v>
          </cell>
        </row>
      </sheetData>
      <sheetData sheetId="7">
        <row r="8">
          <cell r="C8">
            <v>0</v>
          </cell>
          <cell r="D8">
            <v>0</v>
          </cell>
          <cell r="E8">
            <v>0</v>
          </cell>
          <cell r="L8">
            <v>35.432067713154687</v>
          </cell>
          <cell r="M8">
            <v>0.70376736120382943</v>
          </cell>
          <cell r="N8">
            <v>3.1966291958722803</v>
          </cell>
          <cell r="R8">
            <v>8.2799999999999994</v>
          </cell>
          <cell r="S8">
            <v>7.15</v>
          </cell>
          <cell r="T8">
            <v>7.8062500000000004</v>
          </cell>
          <cell r="U8">
            <v>24</v>
          </cell>
          <cell r="V8">
            <v>14</v>
          </cell>
          <cell r="W8">
            <v>17.375</v>
          </cell>
          <cell r="X8">
            <v>53.820999999999998</v>
          </cell>
          <cell r="Y8">
            <v>10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33.721770825266837</v>
          </cell>
          <cell r="M9">
            <v>0.18927951388888889</v>
          </cell>
          <cell r="N9">
            <v>2.9962159647411775</v>
          </cell>
          <cell r="R9">
            <v>8.3000000000000007</v>
          </cell>
          <cell r="S9">
            <v>7.34</v>
          </cell>
          <cell r="T9">
            <v>7.88</v>
          </cell>
          <cell r="U9">
            <v>22</v>
          </cell>
          <cell r="V9">
            <v>13</v>
          </cell>
          <cell r="W9">
            <v>19.555555555555557</v>
          </cell>
          <cell r="X9">
            <v>42.641999999999996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4.7752152810229189</v>
          </cell>
          <cell r="M10">
            <v>1.3242274305555555</v>
          </cell>
          <cell r="N10">
            <v>2.7099990598923624</v>
          </cell>
          <cell r="R10">
            <v>8.27</v>
          </cell>
          <cell r="S10">
            <v>6.91</v>
          </cell>
          <cell r="T10">
            <v>7.8599999999999994</v>
          </cell>
          <cell r="U10">
            <v>33</v>
          </cell>
          <cell r="V10">
            <v>10</v>
          </cell>
          <cell r="W10">
            <v>19.888888888888889</v>
          </cell>
          <cell r="X10">
            <v>44.582999999999998</v>
          </cell>
          <cell r="Y10">
            <v>3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15.949670150107806</v>
          </cell>
          <cell r="M11">
            <v>0.13240451388888888</v>
          </cell>
          <cell r="N11">
            <v>2.5544019826705804</v>
          </cell>
          <cell r="R11">
            <v>8.26</v>
          </cell>
          <cell r="S11">
            <v>7.35</v>
          </cell>
          <cell r="T11">
            <v>7.8542857142857141</v>
          </cell>
          <cell r="U11">
            <v>25</v>
          </cell>
          <cell r="V11">
            <v>2</v>
          </cell>
          <cell r="W11">
            <v>18.857142857142858</v>
          </cell>
          <cell r="X11">
            <v>42.975999999999999</v>
          </cell>
          <cell r="Y11">
            <v>3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5.6416232634252967</v>
          </cell>
          <cell r="M12">
            <v>0.76295138888888892</v>
          </cell>
          <cell r="N12">
            <v>2.0555076679708777</v>
          </cell>
          <cell r="R12">
            <v>8.2100000000000009</v>
          </cell>
          <cell r="S12">
            <v>7.48</v>
          </cell>
          <cell r="T12">
            <v>7.8271428571428583</v>
          </cell>
          <cell r="U12">
            <v>21</v>
          </cell>
          <cell r="V12">
            <v>18</v>
          </cell>
          <cell r="W12">
            <v>19.285714285714285</v>
          </cell>
          <cell r="X12">
            <v>33.907000000000004</v>
          </cell>
          <cell r="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4.0458541683355964</v>
          </cell>
          <cell r="M13">
            <v>0.79896006944444442</v>
          </cell>
          <cell r="N13">
            <v>2.3370548684917116</v>
          </cell>
          <cell r="R13">
            <v>8.09</v>
          </cell>
          <cell r="S13">
            <v>7.57</v>
          </cell>
          <cell r="T13">
            <v>7.84</v>
          </cell>
          <cell r="U13">
            <v>15</v>
          </cell>
          <cell r="V13">
            <v>12</v>
          </cell>
          <cell r="W13">
            <v>13.333333333333334</v>
          </cell>
          <cell r="X13">
            <v>13.57</v>
          </cell>
          <cell r="Y13">
            <v>6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4.3876875012980561</v>
          </cell>
          <cell r="M14">
            <v>1.1350876736111111</v>
          </cell>
          <cell r="N14">
            <v>2.4643054230553956</v>
          </cell>
          <cell r="R14">
            <v>8.24</v>
          </cell>
          <cell r="S14">
            <v>8.24</v>
          </cell>
          <cell r="T14">
            <v>8.24</v>
          </cell>
          <cell r="U14">
            <v>19</v>
          </cell>
          <cell r="V14">
            <v>19</v>
          </cell>
          <cell r="W14">
            <v>19</v>
          </cell>
          <cell r="X14">
            <v>4.3159999999999998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4.8564809055593274</v>
          </cell>
          <cell r="M15">
            <v>0.70066840277777775</v>
          </cell>
          <cell r="N15">
            <v>2.5674773584996111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3.8628697926865683</v>
          </cell>
          <cell r="M16">
            <v>0.56821527777777769</v>
          </cell>
          <cell r="N16">
            <v>2.4082124205750444</v>
          </cell>
          <cell r="R16">
            <v>8</v>
          </cell>
          <cell r="S16">
            <v>8</v>
          </cell>
          <cell r="T16">
            <v>8</v>
          </cell>
          <cell r="U16">
            <v>22</v>
          </cell>
          <cell r="V16">
            <v>22</v>
          </cell>
          <cell r="W16">
            <v>22</v>
          </cell>
          <cell r="X16">
            <v>4.9870000000000001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3.7977632634354648</v>
          </cell>
          <cell r="M17">
            <v>-4.9777777777777775E-2</v>
          </cell>
          <cell r="N17">
            <v>1.3463682706447995</v>
          </cell>
          <cell r="R17">
            <v>8.24</v>
          </cell>
          <cell r="S17">
            <v>8.19</v>
          </cell>
          <cell r="T17">
            <v>8.2149999999999999</v>
          </cell>
          <cell r="U17">
            <v>24</v>
          </cell>
          <cell r="V17">
            <v>22</v>
          </cell>
          <cell r="W17">
            <v>23</v>
          </cell>
          <cell r="X17">
            <v>9.9690000000000012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2.833514316026716</v>
          </cell>
          <cell r="M18">
            <v>0.11540277777777778</v>
          </cell>
          <cell r="N18">
            <v>1.4046619825157998</v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63.315425353897936</v>
          </cell>
          <cell r="M19">
            <v>0.87036979166666661</v>
          </cell>
          <cell r="N19">
            <v>4.9972804547305456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5.3710598988003202</v>
          </cell>
          <cell r="M20">
            <v>2.1551979166666664</v>
          </cell>
          <cell r="N20">
            <v>3.6299764066485301</v>
          </cell>
          <cell r="R20">
            <v>8.1999999999999993</v>
          </cell>
          <cell r="S20">
            <v>8.1999999999999993</v>
          </cell>
          <cell r="T20">
            <v>8.1999999999999993</v>
          </cell>
          <cell r="U20">
            <v>14</v>
          </cell>
          <cell r="V20">
            <v>14</v>
          </cell>
          <cell r="W20">
            <v>14</v>
          </cell>
          <cell r="X20">
            <v>5.0529999999999999</v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22.259647572040556</v>
          </cell>
          <cell r="M21">
            <v>2.0325034723149407</v>
          </cell>
          <cell r="N21">
            <v>5.9973122839597748</v>
          </cell>
          <cell r="R21">
            <v>8.2200000000000006</v>
          </cell>
          <cell r="S21">
            <v>8.2200000000000006</v>
          </cell>
          <cell r="T21">
            <v>8.2200000000000006</v>
          </cell>
          <cell r="U21">
            <v>16</v>
          </cell>
          <cell r="V21">
            <v>16</v>
          </cell>
          <cell r="W21">
            <v>16</v>
          </cell>
          <cell r="X21">
            <v>3.536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3.9068263899087903</v>
          </cell>
          <cell r="M22">
            <v>1.3334999999999999</v>
          </cell>
          <cell r="N22">
            <v>2.7653223019098787</v>
          </cell>
          <cell r="R22">
            <v>8.15</v>
          </cell>
          <cell r="S22">
            <v>8.14</v>
          </cell>
          <cell r="T22">
            <v>8.1449999999999996</v>
          </cell>
          <cell r="U22">
            <v>12</v>
          </cell>
          <cell r="V22">
            <v>9</v>
          </cell>
          <cell r="W22">
            <v>10.5</v>
          </cell>
          <cell r="X22">
            <v>10.076000000000001</v>
          </cell>
          <cell r="Y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2.3853715279632142</v>
          </cell>
          <cell r="M23">
            <v>0.5288645833333333</v>
          </cell>
          <cell r="N23">
            <v>1.6713342708148351</v>
          </cell>
          <cell r="R23">
            <v>8.2799999999999994</v>
          </cell>
          <cell r="S23">
            <v>7.93</v>
          </cell>
          <cell r="T23">
            <v>8.1979999999999986</v>
          </cell>
          <cell r="U23">
            <v>15</v>
          </cell>
          <cell r="V23">
            <v>9</v>
          </cell>
          <cell r="W23">
            <v>11.5</v>
          </cell>
          <cell r="X23">
            <v>44.916000000000004</v>
          </cell>
          <cell r="Y23">
            <v>0</v>
          </cell>
        </row>
        <row r="24">
          <cell r="C24">
            <v>2.316346994647756</v>
          </cell>
          <cell r="D24">
            <v>0</v>
          </cell>
          <cell r="E24">
            <v>0.6006011561684621</v>
          </cell>
          <cell r="L24">
            <v>1.8211788194444445</v>
          </cell>
          <cell r="M24">
            <v>0</v>
          </cell>
          <cell r="N24">
            <v>0.76474746818288619</v>
          </cell>
          <cell r="R24">
            <v>8.3000000000000007</v>
          </cell>
          <cell r="S24">
            <v>8.1300000000000008</v>
          </cell>
          <cell r="T24">
            <v>8.2150000000000016</v>
          </cell>
          <cell r="U24">
            <v>21</v>
          </cell>
          <cell r="V24">
            <v>15</v>
          </cell>
          <cell r="W24">
            <v>17.166666666666668</v>
          </cell>
          <cell r="X24">
            <v>19.376999999999999</v>
          </cell>
          <cell r="Y24">
            <v>0</v>
          </cell>
        </row>
        <row r="25">
          <cell r="C25">
            <v>7.1824328810107536</v>
          </cell>
          <cell r="D25">
            <v>2.5191005732296614</v>
          </cell>
          <cell r="E25">
            <v>4.8507667271346389</v>
          </cell>
          <cell r="L25">
            <v>2.2043559027777779</v>
          </cell>
          <cell r="M25">
            <v>0</v>
          </cell>
          <cell r="N25">
            <v>0.89135308161267524</v>
          </cell>
          <cell r="R25">
            <v>8.2799999999999994</v>
          </cell>
          <cell r="S25">
            <v>7.91</v>
          </cell>
          <cell r="T25">
            <v>8.1214285714285701</v>
          </cell>
          <cell r="U25">
            <v>20</v>
          </cell>
          <cell r="V25">
            <v>10</v>
          </cell>
          <cell r="W25">
            <v>14.714285714285714</v>
          </cell>
          <cell r="X25">
            <v>30.036999999999999</v>
          </cell>
          <cell r="Y25">
            <v>0</v>
          </cell>
        </row>
        <row r="26">
          <cell r="C26">
            <v>12.048518767414498</v>
          </cell>
          <cell r="D26">
            <v>7.3851864596130321</v>
          </cell>
          <cell r="E26">
            <v>9.7168526135163109</v>
          </cell>
          <cell r="L26">
            <v>4.2130277783340881</v>
          </cell>
          <cell r="M26">
            <v>1.2080104165739483</v>
          </cell>
          <cell r="N26">
            <v>2.9663973525734968</v>
          </cell>
          <cell r="R26">
            <v>8.11</v>
          </cell>
          <cell r="S26">
            <v>7.71</v>
          </cell>
          <cell r="T26">
            <v>7.9240000000000013</v>
          </cell>
          <cell r="U26">
            <v>15</v>
          </cell>
          <cell r="V26">
            <v>5</v>
          </cell>
          <cell r="W26">
            <v>9.6</v>
          </cell>
          <cell r="X26">
            <v>24.774999999999999</v>
          </cell>
          <cell r="Y26">
            <v>0</v>
          </cell>
        </row>
        <row r="27">
          <cell r="C27">
            <v>13.670547396202164</v>
          </cell>
          <cell r="D27">
            <v>0</v>
          </cell>
          <cell r="E27">
            <v>4.4367179892308553</v>
          </cell>
          <cell r="L27">
            <v>3.5241354166666663</v>
          </cell>
          <cell r="M27">
            <v>1.6998576388888889</v>
          </cell>
          <cell r="N27">
            <v>2.582929277646528</v>
          </cell>
          <cell r="R27">
            <v>8.25</v>
          </cell>
          <cell r="S27">
            <v>7.11</v>
          </cell>
          <cell r="T27">
            <v>7.8860000000000001</v>
          </cell>
          <cell r="U27">
            <v>11</v>
          </cell>
          <cell r="V27">
            <v>0</v>
          </cell>
          <cell r="W27">
            <v>7</v>
          </cell>
          <cell r="X27">
            <v>36.529000000000003</v>
          </cell>
          <cell r="Y27">
            <v>27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3.462472222222222</v>
          </cell>
          <cell r="M28">
            <v>1.7335572916666666</v>
          </cell>
          <cell r="N28">
            <v>2.5918857904167121</v>
          </cell>
          <cell r="R28">
            <v>8.3000000000000007</v>
          </cell>
          <cell r="S28">
            <v>7.16</v>
          </cell>
          <cell r="T28">
            <v>7.9349999999999987</v>
          </cell>
          <cell r="U28">
            <v>19</v>
          </cell>
          <cell r="V28">
            <v>0</v>
          </cell>
          <cell r="W28">
            <v>12.555555555555555</v>
          </cell>
          <cell r="X28">
            <v>91.245000000000005</v>
          </cell>
          <cell r="Y28">
            <v>1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85.990515623516501</v>
          </cell>
          <cell r="M29">
            <v>1.6187256944444444</v>
          </cell>
          <cell r="N29">
            <v>18.059757198183625</v>
          </cell>
          <cell r="R29">
            <v>8.31</v>
          </cell>
          <cell r="S29">
            <v>8.19</v>
          </cell>
          <cell r="T29">
            <v>8.25</v>
          </cell>
          <cell r="U29">
            <v>21</v>
          </cell>
          <cell r="V29">
            <v>10</v>
          </cell>
          <cell r="W29">
            <v>16.833333333333332</v>
          </cell>
          <cell r="X29">
            <v>19.006</v>
          </cell>
          <cell r="Y29">
            <v>0</v>
          </cell>
        </row>
        <row r="30">
          <cell r="C30">
            <v>0.24175467114980617</v>
          </cell>
          <cell r="D30">
            <v>0.19155697524547577</v>
          </cell>
          <cell r="E30">
            <v>0.21665582319753485</v>
          </cell>
          <cell r="L30">
            <v>9.2809427046245982</v>
          </cell>
          <cell r="M30">
            <v>1.4577864583333333</v>
          </cell>
          <cell r="N30">
            <v>3.2814143157330924</v>
          </cell>
          <cell r="R30">
            <v>8.31</v>
          </cell>
          <cell r="S30">
            <v>7.98</v>
          </cell>
          <cell r="T30">
            <v>8.1730000000000018</v>
          </cell>
          <cell r="U30">
            <v>20</v>
          </cell>
          <cell r="V30">
            <v>9</v>
          </cell>
          <cell r="W30">
            <v>14</v>
          </cell>
          <cell r="X30">
            <v>35.010999999999996</v>
          </cell>
          <cell r="Y30">
            <v>0</v>
          </cell>
        </row>
        <row r="31">
          <cell r="C31">
            <v>1516.0749474182128</v>
          </cell>
          <cell r="D31">
            <v>2.3115892701571283E-2</v>
          </cell>
          <cell r="E31">
            <v>274.35322460816286</v>
          </cell>
          <cell r="L31">
            <v>4.4893697935210328</v>
          </cell>
          <cell r="M31">
            <v>1.6005572916666666</v>
          </cell>
          <cell r="N31">
            <v>2.8497575234687988</v>
          </cell>
          <cell r="R31">
            <v>8.2899999999999991</v>
          </cell>
          <cell r="S31">
            <v>7.94</v>
          </cell>
          <cell r="T31">
            <v>8.181111111111111</v>
          </cell>
          <cell r="U31">
            <v>13</v>
          </cell>
          <cell r="V31">
            <v>5</v>
          </cell>
          <cell r="W31">
            <v>8.1111111111111107</v>
          </cell>
          <cell r="X31">
            <v>42.977999999999994</v>
          </cell>
          <cell r="Y31">
            <v>0</v>
          </cell>
        </row>
        <row r="32">
          <cell r="C32">
            <v>1767.8637083333331</v>
          </cell>
          <cell r="D32">
            <v>0.14901182874127697</v>
          </cell>
          <cell r="E32">
            <v>1038.3378735222323</v>
          </cell>
          <cell r="L32">
            <v>5.2958767405615914</v>
          </cell>
          <cell r="M32">
            <v>1.724284722222222</v>
          </cell>
          <cell r="N32">
            <v>3.7606846801329539</v>
          </cell>
          <cell r="R32">
            <v>8.3000000000000007</v>
          </cell>
          <cell r="S32">
            <v>7.69</v>
          </cell>
          <cell r="T32">
            <v>8.0907692307692329</v>
          </cell>
          <cell r="U32">
            <v>10</v>
          </cell>
          <cell r="V32">
            <v>7</v>
          </cell>
          <cell r="W32">
            <v>8.4615384615384617</v>
          </cell>
          <cell r="X32">
            <v>47.884999999999998</v>
          </cell>
          <cell r="Y32">
            <v>0</v>
          </cell>
        </row>
        <row r="33">
          <cell r="C33">
            <v>2203.361196017795</v>
          </cell>
          <cell r="D33">
            <v>1295.0258121439615</v>
          </cell>
          <cell r="E33">
            <v>1880.6067417096324</v>
          </cell>
          <cell r="L33">
            <v>5.313892844022484</v>
          </cell>
          <cell r="M33">
            <v>2.0291736111111112</v>
          </cell>
          <cell r="N33">
            <v>2.9871422729018344</v>
          </cell>
          <cell r="R33">
            <v>8.31</v>
          </cell>
          <cell r="S33">
            <v>7.67</v>
          </cell>
          <cell r="T33">
            <v>8.0607142857142868</v>
          </cell>
          <cell r="U33">
            <v>10</v>
          </cell>
          <cell r="V33">
            <v>7</v>
          </cell>
          <cell r="W33">
            <v>8.5</v>
          </cell>
          <cell r="X33">
            <v>63.254000000000005</v>
          </cell>
          <cell r="Y33">
            <v>1</v>
          </cell>
        </row>
        <row r="34">
          <cell r="C34">
            <v>2067.4986370307074</v>
          </cell>
          <cell r="D34">
            <v>1601.7167760179309</v>
          </cell>
          <cell r="E34">
            <v>1863.050294894419</v>
          </cell>
          <cell r="L34">
            <v>5.5706145854658553</v>
          </cell>
          <cell r="M34">
            <v>1.9294843749999999</v>
          </cell>
          <cell r="N34">
            <v>3.2615941481717208</v>
          </cell>
          <cell r="R34">
            <v>8.17</v>
          </cell>
          <cell r="S34">
            <v>7.18</v>
          </cell>
          <cell r="T34">
            <v>7.6035714285714295</v>
          </cell>
          <cell r="U34">
            <v>12</v>
          </cell>
          <cell r="V34">
            <v>7</v>
          </cell>
          <cell r="W34">
            <v>9.1428571428571423</v>
          </cell>
          <cell r="X34">
            <v>81.924999999999997</v>
          </cell>
          <cell r="Y34">
            <v>3</v>
          </cell>
        </row>
        <row r="35">
          <cell r="C35">
            <v>1908.6174477742511</v>
          </cell>
          <cell r="D35">
            <v>1472.3761354166666</v>
          </cell>
          <cell r="E35">
            <v>1670.4714474053224</v>
          </cell>
          <cell r="L35">
            <v>3.9520468762053382</v>
          </cell>
          <cell r="M35">
            <v>1.5136649305555554</v>
          </cell>
          <cell r="N35">
            <v>2.7513311635730435</v>
          </cell>
          <cell r="R35">
            <v>8.3000000000000007</v>
          </cell>
          <cell r="S35">
            <v>7.33</v>
          </cell>
          <cell r="T35">
            <v>8.0141666666666662</v>
          </cell>
          <cell r="U35">
            <v>10</v>
          </cell>
          <cell r="V35">
            <v>5</v>
          </cell>
          <cell r="W35">
            <v>6.84375</v>
          </cell>
          <cell r="X35">
            <v>91.208999999999989</v>
          </cell>
          <cell r="Y35">
            <v>0</v>
          </cell>
        </row>
        <row r="36">
          <cell r="C36">
            <v>2082.9665919460717</v>
          </cell>
          <cell r="D36">
            <v>1614.9854586419001</v>
          </cell>
          <cell r="E36">
            <v>1866.802440902738</v>
          </cell>
          <cell r="L36">
            <v>3.7418767368528574</v>
          </cell>
          <cell r="M36">
            <v>1.7037951388888886</v>
          </cell>
          <cell r="N36">
            <v>2.8778367695990537</v>
          </cell>
          <cell r="R36">
            <v>8.31</v>
          </cell>
          <cell r="S36">
            <v>8.19</v>
          </cell>
          <cell r="T36">
            <v>8.2733333333333334</v>
          </cell>
          <cell r="U36">
            <v>21</v>
          </cell>
          <cell r="V36">
            <v>5.71</v>
          </cell>
          <cell r="W36">
            <v>8.9045833333333331</v>
          </cell>
          <cell r="X36">
            <v>81.988</v>
          </cell>
          <cell r="Y36">
            <v>1</v>
          </cell>
        </row>
        <row r="39">
          <cell r="C39">
            <v>2203.361196017795</v>
          </cell>
          <cell r="D39">
            <v>0</v>
          </cell>
          <cell r="E39">
            <v>297.01529715006052</v>
          </cell>
          <cell r="L39">
            <v>85.990515623516501</v>
          </cell>
          <cell r="M39">
            <v>-4.9777777777777775E-2</v>
          </cell>
          <cell r="N39">
            <v>3.2665134812134351</v>
          </cell>
          <cell r="R39">
            <v>8.31</v>
          </cell>
          <cell r="S39">
            <v>6.91</v>
          </cell>
          <cell r="T39">
            <v>8.0389912768855076</v>
          </cell>
          <cell r="U39">
            <v>33</v>
          </cell>
          <cell r="V39">
            <v>0</v>
          </cell>
          <cell r="W39">
            <v>14.081896778435238</v>
          </cell>
          <cell r="X39">
            <v>979.57099999999969</v>
          </cell>
          <cell r="Y39">
            <v>55</v>
          </cell>
        </row>
      </sheetData>
      <sheetData sheetId="8"/>
      <sheetData sheetId="9">
        <row r="8">
          <cell r="C8">
            <v>0</v>
          </cell>
          <cell r="D8">
            <v>0</v>
          </cell>
          <cell r="E8">
            <v>0</v>
          </cell>
          <cell r="L8">
            <v>5.2344201443592704</v>
          </cell>
          <cell r="M8">
            <v>2.6852656250927183</v>
          </cell>
          <cell r="N8">
            <v>3.7172433098317295</v>
          </cell>
          <cell r="R8">
            <v>7.6</v>
          </cell>
          <cell r="S8">
            <v>7.46</v>
          </cell>
          <cell r="T8">
            <v>7.5299999999999994</v>
          </cell>
          <cell r="U8">
            <v>20</v>
          </cell>
          <cell r="V8">
            <v>15</v>
          </cell>
          <cell r="W8">
            <v>17.5</v>
          </cell>
          <cell r="X8">
            <v>7.7629999999999999</v>
          </cell>
          <cell r="Y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3.3079375006490284</v>
          </cell>
          <cell r="M9">
            <v>0.24084374999999997</v>
          </cell>
          <cell r="N9">
            <v>1.8434214415208057</v>
          </cell>
          <cell r="R9">
            <v>7.64</v>
          </cell>
          <cell r="S9">
            <v>7.64</v>
          </cell>
          <cell r="T9">
            <v>7.64</v>
          </cell>
          <cell r="U9">
            <v>14</v>
          </cell>
          <cell r="V9">
            <v>14</v>
          </cell>
          <cell r="W9">
            <v>14</v>
          </cell>
          <cell r="X9">
            <v>3.056</v>
          </cell>
          <cell r="Y9">
            <v>1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2.8281458335187701</v>
          </cell>
          <cell r="M10">
            <v>0.21036458333333333</v>
          </cell>
          <cell r="N10">
            <v>1.358928421608828</v>
          </cell>
          <cell r="R10">
            <v>7.75</v>
          </cell>
          <cell r="S10">
            <v>7.75</v>
          </cell>
          <cell r="T10">
            <v>7.75</v>
          </cell>
          <cell r="U10">
            <v>19</v>
          </cell>
          <cell r="V10">
            <v>19</v>
          </cell>
          <cell r="W10">
            <v>19</v>
          </cell>
          <cell r="X10">
            <v>4.6059999999999999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3.3539843749999996</v>
          </cell>
          <cell r="M11">
            <v>0.35134895833333335</v>
          </cell>
          <cell r="N11">
            <v>1.759571831597222</v>
          </cell>
          <cell r="R11">
            <v>7.94</v>
          </cell>
          <cell r="S11">
            <v>7.94</v>
          </cell>
          <cell r="T11">
            <v>7.94</v>
          </cell>
          <cell r="U11">
            <v>20</v>
          </cell>
          <cell r="V11">
            <v>20</v>
          </cell>
          <cell r="W11">
            <v>20</v>
          </cell>
          <cell r="X11">
            <v>3.2989999999999999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3.2751736111111112</v>
          </cell>
          <cell r="M12">
            <v>0.8884774305555555</v>
          </cell>
          <cell r="N12">
            <v>2.4019257209723883</v>
          </cell>
          <cell r="R12">
            <v>7.96</v>
          </cell>
          <cell r="S12">
            <v>7.96</v>
          </cell>
          <cell r="T12">
            <v>7.96</v>
          </cell>
          <cell r="U12">
            <v>20</v>
          </cell>
          <cell r="V12">
            <v>20</v>
          </cell>
          <cell r="W12">
            <v>20</v>
          </cell>
          <cell r="X12">
            <v>2.601</v>
          </cell>
          <cell r="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4.4236232639816064</v>
          </cell>
          <cell r="M13">
            <v>1.9299461805555553</v>
          </cell>
          <cell r="N13">
            <v>3.2316597463387295</v>
          </cell>
          <cell r="R13">
            <v>8.18</v>
          </cell>
          <cell r="S13">
            <v>8.18</v>
          </cell>
          <cell r="T13">
            <v>8.18</v>
          </cell>
          <cell r="U13">
            <v>19</v>
          </cell>
          <cell r="V13">
            <v>19</v>
          </cell>
          <cell r="W13">
            <v>19</v>
          </cell>
          <cell r="X13">
            <v>2.8740000000000001</v>
          </cell>
          <cell r="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4.8213593784305786</v>
          </cell>
          <cell r="M14">
            <v>2.5556380208333334</v>
          </cell>
          <cell r="N14">
            <v>3.517562114506632</v>
          </cell>
          <cell r="R14">
            <v>8.25</v>
          </cell>
          <cell r="S14">
            <v>7.84</v>
          </cell>
          <cell r="T14">
            <v>8.1</v>
          </cell>
          <cell r="U14">
            <v>21</v>
          </cell>
          <cell r="V14">
            <v>13</v>
          </cell>
          <cell r="W14">
            <v>17.333333333333332</v>
          </cell>
          <cell r="X14">
            <v>27.752000000000002</v>
          </cell>
          <cell r="Y14">
            <v>1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13.730560762961705</v>
          </cell>
          <cell r="M15">
            <v>3.0934166666666663</v>
          </cell>
          <cell r="N15">
            <v>4.3353556132636681</v>
          </cell>
          <cell r="R15">
            <v>8</v>
          </cell>
          <cell r="S15">
            <v>8</v>
          </cell>
          <cell r="T15">
            <v>8</v>
          </cell>
          <cell r="U15">
            <v>22</v>
          </cell>
          <cell r="V15">
            <v>22</v>
          </cell>
          <cell r="W15">
            <v>22</v>
          </cell>
          <cell r="X15">
            <v>5.0419999999999998</v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4.7099305571317673</v>
          </cell>
          <cell r="M16">
            <v>2.7753298618528577</v>
          </cell>
          <cell r="N16">
            <v>3.7208850916982787</v>
          </cell>
          <cell r="R16">
            <v>7.77</v>
          </cell>
          <cell r="S16">
            <v>7.55</v>
          </cell>
          <cell r="T16">
            <v>7.66</v>
          </cell>
          <cell r="U16">
            <v>20</v>
          </cell>
          <cell r="V16">
            <v>14</v>
          </cell>
          <cell r="W16">
            <v>17</v>
          </cell>
          <cell r="X16">
            <v>10.863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5.1977916683355962</v>
          </cell>
          <cell r="M17">
            <v>2.5543680558337103</v>
          </cell>
          <cell r="N17">
            <v>3.6306875972274555</v>
          </cell>
          <cell r="R17">
            <v>7.73</v>
          </cell>
          <cell r="S17">
            <v>7.39</v>
          </cell>
          <cell r="T17">
            <v>7.5983333333333336</v>
          </cell>
          <cell r="U17">
            <v>16</v>
          </cell>
          <cell r="V17">
            <v>8</v>
          </cell>
          <cell r="W17">
            <v>13.166666666666666</v>
          </cell>
          <cell r="X17">
            <v>28.577999999999996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271.14234112986423</v>
          </cell>
          <cell r="M18">
            <v>0</v>
          </cell>
          <cell r="N18">
            <v>19.598852629175628</v>
          </cell>
          <cell r="R18">
            <v>8.27</v>
          </cell>
          <cell r="S18">
            <v>6.85</v>
          </cell>
          <cell r="T18">
            <v>7.3571428571428568</v>
          </cell>
          <cell r="U18">
            <v>25</v>
          </cell>
          <cell r="V18">
            <v>9</v>
          </cell>
          <cell r="W18">
            <v>13.285714285714286</v>
          </cell>
          <cell r="X18">
            <v>34.764000000000003</v>
          </cell>
          <cell r="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2.0502222222222222</v>
          </cell>
          <cell r="M19">
            <v>0</v>
          </cell>
          <cell r="N19">
            <v>0.47634458188271084</v>
          </cell>
          <cell r="R19">
            <v>7.1</v>
          </cell>
          <cell r="S19">
            <v>7.03</v>
          </cell>
          <cell r="T19">
            <v>7.07</v>
          </cell>
          <cell r="U19">
            <v>23</v>
          </cell>
          <cell r="V19">
            <v>18</v>
          </cell>
          <cell r="W19">
            <v>21.6</v>
          </cell>
          <cell r="X19">
            <v>23.878</v>
          </cell>
          <cell r="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0.98995312499999999</v>
          </cell>
          <cell r="M20">
            <v>0</v>
          </cell>
          <cell r="N20">
            <v>0.36597989002698</v>
          </cell>
          <cell r="R20">
            <v>7.05</v>
          </cell>
          <cell r="S20">
            <v>6.8</v>
          </cell>
          <cell r="T20">
            <v>6.9539999999999988</v>
          </cell>
          <cell r="U20">
            <v>17</v>
          </cell>
          <cell r="V20">
            <v>13</v>
          </cell>
          <cell r="W20">
            <v>15.2</v>
          </cell>
          <cell r="X20">
            <v>23.984000000000002</v>
          </cell>
          <cell r="Y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2.3981380208333332</v>
          </cell>
          <cell r="M21">
            <v>0</v>
          </cell>
          <cell r="N21">
            <v>1.0686907190934374</v>
          </cell>
          <cell r="R21">
            <v>8.3000000000000007</v>
          </cell>
          <cell r="S21">
            <v>7.06</v>
          </cell>
          <cell r="T21">
            <v>7.9533333333333331</v>
          </cell>
          <cell r="U21">
            <v>22</v>
          </cell>
          <cell r="V21">
            <v>12</v>
          </cell>
          <cell r="W21">
            <v>18.916666666666668</v>
          </cell>
          <cell r="X21">
            <v>31.035999999999991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3.3038541671302579</v>
          </cell>
          <cell r="M22">
            <v>0.30570312499999996</v>
          </cell>
          <cell r="N22">
            <v>1.8558906974345442</v>
          </cell>
          <cell r="R22">
            <v>8.31</v>
          </cell>
          <cell r="S22">
            <v>7.79</v>
          </cell>
          <cell r="T22">
            <v>8.1650000000000009</v>
          </cell>
          <cell r="U22">
            <v>27</v>
          </cell>
          <cell r="V22">
            <v>19</v>
          </cell>
          <cell r="W22">
            <v>22.3</v>
          </cell>
          <cell r="X22">
            <v>51.416999999999994</v>
          </cell>
          <cell r="Y22">
            <v>14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2.6431319445371626</v>
          </cell>
          <cell r="M23">
            <v>0.16781770833333332</v>
          </cell>
          <cell r="N23">
            <v>1.5674202112809374</v>
          </cell>
          <cell r="R23">
            <v>8.3000000000000007</v>
          </cell>
          <cell r="S23">
            <v>8.25</v>
          </cell>
          <cell r="T23">
            <v>8.2857142857142865</v>
          </cell>
          <cell r="U23">
            <v>27</v>
          </cell>
          <cell r="V23">
            <v>20</v>
          </cell>
          <cell r="W23">
            <v>23.714285714285715</v>
          </cell>
          <cell r="X23">
            <v>31.307000000000002</v>
          </cell>
          <cell r="Y23">
            <v>9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3.1367413210206561</v>
          </cell>
          <cell r="M24">
            <v>0.27877256944444445</v>
          </cell>
          <cell r="N24">
            <v>1.5840472367748062</v>
          </cell>
          <cell r="R24">
            <v>8.27</v>
          </cell>
          <cell r="S24">
            <v>8.11</v>
          </cell>
          <cell r="T24">
            <v>8.1920000000000002</v>
          </cell>
          <cell r="U24">
            <v>24</v>
          </cell>
          <cell r="V24">
            <v>12</v>
          </cell>
          <cell r="W24">
            <v>18.399999999999999</v>
          </cell>
          <cell r="X24">
            <v>24.889000000000003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3.1801145836114877</v>
          </cell>
          <cell r="M25">
            <v>1.0035520833333333</v>
          </cell>
          <cell r="N25">
            <v>2.1066250362037504</v>
          </cell>
          <cell r="R25">
            <v>8.3000000000000007</v>
          </cell>
          <cell r="S25">
            <v>8.18</v>
          </cell>
          <cell r="T25">
            <v>8.25</v>
          </cell>
          <cell r="U25">
            <v>25</v>
          </cell>
          <cell r="V25">
            <v>24</v>
          </cell>
          <cell r="W25">
            <v>24.333333333333332</v>
          </cell>
          <cell r="X25">
            <v>8.202</v>
          </cell>
          <cell r="Y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4.089677083796925</v>
          </cell>
          <cell r="M26">
            <v>0.99334374999999986</v>
          </cell>
          <cell r="N26">
            <v>2.3682755233760302</v>
          </cell>
          <cell r="R26">
            <v>8.08</v>
          </cell>
          <cell r="S26">
            <v>7.8</v>
          </cell>
          <cell r="T26">
            <v>7.95</v>
          </cell>
          <cell r="U26">
            <v>22</v>
          </cell>
          <cell r="V26">
            <v>14</v>
          </cell>
          <cell r="W26">
            <v>19</v>
          </cell>
          <cell r="X26">
            <v>13.727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3.4298055555555558</v>
          </cell>
          <cell r="M27">
            <v>0.7993003472222221</v>
          </cell>
          <cell r="N27">
            <v>2.1386255787346107</v>
          </cell>
          <cell r="R27">
            <v>8.27</v>
          </cell>
          <cell r="S27">
            <v>8.24</v>
          </cell>
          <cell r="T27">
            <v>8.254999999999999</v>
          </cell>
          <cell r="U27">
            <v>23</v>
          </cell>
          <cell r="V27">
            <v>22</v>
          </cell>
          <cell r="W27">
            <v>22.5</v>
          </cell>
          <cell r="X27">
            <v>8.49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2.5937673611111109</v>
          </cell>
          <cell r="M28">
            <v>0.54339930555555549</v>
          </cell>
          <cell r="N28">
            <v>1.3636967411747687</v>
          </cell>
          <cell r="R28">
            <v>7.91</v>
          </cell>
          <cell r="S28">
            <v>6.82</v>
          </cell>
          <cell r="T28">
            <v>7.3250000000000002</v>
          </cell>
          <cell r="U28">
            <v>23</v>
          </cell>
          <cell r="V28">
            <v>18</v>
          </cell>
          <cell r="W28">
            <v>21.875</v>
          </cell>
          <cell r="X28">
            <v>58.106000000000002</v>
          </cell>
          <cell r="Y28">
            <v>29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1.2599635416666666</v>
          </cell>
          <cell r="M29">
            <v>0</v>
          </cell>
          <cell r="N29">
            <v>0.30570084635416667</v>
          </cell>
          <cell r="R29">
            <v>7.35</v>
          </cell>
          <cell r="S29">
            <v>6.87</v>
          </cell>
          <cell r="T29">
            <v>7.1524999999999999</v>
          </cell>
          <cell r="U29">
            <v>23</v>
          </cell>
          <cell r="V29">
            <v>20</v>
          </cell>
          <cell r="W29">
            <v>21.5</v>
          </cell>
          <cell r="X29">
            <v>52.128</v>
          </cell>
          <cell r="Y29">
            <v>6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2.4736128472222223</v>
          </cell>
          <cell r="M30">
            <v>0</v>
          </cell>
          <cell r="N30">
            <v>0.80160718074852721</v>
          </cell>
          <cell r="R30">
            <v>7.97</v>
          </cell>
          <cell r="S30">
            <v>6.82</v>
          </cell>
          <cell r="T30">
            <v>7.3816666666666668</v>
          </cell>
          <cell r="U30">
            <v>24</v>
          </cell>
          <cell r="V30">
            <v>21</v>
          </cell>
          <cell r="W30">
            <v>22.166666666666668</v>
          </cell>
          <cell r="X30">
            <v>26.457000000000001</v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6.465338545004526</v>
          </cell>
          <cell r="M31">
            <v>0</v>
          </cell>
          <cell r="N31">
            <v>3.1099113499135496</v>
          </cell>
          <cell r="R31">
            <v>7.83</v>
          </cell>
          <cell r="S31">
            <v>7.83</v>
          </cell>
          <cell r="T31">
            <v>7.83</v>
          </cell>
          <cell r="U31">
            <v>19</v>
          </cell>
          <cell r="V31">
            <v>19</v>
          </cell>
          <cell r="W31">
            <v>19</v>
          </cell>
          <cell r="X31">
            <v>4.9790000000000001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6.0189062540796066</v>
          </cell>
          <cell r="M32">
            <v>3.9213732649087905</v>
          </cell>
          <cell r="N32">
            <v>5.0436050737654732</v>
          </cell>
          <cell r="R32">
            <v>8.3000000000000007</v>
          </cell>
          <cell r="S32">
            <v>7.78</v>
          </cell>
          <cell r="T32">
            <v>8.0400000000000009</v>
          </cell>
          <cell r="U32">
            <v>21</v>
          </cell>
          <cell r="V32">
            <v>21</v>
          </cell>
          <cell r="W32">
            <v>21</v>
          </cell>
          <cell r="X32">
            <v>2.9640000000000004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7.2704722229639689</v>
          </cell>
          <cell r="M33">
            <v>5.1586961823172039</v>
          </cell>
          <cell r="N33">
            <v>5.9593108027776065</v>
          </cell>
          <cell r="R33">
            <v>8.16</v>
          </cell>
          <cell r="S33">
            <v>7.54</v>
          </cell>
          <cell r="T33">
            <v>7.85</v>
          </cell>
          <cell r="U33">
            <v>20</v>
          </cell>
          <cell r="V33">
            <v>20</v>
          </cell>
          <cell r="W33">
            <v>20</v>
          </cell>
          <cell r="X33">
            <v>9.6389999999999993</v>
          </cell>
          <cell r="Y33">
            <v>5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4.6446093770398029</v>
          </cell>
          <cell r="M34">
            <v>2.1278237847222221</v>
          </cell>
          <cell r="N34">
            <v>3.1430286102438409</v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4.5752048638926608</v>
          </cell>
          <cell r="M35">
            <v>1.9389392361111109</v>
          </cell>
          <cell r="N35">
            <v>2.8397259116978555</v>
          </cell>
          <cell r="R35">
            <v>8.14</v>
          </cell>
          <cell r="S35">
            <v>7.96</v>
          </cell>
          <cell r="T35">
            <v>8.0500000000000007</v>
          </cell>
          <cell r="U35">
            <v>21</v>
          </cell>
          <cell r="V35">
            <v>20</v>
          </cell>
          <cell r="W35">
            <v>20.5</v>
          </cell>
          <cell r="X35">
            <v>8.44</v>
          </cell>
          <cell r="Y35">
            <v>3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5.368702260282304</v>
          </cell>
          <cell r="M36">
            <v>2.2199479166666665</v>
          </cell>
          <cell r="N36">
            <v>3.4390115388052331</v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5.6240138946374252</v>
          </cell>
          <cell r="M37">
            <v>1.7569027777777777</v>
          </cell>
          <cell r="N37">
            <v>3.7586521284629892</v>
          </cell>
          <cell r="R37">
            <v>7.9</v>
          </cell>
          <cell r="S37">
            <v>7.9</v>
          </cell>
          <cell r="T37">
            <v>7.9</v>
          </cell>
          <cell r="U37">
            <v>20</v>
          </cell>
          <cell r="V37">
            <v>20</v>
          </cell>
          <cell r="W37">
            <v>20</v>
          </cell>
          <cell r="X37">
            <v>4.9279999999999999</v>
          </cell>
          <cell r="Y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L38">
            <v>32.529583331108093</v>
          </cell>
          <cell r="M38">
            <v>2.7568819444444443</v>
          </cell>
          <cell r="N38">
            <v>7.2151689828104448</v>
          </cell>
          <cell r="R38">
            <v>7.64</v>
          </cell>
          <cell r="S38">
            <v>7.64</v>
          </cell>
          <cell r="T38">
            <v>7.64</v>
          </cell>
          <cell r="U38">
            <v>19</v>
          </cell>
          <cell r="V38">
            <v>19</v>
          </cell>
          <cell r="W38">
            <v>19</v>
          </cell>
          <cell r="X38">
            <v>2.859</v>
          </cell>
          <cell r="Y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L39">
            <v>271.14234112986423</v>
          </cell>
          <cell r="M39">
            <v>0</v>
          </cell>
          <cell r="N39">
            <v>3.2137874890097948</v>
          </cell>
          <cell r="R39">
            <v>8.31</v>
          </cell>
          <cell r="S39">
            <v>6.8</v>
          </cell>
          <cell r="T39">
            <v>7.7917134646962234</v>
          </cell>
          <cell r="U39">
            <v>27</v>
          </cell>
          <cell r="V39">
            <v>8</v>
          </cell>
          <cell r="W39">
            <v>19.423850574712638</v>
          </cell>
          <cell r="X39">
            <v>518.62800000000004</v>
          </cell>
          <cell r="Y39">
            <v>68</v>
          </cell>
        </row>
      </sheetData>
      <sheetData sheetId="10">
        <row r="8">
          <cell r="C8">
            <v>1774.1997655775283</v>
          </cell>
          <cell r="D8">
            <v>903.84229687499987</v>
          </cell>
          <cell r="E8">
            <v>1198.862051562274</v>
          </cell>
          <cell r="L8">
            <v>4.2954600710206554</v>
          </cell>
          <cell r="M8">
            <v>0</v>
          </cell>
          <cell r="N8">
            <v>1.8415276334070496</v>
          </cell>
          <cell r="R8">
            <v>7.29</v>
          </cell>
          <cell r="S8">
            <v>6.8</v>
          </cell>
          <cell r="T8">
            <v>7.0221052631578953</v>
          </cell>
          <cell r="U8">
            <v>7</v>
          </cell>
          <cell r="V8">
            <v>6</v>
          </cell>
          <cell r="W8">
            <v>6.4210526315789478</v>
          </cell>
          <cell r="X8">
            <v>77.704999999999998</v>
          </cell>
          <cell r="Y8">
            <v>1</v>
          </cell>
        </row>
        <row r="9">
          <cell r="C9">
            <v>1913.4939688924153</v>
          </cell>
          <cell r="D9">
            <v>949.76364637925883</v>
          </cell>
          <cell r="E9">
            <v>1483.2852152995408</v>
          </cell>
          <cell r="L9">
            <v>3.7805833346313897</v>
          </cell>
          <cell r="M9">
            <v>0</v>
          </cell>
          <cell r="N9">
            <v>1.7530706021570497</v>
          </cell>
          <cell r="R9">
            <v>7.7</v>
          </cell>
          <cell r="S9">
            <v>6.81</v>
          </cell>
          <cell r="T9">
            <v>7.001666666666666</v>
          </cell>
          <cell r="U9">
            <v>9</v>
          </cell>
          <cell r="V9">
            <v>7</v>
          </cell>
          <cell r="W9">
            <v>7.458333333333333</v>
          </cell>
          <cell r="X9">
            <v>101.05099999999999</v>
          </cell>
          <cell r="Y9">
            <v>0</v>
          </cell>
        </row>
        <row r="10">
          <cell r="C10">
            <v>1443.5225121290416</v>
          </cell>
          <cell r="D10">
            <v>0</v>
          </cell>
          <cell r="E10">
            <v>620.17556828722047</v>
          </cell>
          <cell r="L10">
            <v>3.8313819447225992</v>
          </cell>
          <cell r="M10">
            <v>2.8207083333333332</v>
          </cell>
          <cell r="N10">
            <v>3.3792358219292429</v>
          </cell>
          <cell r="R10">
            <v>7.07</v>
          </cell>
          <cell r="S10">
            <v>6.89</v>
          </cell>
          <cell r="T10">
            <v>6.9857142857142858</v>
          </cell>
          <cell r="U10">
            <v>10</v>
          </cell>
          <cell r="V10">
            <v>7</v>
          </cell>
          <cell r="W10">
            <v>8.5714285714285712</v>
          </cell>
          <cell r="X10">
            <v>50.319000000000003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3.4551562499999995</v>
          </cell>
          <cell r="M11">
            <v>2.021456597222222</v>
          </cell>
          <cell r="N11">
            <v>2.8927373408835244</v>
          </cell>
          <cell r="R11">
            <v>7.98</v>
          </cell>
          <cell r="S11">
            <v>6.78</v>
          </cell>
          <cell r="T11">
            <v>7.2729166666666663</v>
          </cell>
          <cell r="U11">
            <v>26</v>
          </cell>
          <cell r="V11">
            <v>4</v>
          </cell>
          <cell r="W11">
            <v>17.958333333333332</v>
          </cell>
          <cell r="X11">
            <v>134.96200000000002</v>
          </cell>
          <cell r="Y11">
            <v>19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4.4782500019470843</v>
          </cell>
          <cell r="M12">
            <v>2.2119635416666665</v>
          </cell>
          <cell r="N12">
            <v>3.2142784894063583</v>
          </cell>
          <cell r="R12">
            <v>8.08</v>
          </cell>
          <cell r="S12">
            <v>7.66</v>
          </cell>
          <cell r="T12">
            <v>7.8744444444444452</v>
          </cell>
          <cell r="U12">
            <v>28</v>
          </cell>
          <cell r="V12">
            <v>24</v>
          </cell>
          <cell r="W12">
            <v>25.444444444444443</v>
          </cell>
          <cell r="X12">
            <v>57.782000000000004</v>
          </cell>
          <cell r="Y12">
            <v>2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6.3545052100022632</v>
          </cell>
          <cell r="M13">
            <v>1.6714140624999998</v>
          </cell>
          <cell r="N13">
            <v>3.3993854975451385</v>
          </cell>
          <cell r="R13">
            <v>7.71</v>
          </cell>
          <cell r="S13">
            <v>7.46</v>
          </cell>
          <cell r="T13">
            <v>7.5975000000000001</v>
          </cell>
          <cell r="U13">
            <v>28</v>
          </cell>
          <cell r="V13">
            <v>26</v>
          </cell>
          <cell r="W13">
            <v>27</v>
          </cell>
          <cell r="X13">
            <v>18.847000000000001</v>
          </cell>
          <cell r="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2.9908776041666663</v>
          </cell>
          <cell r="M14">
            <v>0</v>
          </cell>
          <cell r="N14">
            <v>1.2143921440972218</v>
          </cell>
          <cell r="R14">
            <v>7.47</v>
          </cell>
          <cell r="S14">
            <v>7.38</v>
          </cell>
          <cell r="T14">
            <v>7.4249999999999998</v>
          </cell>
          <cell r="U14">
            <v>12</v>
          </cell>
          <cell r="V14">
            <v>12</v>
          </cell>
          <cell r="W14">
            <v>12</v>
          </cell>
          <cell r="X14">
            <v>10.083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1.4919236111111109</v>
          </cell>
          <cell r="M15">
            <v>0</v>
          </cell>
          <cell r="N15">
            <v>0.42194571035879624</v>
          </cell>
          <cell r="R15">
            <v>7.51</v>
          </cell>
          <cell r="S15">
            <v>7.23</v>
          </cell>
          <cell r="T15">
            <v>7.333333333333333</v>
          </cell>
          <cell r="U15">
            <v>24</v>
          </cell>
          <cell r="V15">
            <v>24</v>
          </cell>
          <cell r="W15">
            <v>24</v>
          </cell>
          <cell r="X15">
            <v>13.689</v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1.5031770833333333</v>
          </cell>
          <cell r="M16">
            <v>0</v>
          </cell>
          <cell r="N16">
            <v>0.43582814911345924</v>
          </cell>
          <cell r="R16">
            <v>7.39</v>
          </cell>
          <cell r="S16">
            <v>7.17</v>
          </cell>
          <cell r="T16">
            <v>7.2966666666666669</v>
          </cell>
          <cell r="U16">
            <v>24</v>
          </cell>
          <cell r="V16">
            <v>23</v>
          </cell>
          <cell r="W16">
            <v>23.666666666666668</v>
          </cell>
          <cell r="X16">
            <v>13.024000000000001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2.392286458333333</v>
          </cell>
          <cell r="M17">
            <v>0</v>
          </cell>
          <cell r="N17">
            <v>1.197837528935185</v>
          </cell>
          <cell r="R17">
            <v>7.63</v>
          </cell>
          <cell r="S17">
            <v>7.27</v>
          </cell>
          <cell r="T17">
            <v>7.42</v>
          </cell>
          <cell r="U17">
            <v>24</v>
          </cell>
          <cell r="V17">
            <v>20</v>
          </cell>
          <cell r="W17">
            <v>22.75</v>
          </cell>
          <cell r="X17">
            <v>17.766000000000002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2.7551562499999998</v>
          </cell>
          <cell r="M18">
            <v>0.68262152777777774</v>
          </cell>
          <cell r="N18">
            <v>1.4062126012731482</v>
          </cell>
          <cell r="R18">
            <v>8.07</v>
          </cell>
          <cell r="S18">
            <v>7.79</v>
          </cell>
          <cell r="T18">
            <v>7.916666666666667</v>
          </cell>
          <cell r="U18">
            <v>23</v>
          </cell>
          <cell r="V18">
            <v>19</v>
          </cell>
          <cell r="W18">
            <v>21.333333333333332</v>
          </cell>
          <cell r="X18">
            <v>10.439</v>
          </cell>
          <cell r="Y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2.2537812499999998</v>
          </cell>
          <cell r="M19">
            <v>0.62067881944444436</v>
          </cell>
          <cell r="N19">
            <v>1.3162071035879632</v>
          </cell>
          <cell r="R19">
            <v>7.86</v>
          </cell>
          <cell r="S19">
            <v>7.86</v>
          </cell>
          <cell r="T19">
            <v>7.86</v>
          </cell>
          <cell r="U19">
            <v>23</v>
          </cell>
          <cell r="V19">
            <v>23</v>
          </cell>
          <cell r="W19">
            <v>23</v>
          </cell>
          <cell r="X19">
            <v>6.2060000000000004</v>
          </cell>
          <cell r="Y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3.0325677083333331</v>
          </cell>
          <cell r="M20">
            <v>0.53812499999999996</v>
          </cell>
          <cell r="N20">
            <v>1.5434650607638887</v>
          </cell>
          <cell r="R20">
            <v>8.2100000000000009</v>
          </cell>
          <cell r="S20">
            <v>8.2100000000000009</v>
          </cell>
          <cell r="T20">
            <v>8.2100000000000009</v>
          </cell>
          <cell r="U20">
            <v>21</v>
          </cell>
          <cell r="V20">
            <v>21</v>
          </cell>
          <cell r="W20">
            <v>21</v>
          </cell>
          <cell r="X20">
            <v>5.0309999999999997</v>
          </cell>
          <cell r="Y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  <cell r="L21">
            <v>0.85097395833333322</v>
          </cell>
          <cell r="M21">
            <v>0</v>
          </cell>
          <cell r="N21">
            <v>0.26603544560185188</v>
          </cell>
          <cell r="R21">
            <v>8.14</v>
          </cell>
          <cell r="S21">
            <v>8.02</v>
          </cell>
          <cell r="T21">
            <v>8.08</v>
          </cell>
          <cell r="U21">
            <v>23</v>
          </cell>
          <cell r="V21">
            <v>15</v>
          </cell>
          <cell r="W21">
            <v>19.666666666666668</v>
          </cell>
          <cell r="X21">
            <v>19.500999999999998</v>
          </cell>
          <cell r="Y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1.1300138888888889</v>
          </cell>
          <cell r="M22">
            <v>0</v>
          </cell>
          <cell r="N22">
            <v>0.33137789351851854</v>
          </cell>
          <cell r="R22">
            <v>8.09</v>
          </cell>
          <cell r="S22">
            <v>7.41</v>
          </cell>
          <cell r="T22">
            <v>7.75</v>
          </cell>
          <cell r="U22">
            <v>25</v>
          </cell>
          <cell r="V22">
            <v>24</v>
          </cell>
          <cell r="W22">
            <v>24.5</v>
          </cell>
          <cell r="X22">
            <v>10.067</v>
          </cell>
          <cell r="Y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1.2893732638888888</v>
          </cell>
          <cell r="M23">
            <v>0</v>
          </cell>
          <cell r="N23">
            <v>0.34986631944444446</v>
          </cell>
          <cell r="R23">
            <v>7.78</v>
          </cell>
          <cell r="S23">
            <v>7.78</v>
          </cell>
          <cell r="T23">
            <v>7.78</v>
          </cell>
          <cell r="U23">
            <v>25</v>
          </cell>
          <cell r="V23">
            <v>25</v>
          </cell>
          <cell r="W23">
            <v>25</v>
          </cell>
          <cell r="X23">
            <v>2.9580000000000002</v>
          </cell>
          <cell r="Y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L24">
            <v>1.2605590277777778</v>
          </cell>
          <cell r="M24">
            <v>0</v>
          </cell>
          <cell r="N24">
            <v>0.70539355468749998</v>
          </cell>
          <cell r="R24">
            <v>7.89</v>
          </cell>
          <cell r="S24">
            <v>7.89</v>
          </cell>
          <cell r="T24">
            <v>7.89</v>
          </cell>
          <cell r="U24">
            <v>25</v>
          </cell>
          <cell r="V24">
            <v>25</v>
          </cell>
          <cell r="W24">
            <v>25</v>
          </cell>
          <cell r="X24">
            <v>3.798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3.0997604166666668</v>
          </cell>
          <cell r="M25">
            <v>0.45255729166666664</v>
          </cell>
          <cell r="N25">
            <v>1.3398700810185187</v>
          </cell>
          <cell r="R25">
            <v>7.96</v>
          </cell>
          <cell r="S25">
            <v>7.94</v>
          </cell>
          <cell r="T25">
            <v>7.9450000000000003</v>
          </cell>
          <cell r="U25">
            <v>16</v>
          </cell>
          <cell r="V25">
            <v>8</v>
          </cell>
          <cell r="W25">
            <v>11</v>
          </cell>
          <cell r="X25">
            <v>5.43</v>
          </cell>
          <cell r="Y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3.2180980902777776</v>
          </cell>
          <cell r="M26">
            <v>0.13287847222222221</v>
          </cell>
          <cell r="N26">
            <v>1.8040815489967523</v>
          </cell>
          <cell r="R26">
            <v>8.0299999999999994</v>
          </cell>
          <cell r="S26">
            <v>7.89</v>
          </cell>
          <cell r="T26">
            <v>7.9433333333333325</v>
          </cell>
          <cell r="U26">
            <v>20</v>
          </cell>
          <cell r="V26">
            <v>16</v>
          </cell>
          <cell r="W26">
            <v>18.666666666666668</v>
          </cell>
          <cell r="X26">
            <v>7.7929999999999993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5.0314930580589508</v>
          </cell>
          <cell r="M27">
            <v>0.94323784722222226</v>
          </cell>
          <cell r="N27">
            <v>2.4422266784532258</v>
          </cell>
          <cell r="R27">
            <v>7.74</v>
          </cell>
          <cell r="S27">
            <v>7.74</v>
          </cell>
          <cell r="T27">
            <v>7.74</v>
          </cell>
          <cell r="U27">
            <v>14</v>
          </cell>
          <cell r="V27">
            <v>14</v>
          </cell>
          <cell r="W27">
            <v>14</v>
          </cell>
          <cell r="X27">
            <v>5.0330000000000004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0.82023958333333336</v>
          </cell>
          <cell r="M28">
            <v>0</v>
          </cell>
          <cell r="N28">
            <v>0.26838650173611112</v>
          </cell>
          <cell r="R28">
            <v>7.85</v>
          </cell>
          <cell r="S28">
            <v>7.85</v>
          </cell>
          <cell r="T28">
            <v>7.85</v>
          </cell>
          <cell r="U28">
            <v>13</v>
          </cell>
          <cell r="V28">
            <v>13</v>
          </cell>
          <cell r="W28">
            <v>13</v>
          </cell>
          <cell r="X28">
            <v>3.8940000000000001</v>
          </cell>
          <cell r="Y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0.99122916666666661</v>
          </cell>
          <cell r="M29">
            <v>0</v>
          </cell>
          <cell r="N29">
            <v>0.31130403645833321</v>
          </cell>
          <cell r="R29">
            <v>7.57</v>
          </cell>
          <cell r="S29">
            <v>7.57</v>
          </cell>
          <cell r="T29">
            <v>7.57</v>
          </cell>
          <cell r="U29">
            <v>16</v>
          </cell>
          <cell r="V29">
            <v>16</v>
          </cell>
          <cell r="W29">
            <v>16</v>
          </cell>
          <cell r="X29">
            <v>5.0570000000000004</v>
          </cell>
          <cell r="Y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2.3395434027777777</v>
          </cell>
          <cell r="M30">
            <v>0</v>
          </cell>
          <cell r="N30">
            <v>1.0888807870370369</v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1.738284722222222</v>
          </cell>
          <cell r="M31">
            <v>4.5536458333333328E-2</v>
          </cell>
          <cell r="N31">
            <v>1.0279510633680555</v>
          </cell>
          <cell r="R31">
            <v>7.68</v>
          </cell>
          <cell r="S31">
            <v>7.68</v>
          </cell>
          <cell r="T31">
            <v>7.68</v>
          </cell>
          <cell r="U31">
            <v>17</v>
          </cell>
          <cell r="V31">
            <v>17</v>
          </cell>
          <cell r="W31">
            <v>17</v>
          </cell>
          <cell r="X31">
            <v>3.9039999999999999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2.6739453124999999</v>
          </cell>
          <cell r="M32">
            <v>0.24453819444444441</v>
          </cell>
          <cell r="N32">
            <v>1.6315764973958333</v>
          </cell>
          <cell r="R32">
            <v>7.53</v>
          </cell>
          <cell r="S32">
            <v>7.53</v>
          </cell>
          <cell r="T32">
            <v>7.53</v>
          </cell>
          <cell r="U32">
            <v>18</v>
          </cell>
          <cell r="V32">
            <v>18</v>
          </cell>
          <cell r="W32">
            <v>18</v>
          </cell>
          <cell r="X32">
            <v>5.0250000000000004</v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2.6004878472222219</v>
          </cell>
          <cell r="M33">
            <v>0</v>
          </cell>
          <cell r="N33">
            <v>1.1005684678819441</v>
          </cell>
          <cell r="R33">
            <v>7.17</v>
          </cell>
          <cell r="S33">
            <v>7.17</v>
          </cell>
          <cell r="T33">
            <v>7.17</v>
          </cell>
          <cell r="U33">
            <v>10</v>
          </cell>
          <cell r="V33">
            <v>10</v>
          </cell>
          <cell r="W33">
            <v>10</v>
          </cell>
          <cell r="X33">
            <v>5.0449999999999999</v>
          </cell>
          <cell r="Y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2.934361111111111</v>
          </cell>
          <cell r="M34">
            <v>0</v>
          </cell>
          <cell r="N34">
            <v>1.4935669569163266</v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L35">
            <v>3.7392517362965472</v>
          </cell>
          <cell r="M35">
            <v>1.9130052083333333</v>
          </cell>
          <cell r="N35">
            <v>2.7423684896065117</v>
          </cell>
          <cell r="R35">
            <v>7.77</v>
          </cell>
          <cell r="S35">
            <v>7.77</v>
          </cell>
          <cell r="T35">
            <v>7.77</v>
          </cell>
          <cell r="U35">
            <v>19</v>
          </cell>
          <cell r="V35">
            <v>19</v>
          </cell>
          <cell r="W35">
            <v>19</v>
          </cell>
          <cell r="X35">
            <v>3.6589999999999998</v>
          </cell>
          <cell r="Y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L36">
            <v>4.3687048625018861</v>
          </cell>
          <cell r="M36">
            <v>2.5726397569444441</v>
          </cell>
          <cell r="N36">
            <v>3.2705375797571965</v>
          </cell>
          <cell r="R36">
            <v>7.51</v>
          </cell>
          <cell r="S36">
            <v>7.45</v>
          </cell>
          <cell r="T36">
            <v>7.48</v>
          </cell>
          <cell r="U36">
            <v>16</v>
          </cell>
          <cell r="V36">
            <v>16</v>
          </cell>
          <cell r="W36">
            <v>16</v>
          </cell>
          <cell r="X36">
            <v>10.038</v>
          </cell>
          <cell r="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L37">
            <v>3.5266024309264283</v>
          </cell>
          <cell r="M37">
            <v>1.2155208333333334</v>
          </cell>
          <cell r="N37">
            <v>2.6240986691244226</v>
          </cell>
          <cell r="R37">
            <v>7.58</v>
          </cell>
          <cell r="S37">
            <v>7.58</v>
          </cell>
          <cell r="T37">
            <v>7.58</v>
          </cell>
          <cell r="U37">
            <v>19</v>
          </cell>
          <cell r="V37">
            <v>19</v>
          </cell>
          <cell r="W37">
            <v>19</v>
          </cell>
          <cell r="X37">
            <v>3.31</v>
          </cell>
          <cell r="Y37">
            <v>0</v>
          </cell>
        </row>
        <row r="38">
          <cell r="C38" t="str">
            <v/>
          </cell>
          <cell r="D38" t="str">
            <v/>
          </cell>
          <cell r="E38" t="str">
            <v/>
          </cell>
          <cell r="L38" t="str">
            <v/>
          </cell>
          <cell r="M38" t="str">
            <v/>
          </cell>
          <cell r="N38" t="str">
            <v/>
          </cell>
        </row>
        <row r="39">
          <cell r="C39">
            <v>1913.4939688924153</v>
          </cell>
          <cell r="D39">
            <v>0</v>
          </cell>
          <cell r="E39">
            <v>110.07742783830118</v>
          </cell>
          <cell r="L39">
            <v>6.3545052100022632</v>
          </cell>
          <cell r="M39">
            <v>0</v>
          </cell>
          <cell r="N39">
            <v>1.56047380848202</v>
          </cell>
          <cell r="Y39">
            <v>27</v>
          </cell>
        </row>
      </sheetData>
      <sheetData sheetId="11">
        <row r="8">
          <cell r="C8">
            <v>897.85186439344614</v>
          </cell>
          <cell r="D8">
            <v>471.88297909545895</v>
          </cell>
          <cell r="E8">
            <v>667.09105210239511</v>
          </cell>
          <cell r="L8">
            <v>6.5460815990765893</v>
          </cell>
          <cell r="M8">
            <v>5.3777743132511766</v>
          </cell>
          <cell r="N8">
            <v>5.9260068776927604</v>
          </cell>
          <cell r="R8">
            <v>8.3000000000000007</v>
          </cell>
          <cell r="S8">
            <v>8.02</v>
          </cell>
          <cell r="T8">
            <v>8.2085714285714282</v>
          </cell>
          <cell r="U8">
            <v>6</v>
          </cell>
          <cell r="V8">
            <v>5</v>
          </cell>
          <cell r="W8">
            <v>5.3571428571428568</v>
          </cell>
          <cell r="X8">
            <v>53.259</v>
          </cell>
          <cell r="Y8">
            <v>0</v>
          </cell>
        </row>
        <row r="9">
          <cell r="C9">
            <v>886.38710414293075</v>
          </cell>
          <cell r="D9">
            <v>364.29881244066024</v>
          </cell>
          <cell r="E9">
            <v>570.05882858984739</v>
          </cell>
          <cell r="L9">
            <v>17.919991668524428</v>
          </cell>
          <cell r="M9">
            <v>4.741394100003772</v>
          </cell>
          <cell r="N9">
            <v>7.042194859247326</v>
          </cell>
          <cell r="R9">
            <v>8.1999999999999993</v>
          </cell>
          <cell r="S9">
            <v>7.69</v>
          </cell>
          <cell r="T9">
            <v>7.9374999999999991</v>
          </cell>
          <cell r="U9">
            <v>8</v>
          </cell>
          <cell r="V9">
            <v>6</v>
          </cell>
          <cell r="W9">
            <v>6.416666666666667</v>
          </cell>
          <cell r="X9">
            <v>58.245999999999988</v>
          </cell>
          <cell r="Y9">
            <v>0</v>
          </cell>
        </row>
        <row r="10">
          <cell r="C10">
            <v>1001.7067080485026</v>
          </cell>
          <cell r="D10">
            <v>584.49832270304364</v>
          </cell>
          <cell r="E10">
            <v>762.54012849009473</v>
          </cell>
          <cell r="L10">
            <v>10.105387147585549</v>
          </cell>
          <cell r="M10">
            <v>8.0282708333333321</v>
          </cell>
          <cell r="N10">
            <v>9.1408423629509326</v>
          </cell>
          <cell r="R10">
            <v>8.2899999999999991</v>
          </cell>
          <cell r="S10">
            <v>8.1199999999999992</v>
          </cell>
          <cell r="T10">
            <v>8.2172727272727268</v>
          </cell>
          <cell r="U10">
            <v>9</v>
          </cell>
          <cell r="V10">
            <v>5</v>
          </cell>
          <cell r="W10">
            <v>6.5454545454545459</v>
          </cell>
          <cell r="X10">
            <v>44.238999999999997</v>
          </cell>
          <cell r="Y10">
            <v>0</v>
          </cell>
        </row>
        <row r="11">
          <cell r="C11">
            <v>851.65171877373587</v>
          </cell>
          <cell r="D11">
            <v>1.0553728900049462E-3</v>
          </cell>
          <cell r="E11">
            <v>409.6284423863687</v>
          </cell>
          <cell r="L11">
            <v>9.9331336788866249</v>
          </cell>
          <cell r="M11">
            <v>4.6090625002781547</v>
          </cell>
          <cell r="N11">
            <v>7.6102983220011433</v>
          </cell>
          <cell r="R11">
            <v>7.01</v>
          </cell>
          <cell r="S11">
            <v>6.8</v>
          </cell>
          <cell r="T11">
            <v>6.8657142857142857</v>
          </cell>
          <cell r="U11">
            <v>29</v>
          </cell>
          <cell r="V11">
            <v>12</v>
          </cell>
          <cell r="W11">
            <v>18.714285714285715</v>
          </cell>
          <cell r="X11">
            <v>48.058</v>
          </cell>
          <cell r="Y11">
            <v>0</v>
          </cell>
        </row>
        <row r="12">
          <cell r="C12">
            <v>1684.8375837605793</v>
          </cell>
          <cell r="D12">
            <v>500.84073950025765</v>
          </cell>
          <cell r="E12">
            <v>917.31192837330138</v>
          </cell>
          <cell r="L12">
            <v>7.969633680555555</v>
          </cell>
          <cell r="M12">
            <v>5.4271267464028465</v>
          </cell>
          <cell r="N12">
            <v>6.4920149052943339</v>
          </cell>
          <cell r="R12">
            <v>6.99</v>
          </cell>
          <cell r="S12">
            <v>6.79</v>
          </cell>
          <cell r="T12">
            <v>6.8618181818181796</v>
          </cell>
          <cell r="U12">
            <v>12</v>
          </cell>
          <cell r="V12">
            <v>8</v>
          </cell>
          <cell r="W12">
            <v>10.272727272727273</v>
          </cell>
          <cell r="X12">
            <v>70.790000000000006</v>
          </cell>
          <cell r="Y12">
            <v>0</v>
          </cell>
        </row>
        <row r="13">
          <cell r="C13">
            <v>897.87147917853451</v>
          </cell>
          <cell r="D13">
            <v>655.64916710578063</v>
          </cell>
          <cell r="E13">
            <v>761.628546783518</v>
          </cell>
          <cell r="L13">
            <v>7.0898819444444436</v>
          </cell>
          <cell r="M13">
            <v>5.4320607740879057</v>
          </cell>
          <cell r="N13">
            <v>6.0207799781176625</v>
          </cell>
          <cell r="R13">
            <v>6.97</v>
          </cell>
          <cell r="S13">
            <v>6.79</v>
          </cell>
          <cell r="T13">
            <v>6.8114999999999997</v>
          </cell>
          <cell r="U13">
            <v>38</v>
          </cell>
          <cell r="V13">
            <v>9</v>
          </cell>
          <cell r="W13">
            <v>21.1</v>
          </cell>
          <cell r="X13">
            <v>66.01600000000002</v>
          </cell>
          <cell r="Y13">
            <v>0</v>
          </cell>
        </row>
        <row r="14">
          <cell r="C14">
            <v>818.35293734571667</v>
          </cell>
          <cell r="D14">
            <v>180.38351047007242</v>
          </cell>
          <cell r="E14">
            <v>562.25550799558255</v>
          </cell>
          <cell r="L14">
            <v>5.8675130253765309</v>
          </cell>
          <cell r="M14">
            <v>4.8849791678720047</v>
          </cell>
          <cell r="N14">
            <v>5.2672259766657099</v>
          </cell>
          <cell r="R14">
            <v>6.82</v>
          </cell>
          <cell r="S14">
            <v>6.79</v>
          </cell>
          <cell r="T14">
            <v>6.800416666666667</v>
          </cell>
          <cell r="U14">
            <v>13</v>
          </cell>
          <cell r="V14">
            <v>10</v>
          </cell>
          <cell r="W14">
            <v>11.125</v>
          </cell>
          <cell r="X14">
            <v>63.838999999999999</v>
          </cell>
          <cell r="Y14">
            <v>0</v>
          </cell>
        </row>
        <row r="15">
          <cell r="C15">
            <v>1132.101833855523</v>
          </cell>
          <cell r="D15">
            <v>532.64217726135246</v>
          </cell>
          <cell r="E15">
            <v>682.66570387886213</v>
          </cell>
          <cell r="L15">
            <v>5.5861215350098075</v>
          </cell>
          <cell r="M15">
            <v>4.1967430555555554</v>
          </cell>
          <cell r="N15">
            <v>4.8364402149143046</v>
          </cell>
          <cell r="R15">
            <v>7.03</v>
          </cell>
          <cell r="S15">
            <v>6.79</v>
          </cell>
          <cell r="T15">
            <v>6.8375000000000012</v>
          </cell>
          <cell r="U15">
            <v>19</v>
          </cell>
          <cell r="V15">
            <v>12</v>
          </cell>
          <cell r="W15">
            <v>14.076923076923077</v>
          </cell>
          <cell r="X15">
            <v>59.395000000000003</v>
          </cell>
          <cell r="Y15">
            <v>0</v>
          </cell>
        </row>
        <row r="16">
          <cell r="C16">
            <v>1100.3784888237847</v>
          </cell>
          <cell r="D16">
            <v>468.77315609571662</v>
          </cell>
          <cell r="E16">
            <v>810.07206203630221</v>
          </cell>
          <cell r="L16">
            <v>5.6353402844534974</v>
          </cell>
          <cell r="M16">
            <v>4.6316909726858135</v>
          </cell>
          <cell r="N16">
            <v>5.0983063313402228</v>
          </cell>
          <cell r="R16">
            <v>8.31</v>
          </cell>
          <cell r="S16">
            <v>6.79</v>
          </cell>
          <cell r="T16">
            <v>7.2728571428571422</v>
          </cell>
          <cell r="U16">
            <v>28</v>
          </cell>
          <cell r="V16">
            <v>11</v>
          </cell>
          <cell r="W16">
            <v>20.916666666666668</v>
          </cell>
          <cell r="X16">
            <v>48.5</v>
          </cell>
          <cell r="Y16">
            <v>0</v>
          </cell>
        </row>
        <row r="17">
          <cell r="C17">
            <v>1223.6914127988384</v>
          </cell>
          <cell r="D17">
            <v>371.38346867879227</v>
          </cell>
          <cell r="E17">
            <v>738.27727107441956</v>
          </cell>
          <cell r="L17">
            <v>8.7518350679609505</v>
          </cell>
          <cell r="M17">
            <v>4.3922326390743249</v>
          </cell>
          <cell r="N17">
            <v>5.5918047269257114</v>
          </cell>
          <cell r="R17">
            <v>8.3000000000000007</v>
          </cell>
          <cell r="S17">
            <v>6.8</v>
          </cell>
          <cell r="T17">
            <v>7.32736842105263</v>
          </cell>
          <cell r="U17">
            <v>21</v>
          </cell>
          <cell r="V17">
            <v>15</v>
          </cell>
          <cell r="W17">
            <v>18.105263157894736</v>
          </cell>
          <cell r="X17">
            <v>60.731999999999999</v>
          </cell>
          <cell r="Y17">
            <v>0</v>
          </cell>
        </row>
        <row r="18">
          <cell r="C18">
            <v>846.65043751186795</v>
          </cell>
          <cell r="D18">
            <v>494.29304177347814</v>
          </cell>
          <cell r="E18">
            <v>583.35864975215759</v>
          </cell>
          <cell r="L18">
            <v>8.8497621527777763</v>
          </cell>
          <cell r="M18">
            <v>7.114309027777777</v>
          </cell>
          <cell r="N18">
            <v>7.9285796561535591</v>
          </cell>
          <cell r="R18">
            <v>8.23</v>
          </cell>
          <cell r="S18">
            <v>7.05</v>
          </cell>
          <cell r="T18">
            <v>7.6980000000000004</v>
          </cell>
          <cell r="U18">
            <v>22</v>
          </cell>
          <cell r="V18">
            <v>14</v>
          </cell>
          <cell r="W18">
            <v>18</v>
          </cell>
          <cell r="X18">
            <v>50.209000000000003</v>
          </cell>
          <cell r="Y18">
            <v>0</v>
          </cell>
        </row>
        <row r="19">
          <cell r="C19">
            <v>656.90019771491154</v>
          </cell>
          <cell r="D19">
            <v>426.50110416666661</v>
          </cell>
          <cell r="E19">
            <v>548.03082501974802</v>
          </cell>
          <cell r="L19">
            <v>8.3059010416666652</v>
          </cell>
          <cell r="M19">
            <v>7.1378935185180348</v>
          </cell>
          <cell r="N19">
            <v>7.7040503351659151</v>
          </cell>
          <cell r="R19">
            <v>8.2200000000000006</v>
          </cell>
          <cell r="S19">
            <v>6.81</v>
          </cell>
          <cell r="T19">
            <v>7.4707692307692311</v>
          </cell>
          <cell r="U19">
            <v>21</v>
          </cell>
          <cell r="V19">
            <v>16</v>
          </cell>
          <cell r="W19">
            <v>18.76923076923077</v>
          </cell>
          <cell r="X19">
            <v>51.948</v>
          </cell>
          <cell r="Y19">
            <v>0</v>
          </cell>
        </row>
        <row r="20">
          <cell r="C20">
            <v>663.21857207404241</v>
          </cell>
          <cell r="D20">
            <v>381.21365612538659</v>
          </cell>
          <cell r="E20">
            <v>582.45397123811847</v>
          </cell>
          <cell r="L20">
            <v>7.1790347222222222</v>
          </cell>
          <cell r="M20">
            <v>6.420877604166666</v>
          </cell>
          <cell r="N20">
            <v>6.89542289979165</v>
          </cell>
          <cell r="R20">
            <v>8.18</v>
          </cell>
          <cell r="S20">
            <v>6.92</v>
          </cell>
          <cell r="T20">
            <v>7.3611111111111107</v>
          </cell>
          <cell r="U20">
            <v>23</v>
          </cell>
          <cell r="V20">
            <v>10</v>
          </cell>
          <cell r="W20">
            <v>15.444444444444445</v>
          </cell>
          <cell r="X20">
            <v>50.085000000000001</v>
          </cell>
          <cell r="Y20">
            <v>1</v>
          </cell>
        </row>
        <row r="21">
          <cell r="C21">
            <v>835.95378124999991</v>
          </cell>
          <cell r="D21">
            <v>452.59090624999993</v>
          </cell>
          <cell r="E21">
            <v>598.70526037117293</v>
          </cell>
          <cell r="L21">
            <v>7.2175711805555549</v>
          </cell>
          <cell r="M21">
            <v>5.6106579967737202</v>
          </cell>
          <cell r="N21">
            <v>6.3597325252729666</v>
          </cell>
          <cell r="R21">
            <v>7.11</v>
          </cell>
          <cell r="S21">
            <v>6.84</v>
          </cell>
          <cell r="T21">
            <v>6.9672727272727277</v>
          </cell>
          <cell r="U21">
            <v>12</v>
          </cell>
          <cell r="V21">
            <v>8</v>
          </cell>
          <cell r="W21">
            <v>9.0909090909090917</v>
          </cell>
          <cell r="X21">
            <v>53.414000000000001</v>
          </cell>
          <cell r="Y21">
            <v>0</v>
          </cell>
        </row>
        <row r="22">
          <cell r="C22">
            <v>1016.0277598470051</v>
          </cell>
          <cell r="D22">
            <v>502.77303111945253</v>
          </cell>
          <cell r="E22">
            <v>748.81607987792393</v>
          </cell>
          <cell r="L22">
            <v>6.3613350704643459</v>
          </cell>
          <cell r="M22">
            <v>5.5718298730717759</v>
          </cell>
          <cell r="N22">
            <v>6.0092191407864011</v>
          </cell>
          <cell r="R22">
            <v>6.87</v>
          </cell>
          <cell r="S22">
            <v>6.79</v>
          </cell>
          <cell r="T22">
            <v>6.8254166666666656</v>
          </cell>
          <cell r="U22">
            <v>8</v>
          </cell>
          <cell r="V22">
            <v>6</v>
          </cell>
          <cell r="W22">
            <v>7.333333333333333</v>
          </cell>
          <cell r="X22">
            <v>54.874999999999993</v>
          </cell>
          <cell r="Y22">
            <v>0</v>
          </cell>
        </row>
        <row r="23">
          <cell r="C23">
            <v>973.4826353691949</v>
          </cell>
          <cell r="D23">
            <v>547.56014913940419</v>
          </cell>
          <cell r="E23">
            <v>770.53982015233646</v>
          </cell>
          <cell r="L23">
            <v>6.186468753059704</v>
          </cell>
          <cell r="M23">
            <v>4.4889809046321441</v>
          </cell>
          <cell r="N23">
            <v>5.5988418329883105</v>
          </cell>
          <cell r="R23">
            <v>6.88</v>
          </cell>
          <cell r="S23">
            <v>6.8</v>
          </cell>
          <cell r="T23">
            <v>6.8264705882352947</v>
          </cell>
          <cell r="U23">
            <v>13</v>
          </cell>
          <cell r="V23">
            <v>8</v>
          </cell>
          <cell r="W23">
            <v>10.647058823529411</v>
          </cell>
          <cell r="X23">
            <v>45.075999999999993</v>
          </cell>
          <cell r="Y23">
            <v>1</v>
          </cell>
        </row>
        <row r="24">
          <cell r="C24">
            <v>948.9347293565537</v>
          </cell>
          <cell r="D24">
            <v>516.43025011867951</v>
          </cell>
          <cell r="E24">
            <v>668.80807993490907</v>
          </cell>
          <cell r="L24">
            <v>5.8244496579700042</v>
          </cell>
          <cell r="M24">
            <v>4.5404236112038285</v>
          </cell>
          <cell r="N24">
            <v>5.0418370982800376</v>
          </cell>
          <cell r="R24">
            <v>7.53</v>
          </cell>
          <cell r="S24">
            <v>6.79</v>
          </cell>
          <cell r="T24">
            <v>6.8912499999999985</v>
          </cell>
          <cell r="U24">
            <v>38</v>
          </cell>
          <cell r="V24">
            <v>10.16</v>
          </cell>
          <cell r="W24">
            <v>25.59</v>
          </cell>
          <cell r="X24">
            <v>62.747999999999998</v>
          </cell>
          <cell r="Y24">
            <v>0</v>
          </cell>
        </row>
        <row r="25">
          <cell r="C25">
            <v>768.18051047600636</v>
          </cell>
          <cell r="D25">
            <v>480.44004182094994</v>
          </cell>
          <cell r="E25">
            <v>635.77150220496571</v>
          </cell>
          <cell r="L25">
            <v>4.8054635437991875</v>
          </cell>
          <cell r="M25">
            <v>3.3417951389816074</v>
          </cell>
          <cell r="N25">
            <v>4.1555241259082587</v>
          </cell>
          <cell r="R25">
            <v>7.29</v>
          </cell>
          <cell r="S25">
            <v>6.8</v>
          </cell>
          <cell r="T25">
            <v>7.0250000000000004</v>
          </cell>
          <cell r="U25">
            <v>14</v>
          </cell>
          <cell r="V25">
            <v>8</v>
          </cell>
          <cell r="W25">
            <v>10.8</v>
          </cell>
          <cell r="X25">
            <v>95.738000000000014</v>
          </cell>
          <cell r="Y25">
            <v>0</v>
          </cell>
        </row>
        <row r="26">
          <cell r="C26">
            <v>793.10291672600636</v>
          </cell>
          <cell r="D26">
            <v>582.40568783230242</v>
          </cell>
          <cell r="E26">
            <v>660.5946750783213</v>
          </cell>
          <cell r="L26">
            <v>5.5788663225041493</v>
          </cell>
          <cell r="M26">
            <v>3.9822708331478966</v>
          </cell>
          <cell r="N26">
            <v>4.6427730415844257</v>
          </cell>
          <cell r="R26">
            <v>7.16</v>
          </cell>
          <cell r="S26">
            <v>6.81</v>
          </cell>
          <cell r="T26">
            <v>7.0078571428571417</v>
          </cell>
          <cell r="U26">
            <v>14</v>
          </cell>
          <cell r="V26">
            <v>8</v>
          </cell>
          <cell r="W26">
            <v>10.642857142857142</v>
          </cell>
          <cell r="X26">
            <v>65.698999999999998</v>
          </cell>
          <cell r="Y26">
            <v>0</v>
          </cell>
        </row>
        <row r="27">
          <cell r="C27">
            <v>836.16575</v>
          </cell>
          <cell r="D27">
            <v>1.6337195040796358E-2</v>
          </cell>
          <cell r="E27">
            <v>614.93704362627091</v>
          </cell>
          <cell r="L27">
            <v>5.7214913225041499</v>
          </cell>
          <cell r="M27">
            <v>3.7292986119455755</v>
          </cell>
          <cell r="N27">
            <v>4.7185801710778916</v>
          </cell>
          <cell r="R27">
            <v>7.43</v>
          </cell>
          <cell r="S27">
            <v>6.84</v>
          </cell>
          <cell r="T27">
            <v>7.1209999999999978</v>
          </cell>
          <cell r="U27">
            <v>14</v>
          </cell>
          <cell r="V27">
            <v>8</v>
          </cell>
          <cell r="W27">
            <v>10.6</v>
          </cell>
          <cell r="X27">
            <v>49.787999999999997</v>
          </cell>
          <cell r="Y27">
            <v>5</v>
          </cell>
        </row>
        <row r="28">
          <cell r="C28">
            <v>1678.1126249050562</v>
          </cell>
          <cell r="D28">
            <v>0</v>
          </cell>
          <cell r="E28">
            <v>322.14885523966063</v>
          </cell>
          <cell r="L28">
            <v>11.610192709260517</v>
          </cell>
          <cell r="M28">
            <v>3.8127760424084132</v>
          </cell>
          <cell r="N28">
            <v>5.0600209442123205</v>
          </cell>
          <cell r="R28">
            <v>8.2100000000000009</v>
          </cell>
          <cell r="S28">
            <v>7.25</v>
          </cell>
          <cell r="T28">
            <v>7.8</v>
          </cell>
          <cell r="U28">
            <v>13</v>
          </cell>
          <cell r="V28">
            <v>7</v>
          </cell>
          <cell r="W28">
            <v>9.6</v>
          </cell>
          <cell r="X28">
            <v>62.743000000000002</v>
          </cell>
          <cell r="Y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L29">
            <v>6.9004687516689289</v>
          </cell>
          <cell r="M29">
            <v>2.9357343752781548</v>
          </cell>
          <cell r="N29">
            <v>4.9517518465883201</v>
          </cell>
          <cell r="R29">
            <v>8.02</v>
          </cell>
          <cell r="S29">
            <v>7.53</v>
          </cell>
          <cell r="T29">
            <v>7.78</v>
          </cell>
          <cell r="U29">
            <v>16</v>
          </cell>
          <cell r="V29">
            <v>0</v>
          </cell>
          <cell r="W29">
            <v>4.875</v>
          </cell>
          <cell r="X29">
            <v>82.503999999999991</v>
          </cell>
          <cell r="Y29">
            <v>3</v>
          </cell>
        </row>
        <row r="30">
          <cell r="C30">
            <v>0</v>
          </cell>
          <cell r="D30">
            <v>0</v>
          </cell>
          <cell r="E30">
            <v>0</v>
          </cell>
          <cell r="L30">
            <v>3.7165625003708729</v>
          </cell>
          <cell r="M30">
            <v>1.6455104166666665</v>
          </cell>
          <cell r="N30">
            <v>2.607421766651449</v>
          </cell>
          <cell r="R30">
            <v>8.0500000000000007</v>
          </cell>
          <cell r="S30">
            <v>7.64</v>
          </cell>
          <cell r="T30">
            <v>7.8475000000000001</v>
          </cell>
          <cell r="U30">
            <v>20</v>
          </cell>
          <cell r="V30">
            <v>0</v>
          </cell>
          <cell r="W30">
            <v>14.5</v>
          </cell>
          <cell r="X30">
            <v>42.315999999999995</v>
          </cell>
          <cell r="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L31">
            <v>4.3140295147233534</v>
          </cell>
          <cell r="M31">
            <v>1.7604270833333333</v>
          </cell>
          <cell r="N31">
            <v>3.0244200304553464</v>
          </cell>
          <cell r="R31">
            <v>7.55</v>
          </cell>
          <cell r="S31">
            <v>7.03</v>
          </cell>
          <cell r="T31">
            <v>7.29</v>
          </cell>
          <cell r="U31">
            <v>20</v>
          </cell>
          <cell r="V31">
            <v>2</v>
          </cell>
          <cell r="W31">
            <v>11</v>
          </cell>
          <cell r="X31">
            <v>7.77</v>
          </cell>
          <cell r="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L32">
            <v>4.9231631980604593</v>
          </cell>
          <cell r="M32">
            <v>2.5730711805555555</v>
          </cell>
          <cell r="N32">
            <v>3.8193165574408798</v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L33">
            <v>5.7489079886145058</v>
          </cell>
          <cell r="M33">
            <v>2.9959513889816072</v>
          </cell>
          <cell r="N33">
            <v>4.1724878000130312</v>
          </cell>
          <cell r="R33">
            <v>8.06</v>
          </cell>
          <cell r="S33">
            <v>7.23</v>
          </cell>
          <cell r="T33">
            <v>7.6866666666666674</v>
          </cell>
          <cell r="U33">
            <v>20</v>
          </cell>
          <cell r="V33">
            <v>14</v>
          </cell>
          <cell r="W33">
            <v>16.333333333333332</v>
          </cell>
          <cell r="X33">
            <v>15.808</v>
          </cell>
          <cell r="Y33">
            <v>7</v>
          </cell>
        </row>
        <row r="34">
          <cell r="C34">
            <v>0</v>
          </cell>
          <cell r="D34">
            <v>0</v>
          </cell>
          <cell r="E34">
            <v>0</v>
          </cell>
          <cell r="L34">
            <v>9.3717117965618755</v>
          </cell>
          <cell r="M34">
            <v>0.791875</v>
          </cell>
          <cell r="N34">
            <v>2.9210865643208201</v>
          </cell>
          <cell r="R34">
            <v>7.98</v>
          </cell>
          <cell r="S34">
            <v>7.18</v>
          </cell>
          <cell r="T34">
            <v>7.5266666666666664</v>
          </cell>
          <cell r="U34">
            <v>25</v>
          </cell>
          <cell r="V34">
            <v>2</v>
          </cell>
          <cell r="W34">
            <v>20.333333333333332</v>
          </cell>
          <cell r="X34">
            <v>25.523</v>
          </cell>
          <cell r="Y34">
            <v>2</v>
          </cell>
        </row>
        <row r="35">
          <cell r="C35">
            <v>762.67974984571674</v>
          </cell>
          <cell r="D35">
            <v>0</v>
          </cell>
          <cell r="E35">
            <v>37.738146788924752</v>
          </cell>
          <cell r="L35">
            <v>3.6789496533340875</v>
          </cell>
          <cell r="M35">
            <v>0.51725868055555557</v>
          </cell>
          <cell r="N35">
            <v>1.638724862631272</v>
          </cell>
          <cell r="R35">
            <v>8.36</v>
          </cell>
          <cell r="S35">
            <v>7.06</v>
          </cell>
          <cell r="T35">
            <v>7.5842857142857127</v>
          </cell>
          <cell r="U35">
            <v>27</v>
          </cell>
          <cell r="V35">
            <v>25</v>
          </cell>
          <cell r="W35">
            <v>26</v>
          </cell>
          <cell r="X35">
            <v>37.03</v>
          </cell>
          <cell r="Y35">
            <v>2</v>
          </cell>
        </row>
        <row r="36">
          <cell r="C36">
            <v>1407.8155482076008</v>
          </cell>
          <cell r="D36">
            <v>3.2261413357628041E-2</v>
          </cell>
          <cell r="E36">
            <v>549.46103236683666</v>
          </cell>
          <cell r="L36">
            <v>3.1945277777777776</v>
          </cell>
          <cell r="M36">
            <v>1.0015954861111109</v>
          </cell>
          <cell r="N36">
            <v>2.1180790292438534</v>
          </cell>
          <cell r="R36">
            <v>8.31</v>
          </cell>
          <cell r="S36">
            <v>7.99</v>
          </cell>
          <cell r="T36">
            <v>8.2007142857142856</v>
          </cell>
          <cell r="U36">
            <v>27</v>
          </cell>
          <cell r="V36">
            <v>22</v>
          </cell>
          <cell r="W36">
            <v>25</v>
          </cell>
          <cell r="X36">
            <v>64.367999999999995</v>
          </cell>
          <cell r="Y36">
            <v>0</v>
          </cell>
        </row>
        <row r="37">
          <cell r="C37">
            <v>645.6127469510659</v>
          </cell>
          <cell r="D37">
            <v>161.23278646426729</v>
          </cell>
          <cell r="E37">
            <v>387.69730686323436</v>
          </cell>
          <cell r="L37">
            <v>3.7534644098149403</v>
          </cell>
          <cell r="M37">
            <v>1.4775833333333332</v>
          </cell>
          <cell r="N37">
            <v>2.6841860532561936</v>
          </cell>
          <cell r="R37">
            <v>8.3000000000000007</v>
          </cell>
          <cell r="S37">
            <v>7.48</v>
          </cell>
          <cell r="T37">
            <v>8.0231578947368405</v>
          </cell>
          <cell r="U37">
            <v>24</v>
          </cell>
          <cell r="V37">
            <v>6</v>
          </cell>
          <cell r="W37">
            <v>17.578947368421051</v>
          </cell>
          <cell r="X37">
            <v>84.00200000000001</v>
          </cell>
          <cell r="Y37">
            <v>0</v>
          </cell>
        </row>
        <row r="38">
          <cell r="C38">
            <v>1400.7379522705078</v>
          </cell>
          <cell r="D38">
            <v>517.99351058281786</v>
          </cell>
          <cell r="E38">
            <v>867.56628170163424</v>
          </cell>
          <cell r="L38">
            <v>4.45308159842756</v>
          </cell>
          <cell r="M38">
            <v>2.5524722222222218</v>
          </cell>
          <cell r="N38">
            <v>3.5205773536073801</v>
          </cell>
          <cell r="R38">
            <v>7.52</v>
          </cell>
          <cell r="S38">
            <v>7.19</v>
          </cell>
          <cell r="T38">
            <v>7.3853333333333335</v>
          </cell>
          <cell r="U38">
            <v>7</v>
          </cell>
          <cell r="V38">
            <v>4</v>
          </cell>
          <cell r="W38">
            <v>5.666666666666667</v>
          </cell>
          <cell r="X38">
            <v>72.218000000000004</v>
          </cell>
          <cell r="Y38">
            <v>0</v>
          </cell>
        </row>
        <row r="39">
          <cell r="C39">
            <v>1684.8375837605793</v>
          </cell>
          <cell r="D39">
            <v>0</v>
          </cell>
          <cell r="E39">
            <v>498.65022586860988</v>
          </cell>
          <cell r="L39">
            <v>17.919991668524428</v>
          </cell>
          <cell r="M39">
            <v>0.51725868055555557</v>
          </cell>
          <cell r="N39">
            <v>5.1160821996961436</v>
          </cell>
          <cell r="R39">
            <v>8.36</v>
          </cell>
          <cell r="S39">
            <v>6.79</v>
          </cell>
          <cell r="T39">
            <v>7.3819663627422916</v>
          </cell>
          <cell r="U39">
            <v>38</v>
          </cell>
          <cell r="V39">
            <v>0</v>
          </cell>
          <cell r="W39">
            <v>14.01450814212734</v>
          </cell>
          <cell r="X39">
            <v>1646.9359999999997</v>
          </cell>
          <cell r="Y39">
            <v>21</v>
          </cell>
        </row>
      </sheetData>
      <sheetData sheetId="12">
        <row r="17">
          <cell r="G17">
            <v>70.516906249258241</v>
          </cell>
          <cell r="H17">
            <v>-2.6651041666666663E-2</v>
          </cell>
          <cell r="I17">
            <v>3.7730719196546545</v>
          </cell>
          <cell r="K17">
            <v>8.31</v>
          </cell>
          <cell r="L17">
            <v>6.85</v>
          </cell>
          <cell r="M17">
            <v>8.11278427511186</v>
          </cell>
          <cell r="N17">
            <v>30</v>
          </cell>
          <cell r="O17">
            <v>19</v>
          </cell>
          <cell r="P17">
            <v>24.345273691825415</v>
          </cell>
          <cell r="Q17">
            <v>928.44399999999996</v>
          </cell>
          <cell r="R17">
            <v>108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December"/>
      <sheetName val="November"/>
      <sheetName val="October "/>
      <sheetName val="Summary by Month"/>
      <sheetName val="Instructions"/>
      <sheetName val="Emails"/>
    </sheetNames>
    <sheetDataSet>
      <sheetData sheetId="0">
        <row r="8">
          <cell r="C8">
            <v>1774.1997655775283</v>
          </cell>
          <cell r="D8">
            <v>903.84229687499987</v>
          </cell>
          <cell r="E8">
            <v>1198.862051562274</v>
          </cell>
          <cell r="F8">
            <v>13</v>
          </cell>
          <cell r="G8" t="str">
            <v>Test Date 1 September 2016, Results Received 14 September 2016, Publish Date 20 September 2016</v>
          </cell>
          <cell r="L8">
            <v>4.2954600710206554</v>
          </cell>
          <cell r="M8">
            <v>0.58919097222222216</v>
          </cell>
          <cell r="N8">
            <v>2.6728232064048445</v>
          </cell>
          <cell r="R8">
            <v>8.31</v>
          </cell>
          <cell r="S8">
            <v>7.56</v>
          </cell>
          <cell r="T8">
            <v>8.0850000000000009</v>
          </cell>
          <cell r="U8">
            <v>8</v>
          </cell>
          <cell r="V8">
            <v>8</v>
          </cell>
          <cell r="W8">
            <v>8</v>
          </cell>
          <cell r="X8">
            <v>49.75</v>
          </cell>
          <cell r="Y8">
            <v>0</v>
          </cell>
        </row>
        <row r="9">
          <cell r="C9">
            <v>1913.4939688924153</v>
          </cell>
          <cell r="D9">
            <v>949.76364637925883</v>
          </cell>
          <cell r="E9">
            <v>1483.2852152995408</v>
          </cell>
          <cell r="L9">
            <v>3.7805833346313897</v>
          </cell>
          <cell r="M9">
            <v>2.6478958337042062</v>
          </cell>
          <cell r="N9">
            <v>3.120522425340281</v>
          </cell>
          <cell r="R9">
            <v>8.2899999999999991</v>
          </cell>
          <cell r="S9">
            <v>7.37</v>
          </cell>
          <cell r="T9">
            <v>8.1778571428571425</v>
          </cell>
          <cell r="U9">
            <v>8</v>
          </cell>
          <cell r="V9">
            <v>8</v>
          </cell>
          <cell r="W9">
            <v>8</v>
          </cell>
          <cell r="X9">
            <v>117.57000000000001</v>
          </cell>
          <cell r="Y9">
            <v>19</v>
          </cell>
        </row>
        <row r="10">
          <cell r="C10">
            <v>1867.4495726318357</v>
          </cell>
          <cell r="D10">
            <v>469.09778162977432</v>
          </cell>
          <cell r="E10">
            <v>1225.7284803817888</v>
          </cell>
          <cell r="L10">
            <v>3.8956579871310124</v>
          </cell>
          <cell r="M10">
            <v>1.0385520833333333</v>
          </cell>
          <cell r="N10">
            <v>2.7243066769639643</v>
          </cell>
          <cell r="R10">
            <v>8.3000000000000007</v>
          </cell>
          <cell r="S10">
            <v>8.23</v>
          </cell>
          <cell r="T10">
            <v>8.2750000000000004</v>
          </cell>
          <cell r="U10">
            <v>8</v>
          </cell>
          <cell r="V10">
            <v>8</v>
          </cell>
          <cell r="W10">
            <v>8</v>
          </cell>
          <cell r="X10">
            <v>50.637999999999998</v>
          </cell>
          <cell r="Y10">
            <v>0</v>
          </cell>
        </row>
        <row r="11">
          <cell r="C11">
            <v>1486.777031463623</v>
          </cell>
          <cell r="D11">
            <v>1235.1825951029459</v>
          </cell>
          <cell r="E11">
            <v>1394.753576050794</v>
          </cell>
          <cell r="L11">
            <v>3.8824479166666661</v>
          </cell>
          <cell r="M11">
            <v>0.19188020814789664</v>
          </cell>
          <cell r="N11">
            <v>1.6441396001738806</v>
          </cell>
          <cell r="R11">
            <v>8.3000000000000007</v>
          </cell>
          <cell r="S11">
            <v>7.3</v>
          </cell>
          <cell r="T11">
            <v>8.1120000000000001</v>
          </cell>
          <cell r="U11">
            <v>8</v>
          </cell>
          <cell r="V11">
            <v>8</v>
          </cell>
          <cell r="W11">
            <v>8</v>
          </cell>
          <cell r="X11">
            <v>52.459000000000003</v>
          </cell>
          <cell r="Y11">
            <v>0</v>
          </cell>
        </row>
        <row r="12">
          <cell r="C12">
            <v>1810.0067708333333</v>
          </cell>
          <cell r="D12">
            <v>1414.5908436787922</v>
          </cell>
          <cell r="E12">
            <v>1564.6236514351458</v>
          </cell>
          <cell r="L12">
            <v>3.9577586811118652</v>
          </cell>
          <cell r="M12">
            <v>0.30793923611111107</v>
          </cell>
          <cell r="N12">
            <v>1.7695339023959997</v>
          </cell>
          <cell r="R12">
            <v>8.2799999999999994</v>
          </cell>
          <cell r="S12">
            <v>7.57</v>
          </cell>
          <cell r="T12">
            <v>7.9409999999999981</v>
          </cell>
          <cell r="U12">
            <v>8</v>
          </cell>
          <cell r="V12">
            <v>8</v>
          </cell>
          <cell r="W12">
            <v>8</v>
          </cell>
          <cell r="X12">
            <v>50.034999999999997</v>
          </cell>
          <cell r="Y12">
            <v>0</v>
          </cell>
        </row>
        <row r="13">
          <cell r="C13">
            <v>1599.3246353929305</v>
          </cell>
          <cell r="D13">
            <v>8.8292181544602499E-3</v>
          </cell>
          <cell r="E13">
            <v>504.96467059183686</v>
          </cell>
          <cell r="L13">
            <v>5.2481041702826818</v>
          </cell>
          <cell r="M13">
            <v>1.1697656247218449</v>
          </cell>
          <cell r="N13">
            <v>2.5213428820989745</v>
          </cell>
          <cell r="R13">
            <v>8.2799999999999994</v>
          </cell>
          <cell r="S13">
            <v>7.48</v>
          </cell>
          <cell r="T13">
            <v>7.8475000000000001</v>
          </cell>
          <cell r="U13">
            <v>8</v>
          </cell>
          <cell r="V13">
            <v>8</v>
          </cell>
          <cell r="W13">
            <v>8</v>
          </cell>
          <cell r="X13">
            <v>60.211999999999996</v>
          </cell>
          <cell r="Y13">
            <v>0</v>
          </cell>
        </row>
        <row r="14">
          <cell r="C14">
            <v>1591.7814067247177</v>
          </cell>
          <cell r="D14">
            <v>0.16984839886426925</v>
          </cell>
          <cell r="E14">
            <v>564.98047060199235</v>
          </cell>
          <cell r="L14">
            <v>5.9861666716734563</v>
          </cell>
          <cell r="M14">
            <v>1.2845243055555555</v>
          </cell>
          <cell r="N14">
            <v>3.3711083150322856</v>
          </cell>
          <cell r="R14">
            <v>8.24</v>
          </cell>
          <cell r="S14">
            <v>7.97</v>
          </cell>
          <cell r="T14">
            <v>8.1457142857142877</v>
          </cell>
          <cell r="U14">
            <v>8</v>
          </cell>
          <cell r="V14">
            <v>8</v>
          </cell>
          <cell r="W14">
            <v>8</v>
          </cell>
          <cell r="X14">
            <v>32.724000000000004</v>
          </cell>
          <cell r="Y14">
            <v>0</v>
          </cell>
        </row>
        <row r="15">
          <cell r="C15">
            <v>1951.7914794040253</v>
          </cell>
          <cell r="D15">
            <v>1119.9989798312715</v>
          </cell>
          <cell r="E15">
            <v>1598.1447448618146</v>
          </cell>
          <cell r="L15">
            <v>5.0915520863930386</v>
          </cell>
          <cell r="M15">
            <v>2.6529149305555553</v>
          </cell>
          <cell r="N15">
            <v>3.4499331720450943</v>
          </cell>
          <cell r="R15">
            <v>8.1300000000000008</v>
          </cell>
          <cell r="S15">
            <v>7.39</v>
          </cell>
          <cell r="T15">
            <v>7.8590909090909102</v>
          </cell>
          <cell r="U15">
            <v>8</v>
          </cell>
          <cell r="V15">
            <v>8</v>
          </cell>
          <cell r="W15">
            <v>8</v>
          </cell>
          <cell r="X15">
            <v>53.638000000000005</v>
          </cell>
          <cell r="Y15">
            <v>0</v>
          </cell>
        </row>
        <row r="16">
          <cell r="C16">
            <v>1763.4860108201767</v>
          </cell>
          <cell r="D16">
            <v>880.0454687974717</v>
          </cell>
          <cell r="E16">
            <v>1363.3367014824898</v>
          </cell>
          <cell r="L16">
            <v>5.0104687539868875</v>
          </cell>
          <cell r="M16">
            <v>2.4435954862965477</v>
          </cell>
          <cell r="N16">
            <v>3.6991548965657746</v>
          </cell>
          <cell r="R16">
            <v>8.24</v>
          </cell>
          <cell r="S16">
            <v>6.91</v>
          </cell>
          <cell r="T16">
            <v>7.681111111111111</v>
          </cell>
          <cell r="U16">
            <v>8</v>
          </cell>
          <cell r="V16">
            <v>8</v>
          </cell>
          <cell r="W16">
            <v>8</v>
          </cell>
          <cell r="X16">
            <v>44.897000000000006</v>
          </cell>
          <cell r="Y16">
            <v>0</v>
          </cell>
        </row>
        <row r="17">
          <cell r="C17">
            <v>1538.7321970859105</v>
          </cell>
          <cell r="D17">
            <v>1013.2737692430283</v>
          </cell>
          <cell r="E17">
            <v>1177.6802220522561</v>
          </cell>
          <cell r="L17">
            <v>5.3859166699118077</v>
          </cell>
          <cell r="M17">
            <v>0.5324861111111111</v>
          </cell>
          <cell r="N17">
            <v>2.9187247909423371</v>
          </cell>
          <cell r="R17">
            <v>7.82</v>
          </cell>
          <cell r="S17">
            <v>6.83</v>
          </cell>
          <cell r="T17">
            <v>7.2309090909090932</v>
          </cell>
          <cell r="U17">
            <v>8</v>
          </cell>
          <cell r="V17">
            <v>8</v>
          </cell>
          <cell r="W17">
            <v>8</v>
          </cell>
          <cell r="X17">
            <v>49.881999999999998</v>
          </cell>
          <cell r="Y17">
            <v>2</v>
          </cell>
        </row>
        <row r="18">
          <cell r="C18">
            <v>1267.5339694620768</v>
          </cell>
          <cell r="D18">
            <v>841.5297916666666</v>
          </cell>
          <cell r="E18">
            <v>997.4591575372483</v>
          </cell>
          <cell r="L18">
            <v>4.9502517404688726</v>
          </cell>
          <cell r="M18">
            <v>0.79454861111111108</v>
          </cell>
          <cell r="N18">
            <v>2.3752234524195943</v>
          </cell>
          <cell r="R18">
            <v>8.2200000000000006</v>
          </cell>
          <cell r="S18">
            <v>6.91</v>
          </cell>
          <cell r="T18">
            <v>7.8218181818181813</v>
          </cell>
          <cell r="U18">
            <v>8</v>
          </cell>
          <cell r="V18">
            <v>8</v>
          </cell>
          <cell r="W18">
            <v>8</v>
          </cell>
          <cell r="X18">
            <v>54.298999999999992</v>
          </cell>
          <cell r="Y18">
            <v>0</v>
          </cell>
        </row>
        <row r="19">
          <cell r="C19">
            <v>1968.091343037923</v>
          </cell>
          <cell r="D19">
            <v>924.024645880805</v>
          </cell>
          <cell r="E19">
            <v>1361.7258000604841</v>
          </cell>
          <cell r="L19">
            <v>4.1431493061118649</v>
          </cell>
          <cell r="M19">
            <v>-0.37542361092567444</v>
          </cell>
          <cell r="N19">
            <v>2.1654596717324521</v>
          </cell>
          <cell r="R19">
            <v>8.3000000000000007</v>
          </cell>
          <cell r="S19">
            <v>7.93</v>
          </cell>
          <cell r="T19">
            <v>8.2146153846153833</v>
          </cell>
          <cell r="U19">
            <v>8</v>
          </cell>
          <cell r="V19">
            <v>8</v>
          </cell>
          <cell r="W19">
            <v>8</v>
          </cell>
          <cell r="X19">
            <v>62.458999999999996</v>
          </cell>
          <cell r="Y19">
            <v>0</v>
          </cell>
        </row>
        <row r="20">
          <cell r="C20">
            <v>1657.6701458333332</v>
          </cell>
          <cell r="D20">
            <v>1220.0033852742513</v>
          </cell>
          <cell r="E20">
            <v>1443.9106386892531</v>
          </cell>
          <cell r="L20">
            <v>3.8825451390743257</v>
          </cell>
          <cell r="M20">
            <v>1.5902881944444442</v>
          </cell>
          <cell r="N20">
            <v>2.5049862558643028</v>
          </cell>
          <cell r="R20">
            <v>8.2899999999999991</v>
          </cell>
          <cell r="S20">
            <v>8.23</v>
          </cell>
          <cell r="T20">
            <v>8.2758333333333329</v>
          </cell>
          <cell r="U20">
            <v>8</v>
          </cell>
          <cell r="V20">
            <v>8</v>
          </cell>
          <cell r="W20">
            <v>8</v>
          </cell>
          <cell r="X20">
            <v>57.692999999999991</v>
          </cell>
          <cell r="Y20">
            <v>0</v>
          </cell>
        </row>
        <row r="21">
          <cell r="C21">
            <v>1905.5373020833333</v>
          </cell>
          <cell r="D21">
            <v>1453.6830003323025</v>
          </cell>
          <cell r="E21">
            <v>1656.0204868185251</v>
          </cell>
          <cell r="L21">
            <v>5.5440972248183353</v>
          </cell>
          <cell r="M21">
            <v>1.767779513981607</v>
          </cell>
          <cell r="N21">
            <v>3.6503184686468702</v>
          </cell>
          <cell r="R21">
            <v>8.2899999999999991</v>
          </cell>
          <cell r="S21">
            <v>7.76</v>
          </cell>
          <cell r="T21">
            <v>8.0933333333333337</v>
          </cell>
          <cell r="U21">
            <v>8</v>
          </cell>
          <cell r="V21">
            <v>8</v>
          </cell>
          <cell r="W21">
            <v>8</v>
          </cell>
          <cell r="X21">
            <v>42.994</v>
          </cell>
          <cell r="Y21">
            <v>0</v>
          </cell>
        </row>
        <row r="22">
          <cell r="C22">
            <v>1833.8153740030923</v>
          </cell>
          <cell r="D22">
            <v>1175.8944163106282</v>
          </cell>
          <cell r="E22">
            <v>1561.5809900290815</v>
          </cell>
          <cell r="L22">
            <v>3.7020642369455761</v>
          </cell>
          <cell r="M22">
            <v>0.16384374999999998</v>
          </cell>
          <cell r="N22">
            <v>1.7648324653743597</v>
          </cell>
          <cell r="R22">
            <v>8.26</v>
          </cell>
          <cell r="S22">
            <v>6.85</v>
          </cell>
          <cell r="T22">
            <v>7.7811111111111115</v>
          </cell>
          <cell r="U22">
            <v>8</v>
          </cell>
          <cell r="V22">
            <v>4</v>
          </cell>
          <cell r="W22">
            <v>7.1111111111111107</v>
          </cell>
          <cell r="X22">
            <v>46.780999999999992</v>
          </cell>
          <cell r="Y22">
            <v>0</v>
          </cell>
        </row>
        <row r="23">
          <cell r="C23">
            <v>1807.2181459282767</v>
          </cell>
          <cell r="D23">
            <v>1146.432874952528</v>
          </cell>
          <cell r="E23">
            <v>1532.4569132165554</v>
          </cell>
          <cell r="L23">
            <v>4.7366059056520458</v>
          </cell>
          <cell r="M23">
            <v>1.6576388888888887E-2</v>
          </cell>
          <cell r="N23">
            <v>1.8750357533704347</v>
          </cell>
          <cell r="R23">
            <v>8</v>
          </cell>
          <cell r="S23">
            <v>7.17</v>
          </cell>
          <cell r="T23">
            <v>7.67</v>
          </cell>
          <cell r="U23">
            <v>7</v>
          </cell>
          <cell r="V23">
            <v>1</v>
          </cell>
          <cell r="W23">
            <v>3</v>
          </cell>
          <cell r="X23">
            <v>42.874000000000002</v>
          </cell>
          <cell r="Y23">
            <v>0</v>
          </cell>
        </row>
        <row r="24">
          <cell r="C24">
            <v>1953.9942909071181</v>
          </cell>
          <cell r="D24">
            <v>1216.7724484863281</v>
          </cell>
          <cell r="E24">
            <v>1492.0809217604885</v>
          </cell>
          <cell r="L24">
            <v>3.7550868058337104</v>
          </cell>
          <cell r="M24">
            <v>0.142734375</v>
          </cell>
          <cell r="N24">
            <v>1.7056638817246317</v>
          </cell>
          <cell r="R24">
            <v>7.61</v>
          </cell>
          <cell r="S24">
            <v>6.87</v>
          </cell>
          <cell r="T24">
            <v>7.2977777777777773</v>
          </cell>
          <cell r="U24">
            <v>2</v>
          </cell>
          <cell r="V24">
            <v>0</v>
          </cell>
          <cell r="W24">
            <v>1.6666666666666667</v>
          </cell>
          <cell r="X24">
            <v>44.944000000000003</v>
          </cell>
          <cell r="Y24">
            <v>0</v>
          </cell>
        </row>
        <row r="25">
          <cell r="C25">
            <v>2070.1528020358614</v>
          </cell>
          <cell r="D25">
            <v>1565.100322821723</v>
          </cell>
          <cell r="E25">
            <v>1773.4118812330742</v>
          </cell>
          <cell r="L25">
            <v>2.5028402777777776</v>
          </cell>
          <cell r="M25">
            <v>0.91072916666666659</v>
          </cell>
          <cell r="N25">
            <v>1.6928632089120363</v>
          </cell>
          <cell r="R25">
            <v>8.3000000000000007</v>
          </cell>
          <cell r="S25">
            <v>6.83</v>
          </cell>
          <cell r="T25">
            <v>7.3428571428571425</v>
          </cell>
          <cell r="U25">
            <v>20</v>
          </cell>
          <cell r="V25">
            <v>0</v>
          </cell>
          <cell r="W25">
            <v>9.7142857142857135</v>
          </cell>
          <cell r="X25">
            <v>64.855999999999995</v>
          </cell>
          <cell r="Y25">
            <v>11</v>
          </cell>
        </row>
        <row r="26">
          <cell r="C26">
            <v>1536.9028647494843</v>
          </cell>
          <cell r="D26">
            <v>791.16129172007243</v>
          </cell>
          <cell r="E26">
            <v>1170.492316536338</v>
          </cell>
          <cell r="L26">
            <v>3.8404843752781552</v>
          </cell>
          <cell r="M26">
            <v>0</v>
          </cell>
          <cell r="N26">
            <v>1.8491094473611422</v>
          </cell>
          <cell r="R26">
            <v>8.15</v>
          </cell>
          <cell r="S26">
            <v>6.9</v>
          </cell>
          <cell r="T26">
            <v>7.4409999999999998</v>
          </cell>
          <cell r="U26">
            <v>32</v>
          </cell>
          <cell r="V26">
            <v>10</v>
          </cell>
          <cell r="W26">
            <v>17.3</v>
          </cell>
          <cell r="X26">
            <v>53.065000000000005</v>
          </cell>
          <cell r="Y26">
            <v>0</v>
          </cell>
        </row>
        <row r="27">
          <cell r="C27">
            <v>1521.7112605590821</v>
          </cell>
          <cell r="D27">
            <v>870.7352499287922</v>
          </cell>
          <cell r="E27">
            <v>1141.9570684295581</v>
          </cell>
          <cell r="L27">
            <v>2.8</v>
          </cell>
          <cell r="M27">
            <v>0</v>
          </cell>
          <cell r="N27">
            <v>1.4495927010763576</v>
          </cell>
          <cell r="R27">
            <v>8.0299999999999994</v>
          </cell>
          <cell r="S27">
            <v>6.84</v>
          </cell>
          <cell r="T27">
            <v>7.3280000000000003</v>
          </cell>
          <cell r="U27">
            <v>24</v>
          </cell>
          <cell r="V27">
            <v>18</v>
          </cell>
          <cell r="W27">
            <v>21.9</v>
          </cell>
          <cell r="X27">
            <v>43.608999999999995</v>
          </cell>
          <cell r="Y27">
            <v>0</v>
          </cell>
        </row>
        <row r="28">
          <cell r="C28">
            <v>1873.2279265374075</v>
          </cell>
          <cell r="D28">
            <v>1003.063395892673</v>
          </cell>
          <cell r="E28">
            <v>1368.3287935432861</v>
          </cell>
          <cell r="L28">
            <v>3.0787239585187698</v>
          </cell>
          <cell r="M28">
            <v>1.0757760416666666</v>
          </cell>
          <cell r="N28">
            <v>2.2678653068674937</v>
          </cell>
          <cell r="R28">
            <v>8.1199999999999992</v>
          </cell>
          <cell r="S28">
            <v>6.86</v>
          </cell>
          <cell r="T28">
            <v>7.2922222222222217</v>
          </cell>
          <cell r="U28">
            <v>16</v>
          </cell>
          <cell r="V28">
            <v>1</v>
          </cell>
          <cell r="W28">
            <v>6.4444444444444446</v>
          </cell>
          <cell r="X28">
            <v>66.278999999999996</v>
          </cell>
          <cell r="Y28">
            <v>7</v>
          </cell>
        </row>
        <row r="29">
          <cell r="C29">
            <v>1214.4372181803385</v>
          </cell>
          <cell r="D29">
            <v>799.3203748813205</v>
          </cell>
          <cell r="E29">
            <v>1006.3627875456478</v>
          </cell>
          <cell r="L29">
            <v>5.5578663241730792</v>
          </cell>
          <cell r="M29">
            <v>1.1624496527777777</v>
          </cell>
          <cell r="N29">
            <v>2.5112293237347014</v>
          </cell>
          <cell r="R29">
            <v>8.0500000000000007</v>
          </cell>
          <cell r="S29">
            <v>7.38</v>
          </cell>
          <cell r="T29">
            <v>7.8510000000000009</v>
          </cell>
          <cell r="U29">
            <v>3</v>
          </cell>
          <cell r="V29">
            <v>1</v>
          </cell>
          <cell r="W29">
            <v>2.2000000000000002</v>
          </cell>
          <cell r="X29">
            <v>50.021000000000001</v>
          </cell>
          <cell r="Y29">
            <v>0</v>
          </cell>
        </row>
        <row r="30">
          <cell r="C30">
            <v>1405.3016250474718</v>
          </cell>
          <cell r="D30">
            <v>795.37135390557182</v>
          </cell>
          <cell r="E30">
            <v>1074.8463026947582</v>
          </cell>
          <cell r="L30">
            <v>6.5631076394451995</v>
          </cell>
          <cell r="M30">
            <v>2.7261961806482735</v>
          </cell>
          <cell r="N30">
            <v>4.1098309476442036</v>
          </cell>
          <cell r="R30">
            <v>7.86</v>
          </cell>
          <cell r="S30">
            <v>6.79</v>
          </cell>
          <cell r="T30">
            <v>7.0909999999999993</v>
          </cell>
          <cell r="U30">
            <v>3</v>
          </cell>
          <cell r="V30">
            <v>2</v>
          </cell>
          <cell r="W30">
            <v>2.9</v>
          </cell>
          <cell r="X30">
            <v>24.728999999999999</v>
          </cell>
          <cell r="Y30">
            <v>0</v>
          </cell>
        </row>
        <row r="31">
          <cell r="C31">
            <v>1482.0183443196613</v>
          </cell>
          <cell r="D31">
            <v>797.27435747273751</v>
          </cell>
          <cell r="E31">
            <v>1145.5038351718476</v>
          </cell>
          <cell r="L31">
            <v>7.1156458338896424</v>
          </cell>
          <cell r="M31">
            <v>2.9337413198153177</v>
          </cell>
          <cell r="N31">
            <v>4.609349864238391</v>
          </cell>
          <cell r="R31">
            <v>7.89</v>
          </cell>
          <cell r="S31">
            <v>7.06</v>
          </cell>
          <cell r="T31">
            <v>7.4149999999999991</v>
          </cell>
          <cell r="U31">
            <v>35</v>
          </cell>
          <cell r="V31">
            <v>3</v>
          </cell>
          <cell r="W31">
            <v>18.227272727272727</v>
          </cell>
          <cell r="X31">
            <v>70.559000000000012</v>
          </cell>
          <cell r="Y31">
            <v>0</v>
          </cell>
        </row>
        <row r="32">
          <cell r="C32">
            <v>1446.063353644477</v>
          </cell>
          <cell r="D32">
            <v>128.29632883983953</v>
          </cell>
          <cell r="E32">
            <v>829.91584914837381</v>
          </cell>
          <cell r="L32">
            <v>6.3819097240765892</v>
          </cell>
          <cell r="M32">
            <v>2.830594618148274</v>
          </cell>
          <cell r="N32">
            <v>4.2455762096588261</v>
          </cell>
          <cell r="R32">
            <v>8.16</v>
          </cell>
          <cell r="S32">
            <v>6.79</v>
          </cell>
          <cell r="T32">
            <v>7.1059090909090905</v>
          </cell>
          <cell r="U32">
            <v>19</v>
          </cell>
          <cell r="V32">
            <v>16</v>
          </cell>
          <cell r="W32">
            <v>16.90909090909091</v>
          </cell>
          <cell r="X32">
            <v>43.781999999999996</v>
          </cell>
          <cell r="Y32">
            <v>3</v>
          </cell>
        </row>
        <row r="33">
          <cell r="C33">
            <v>1687.1919166666664</v>
          </cell>
          <cell r="D33">
            <v>971.31314614189989</v>
          </cell>
          <cell r="E33">
            <v>1252.8959808591205</v>
          </cell>
          <cell r="L33">
            <v>4.8270347263018287</v>
          </cell>
          <cell r="M33">
            <v>0.64526388888888886</v>
          </cell>
          <cell r="N33">
            <v>2.7185505648890018</v>
          </cell>
          <cell r="R33">
            <v>7.35</v>
          </cell>
          <cell r="S33">
            <v>6.9</v>
          </cell>
          <cell r="T33">
            <v>7.0613333333333337</v>
          </cell>
          <cell r="U33">
            <v>19</v>
          </cell>
          <cell r="V33">
            <v>16</v>
          </cell>
          <cell r="W33">
            <v>17.399999999999999</v>
          </cell>
          <cell r="X33">
            <v>47.387</v>
          </cell>
          <cell r="Y33">
            <v>0</v>
          </cell>
        </row>
        <row r="34">
          <cell r="C34">
            <v>1284.5965405273437</v>
          </cell>
          <cell r="D34">
            <v>653.64651017930771</v>
          </cell>
          <cell r="E34">
            <v>1039.4959939551882</v>
          </cell>
          <cell r="L34">
            <v>4.8320659757455191</v>
          </cell>
          <cell r="M34">
            <v>0.91332986111111103</v>
          </cell>
          <cell r="N34">
            <v>2.2630571113046676</v>
          </cell>
          <cell r="R34">
            <v>8.36</v>
          </cell>
          <cell r="S34">
            <v>6.91</v>
          </cell>
          <cell r="T34">
            <v>7.6635294117647046</v>
          </cell>
          <cell r="U34">
            <v>18</v>
          </cell>
          <cell r="V34">
            <v>16</v>
          </cell>
          <cell r="W34">
            <v>17.117647058823529</v>
          </cell>
          <cell r="X34">
            <v>49.515999999999998</v>
          </cell>
          <cell r="Y34">
            <v>0</v>
          </cell>
        </row>
        <row r="35">
          <cell r="C35">
            <v>1629.044448272705</v>
          </cell>
          <cell r="D35">
            <v>813.04504179721403</v>
          </cell>
          <cell r="E35">
            <v>1231.6356900710352</v>
          </cell>
          <cell r="L35">
            <v>4.9027951425049041</v>
          </cell>
          <cell r="M35">
            <v>0.86363715277777775</v>
          </cell>
          <cell r="N35">
            <v>2.7355429332339107</v>
          </cell>
          <cell r="R35">
            <v>7.6</v>
          </cell>
          <cell r="S35">
            <v>6.76</v>
          </cell>
          <cell r="T35">
            <v>6.916666666666667</v>
          </cell>
          <cell r="U35">
            <v>24</v>
          </cell>
          <cell r="V35">
            <v>18</v>
          </cell>
          <cell r="W35">
            <v>20.333333333333332</v>
          </cell>
          <cell r="X35">
            <v>37.858999999999995</v>
          </cell>
          <cell r="Y35">
            <v>0</v>
          </cell>
        </row>
        <row r="36">
          <cell r="C36">
            <v>1682.5065105116103</v>
          </cell>
          <cell r="D36">
            <v>889.88017739189991</v>
          </cell>
          <cell r="E36">
            <v>1261.0059319306124</v>
          </cell>
          <cell r="L36">
            <v>5.9307986163033375</v>
          </cell>
          <cell r="M36">
            <v>1.4024305555555556</v>
          </cell>
          <cell r="N36">
            <v>3.2314820974320169</v>
          </cell>
          <cell r="R36">
            <v>7.96</v>
          </cell>
          <cell r="S36">
            <v>6.79</v>
          </cell>
          <cell r="T36">
            <v>6.9770833333333355</v>
          </cell>
          <cell r="U36">
            <v>34</v>
          </cell>
          <cell r="V36">
            <v>25</v>
          </cell>
          <cell r="W36">
            <v>28.833333333333332</v>
          </cell>
          <cell r="X36">
            <v>49.840999999999994</v>
          </cell>
          <cell r="Y36">
            <v>2</v>
          </cell>
        </row>
        <row r="37">
          <cell r="C37">
            <v>1819.591082906087</v>
          </cell>
          <cell r="D37">
            <v>1073.0023650580511</v>
          </cell>
          <cell r="E37">
            <v>1458.4289039428143</v>
          </cell>
          <cell r="L37">
            <v>4.5907239603731362</v>
          </cell>
          <cell r="M37">
            <v>1.7404965285195242</v>
          </cell>
          <cell r="N37">
            <v>2.754031106034915</v>
          </cell>
          <cell r="R37">
            <v>8.2799999999999994</v>
          </cell>
          <cell r="S37">
            <v>8.1</v>
          </cell>
          <cell r="T37">
            <v>8.2080000000000002</v>
          </cell>
          <cell r="V37">
            <v>4</v>
          </cell>
          <cell r="W37">
            <v>23.4</v>
          </cell>
          <cell r="X37">
            <v>53.034999999999997</v>
          </cell>
          <cell r="Y37">
            <v>0</v>
          </cell>
        </row>
        <row r="39">
          <cell r="C39">
            <v>2070.1528020358614</v>
          </cell>
          <cell r="D39">
            <v>8.8292181544602499E-3</v>
          </cell>
          <cell r="E39">
            <v>1262.5292009164402</v>
          </cell>
          <cell r="F39">
            <v>13</v>
          </cell>
          <cell r="L39">
            <v>7.1156458338896424</v>
          </cell>
          <cell r="M39">
            <v>-0.37542361092567444</v>
          </cell>
          <cell r="N39">
            <v>2.6790396879827916</v>
          </cell>
          <cell r="R39">
            <v>8.36</v>
          </cell>
          <cell r="S39">
            <v>6.76</v>
          </cell>
          <cell r="T39">
            <v>7.6734424287586052</v>
          </cell>
          <cell r="U39">
            <v>35</v>
          </cell>
          <cell r="V39">
            <v>0</v>
          </cell>
          <cell r="W39">
            <v>10.881906176612059</v>
          </cell>
          <cell r="X39">
            <v>1568.3869999999995</v>
          </cell>
          <cell r="Y39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opLeftCell="A34" zoomScale="67" zoomScaleNormal="67" workbookViewId="0">
      <selection activeCell="K45" sqref="K45:M60"/>
    </sheetView>
  </sheetViews>
  <sheetFormatPr defaultRowHeight="15" x14ac:dyDescent="0.25"/>
  <cols>
    <col min="1" max="1" width="25.7109375" customWidth="1"/>
    <col min="9" max="9" width="12" customWidth="1"/>
    <col min="10" max="10" width="14.5703125" customWidth="1"/>
    <col min="14" max="14" width="11.5703125" customWidth="1"/>
    <col min="15" max="15" width="13.140625" customWidth="1"/>
    <col min="16" max="16" width="13.85546875" customWidth="1"/>
    <col min="17" max="17" width="10.85546875" customWidth="1"/>
    <col min="18" max="18" width="17" customWidth="1"/>
    <col min="20" max="20" width="11.85546875" customWidth="1"/>
  </cols>
  <sheetData>
    <row r="1" spans="1:20" ht="15.75" thickBot="1" x14ac:dyDescent="0.3"/>
    <row r="2" spans="1:20" x14ac:dyDescent="0.25">
      <c r="G2" s="194" t="s">
        <v>60</v>
      </c>
      <c r="H2" s="195"/>
      <c r="I2" s="195"/>
      <c r="J2" s="195"/>
      <c r="K2" s="195"/>
      <c r="L2" s="195"/>
      <c r="M2" s="195"/>
      <c r="N2" s="195"/>
      <c r="O2" s="195"/>
      <c r="P2" s="196"/>
    </row>
    <row r="3" spans="1:20" x14ac:dyDescent="0.25">
      <c r="G3" s="110" t="s">
        <v>110</v>
      </c>
      <c r="H3" s="111"/>
      <c r="I3" s="111"/>
      <c r="J3" s="5"/>
      <c r="K3" s="5"/>
      <c r="L3" s="5"/>
      <c r="M3" s="5"/>
      <c r="N3" s="5"/>
      <c r="O3" s="5"/>
      <c r="P3" s="6"/>
    </row>
    <row r="4" spans="1:20" x14ac:dyDescent="0.25">
      <c r="G4" s="110" t="s">
        <v>55</v>
      </c>
      <c r="H4" s="5"/>
      <c r="I4" s="5"/>
      <c r="J4" s="5"/>
      <c r="K4" s="5"/>
      <c r="L4" s="5"/>
      <c r="M4" s="5"/>
      <c r="N4" s="5"/>
      <c r="O4" s="5"/>
      <c r="P4" s="6"/>
    </row>
    <row r="5" spans="1:20" ht="15.75" thickBot="1" x14ac:dyDescent="0.3">
      <c r="G5" s="107" t="s">
        <v>61</v>
      </c>
      <c r="H5" s="108"/>
      <c r="I5" s="108"/>
      <c r="J5" s="108"/>
      <c r="K5" s="108"/>
      <c r="L5" s="108"/>
      <c r="M5" s="108"/>
      <c r="N5" s="108"/>
      <c r="O5" s="108"/>
      <c r="P5" s="109"/>
    </row>
    <row r="6" spans="1:20" ht="15.75" thickBot="1" x14ac:dyDescent="0.3"/>
    <row r="7" spans="1:20" ht="15.75" thickBot="1" x14ac:dyDescent="0.3">
      <c r="A7" s="203" t="s">
        <v>57</v>
      </c>
      <c r="B7" s="204"/>
      <c r="C7" s="204"/>
      <c r="D7" s="204"/>
      <c r="E7" s="204"/>
      <c r="F7" s="204"/>
      <c r="G7" s="204"/>
      <c r="H7" s="205"/>
      <c r="I7" s="205"/>
      <c r="J7" s="206"/>
      <c r="L7" s="203" t="s">
        <v>68</v>
      </c>
      <c r="M7" s="204"/>
      <c r="N7" s="204"/>
      <c r="O7" s="204"/>
      <c r="P7" s="204"/>
      <c r="Q7" s="204"/>
      <c r="R7" s="204"/>
      <c r="S7" s="204"/>
      <c r="T7" s="206"/>
    </row>
    <row r="8" spans="1:20" ht="15.75" thickTop="1" x14ac:dyDescent="0.25">
      <c r="A8" s="4" t="s">
        <v>62</v>
      </c>
      <c r="B8" s="5"/>
      <c r="C8" s="5"/>
      <c r="D8" s="5"/>
      <c r="E8" s="5"/>
      <c r="F8" s="5"/>
      <c r="G8" s="5"/>
      <c r="H8" s="5"/>
      <c r="I8" s="5"/>
      <c r="J8" s="6"/>
      <c r="L8" s="4" t="s">
        <v>69</v>
      </c>
      <c r="M8" s="5"/>
      <c r="N8" s="5"/>
      <c r="O8" s="5"/>
      <c r="P8" s="5"/>
      <c r="Q8" s="5"/>
      <c r="R8" s="5"/>
      <c r="S8" s="5"/>
      <c r="T8" s="6"/>
    </row>
    <row r="9" spans="1:20" x14ac:dyDescent="0.25">
      <c r="A9" s="4" t="s">
        <v>67</v>
      </c>
      <c r="B9" s="5"/>
      <c r="C9" s="5"/>
      <c r="D9" s="5"/>
      <c r="E9" s="5"/>
      <c r="F9" s="5"/>
      <c r="G9" s="5"/>
      <c r="H9" s="5"/>
      <c r="I9" s="5"/>
      <c r="J9" s="6"/>
      <c r="L9" s="4" t="s">
        <v>70</v>
      </c>
      <c r="M9" s="5"/>
      <c r="N9" s="5"/>
      <c r="O9" s="5"/>
      <c r="P9" s="5"/>
      <c r="Q9" s="5"/>
      <c r="R9" s="5"/>
      <c r="S9" s="5"/>
      <c r="T9" s="6"/>
    </row>
    <row r="10" spans="1:20" x14ac:dyDescent="0.25">
      <c r="A10" s="4" t="s">
        <v>63</v>
      </c>
      <c r="B10" s="5"/>
      <c r="C10" s="5"/>
      <c r="D10" s="5"/>
      <c r="E10" s="5"/>
      <c r="F10" s="5"/>
      <c r="G10" s="5"/>
      <c r="H10" s="5"/>
      <c r="I10" s="5"/>
      <c r="J10" s="6"/>
      <c r="L10" s="4" t="s">
        <v>71</v>
      </c>
      <c r="M10" s="5"/>
      <c r="N10" s="5"/>
      <c r="O10" s="5"/>
      <c r="P10" s="5"/>
      <c r="Q10" s="5"/>
      <c r="R10" s="5"/>
      <c r="S10" s="5"/>
      <c r="T10" s="6"/>
    </row>
    <row r="11" spans="1:20" x14ac:dyDescent="0.25">
      <c r="A11" s="4" t="s">
        <v>93</v>
      </c>
      <c r="B11" s="5"/>
      <c r="C11" s="5"/>
      <c r="D11" s="5"/>
      <c r="E11" s="5"/>
      <c r="F11" s="5"/>
      <c r="G11" s="5"/>
      <c r="H11" s="5"/>
      <c r="I11" s="5"/>
      <c r="J11" s="6"/>
      <c r="L11" s="4" t="s">
        <v>93</v>
      </c>
      <c r="M11" s="5"/>
      <c r="N11" s="5"/>
      <c r="O11" s="5"/>
      <c r="P11" s="5"/>
      <c r="Q11" s="5"/>
      <c r="R11" s="5"/>
      <c r="S11" s="5"/>
      <c r="T11" s="6"/>
    </row>
    <row r="12" spans="1:20" x14ac:dyDescent="0.25">
      <c r="A12" s="4" t="s">
        <v>104</v>
      </c>
      <c r="B12" s="5"/>
      <c r="C12" s="5"/>
      <c r="D12" s="5"/>
      <c r="E12" s="5"/>
      <c r="F12" s="5"/>
      <c r="G12" s="5"/>
      <c r="H12" s="5"/>
      <c r="I12" s="5"/>
      <c r="J12" s="6"/>
      <c r="L12" s="4"/>
      <c r="M12" s="5"/>
      <c r="N12" s="5"/>
      <c r="O12" s="5"/>
      <c r="P12" s="5"/>
      <c r="Q12" s="5"/>
      <c r="R12" s="5"/>
      <c r="S12" s="5"/>
      <c r="T12" s="6"/>
    </row>
    <row r="13" spans="1:20" x14ac:dyDescent="0.25">
      <c r="A13" s="4" t="s">
        <v>64</v>
      </c>
      <c r="B13" s="5"/>
      <c r="C13" s="5"/>
      <c r="D13" s="5"/>
      <c r="E13" s="5"/>
      <c r="F13" s="5"/>
      <c r="G13" s="5"/>
      <c r="H13" s="5"/>
      <c r="I13" s="5"/>
      <c r="J13" s="6"/>
      <c r="L13" s="4" t="s">
        <v>72</v>
      </c>
      <c r="M13" s="5"/>
      <c r="N13" s="5"/>
      <c r="O13" s="5"/>
      <c r="P13" s="5"/>
      <c r="Q13" s="5"/>
      <c r="R13" s="5"/>
      <c r="S13" s="5"/>
      <c r="T13" s="6"/>
    </row>
    <row r="14" spans="1:20" x14ac:dyDescent="0.25">
      <c r="A14" s="4" t="s">
        <v>96</v>
      </c>
      <c r="B14" s="5"/>
      <c r="C14" s="5"/>
      <c r="D14" s="5"/>
      <c r="E14" s="5"/>
      <c r="F14" s="5"/>
      <c r="G14" s="5"/>
      <c r="H14" s="5"/>
      <c r="I14" s="5"/>
      <c r="J14" s="6"/>
      <c r="L14" s="4"/>
      <c r="M14" s="5"/>
      <c r="N14" s="5"/>
      <c r="O14" s="5"/>
      <c r="P14" s="5"/>
      <c r="Q14" s="5"/>
      <c r="R14" s="5"/>
      <c r="S14" s="5"/>
      <c r="T14" s="6"/>
    </row>
    <row r="15" spans="1:20" x14ac:dyDescent="0.25">
      <c r="A15" s="4" t="s">
        <v>65</v>
      </c>
      <c r="B15" s="5"/>
      <c r="C15" s="5"/>
      <c r="D15" s="5"/>
      <c r="E15" s="5"/>
      <c r="F15" s="5"/>
      <c r="G15" s="5"/>
      <c r="H15" s="5"/>
      <c r="I15" s="5"/>
      <c r="J15" s="6"/>
      <c r="L15" s="4" t="s">
        <v>65</v>
      </c>
      <c r="M15" s="5"/>
      <c r="N15" s="5"/>
      <c r="O15" s="5"/>
      <c r="P15" s="5"/>
      <c r="Q15" s="5"/>
      <c r="R15" s="5"/>
      <c r="S15" s="5"/>
      <c r="T15" s="6"/>
    </row>
    <row r="16" spans="1:20" x14ac:dyDescent="0.25">
      <c r="A16" s="4" t="s">
        <v>66</v>
      </c>
      <c r="B16" s="5"/>
      <c r="C16" s="5"/>
      <c r="D16" s="5"/>
      <c r="E16" s="5"/>
      <c r="F16" s="5"/>
      <c r="G16" s="5"/>
      <c r="H16" s="5"/>
      <c r="I16" s="5"/>
      <c r="J16" s="6"/>
      <c r="L16" s="4" t="s">
        <v>73</v>
      </c>
      <c r="M16" s="5"/>
      <c r="N16" s="5"/>
      <c r="O16" s="5"/>
      <c r="P16" s="5"/>
      <c r="Q16" s="5"/>
      <c r="R16" s="5"/>
      <c r="S16" s="5"/>
      <c r="T16" s="6"/>
    </row>
    <row r="17" spans="1:20" x14ac:dyDescent="0.25">
      <c r="A17" s="4" t="s">
        <v>58</v>
      </c>
      <c r="B17" s="5"/>
      <c r="C17" s="5"/>
      <c r="D17" s="5"/>
      <c r="E17" s="5"/>
      <c r="F17" s="5"/>
      <c r="G17" s="5"/>
      <c r="H17" s="5"/>
      <c r="I17" s="5"/>
      <c r="J17" s="6"/>
      <c r="L17" s="4" t="s">
        <v>59</v>
      </c>
      <c r="M17" s="5"/>
      <c r="N17" s="5"/>
      <c r="O17" s="5"/>
      <c r="P17" s="5"/>
      <c r="Q17" s="5"/>
      <c r="R17" s="5"/>
      <c r="S17" s="5"/>
      <c r="T17" s="6"/>
    </row>
    <row r="18" spans="1:20" x14ac:dyDescent="0.25">
      <c r="A18" s="4" t="s">
        <v>100</v>
      </c>
      <c r="B18" s="5"/>
      <c r="C18" s="5"/>
      <c r="D18" s="5"/>
      <c r="E18" s="5"/>
      <c r="F18" s="5"/>
      <c r="G18" s="5"/>
      <c r="H18" s="5"/>
      <c r="I18" s="5"/>
      <c r="J18" s="6"/>
      <c r="L18" s="4"/>
      <c r="M18" s="5"/>
      <c r="N18" s="5"/>
      <c r="O18" s="5"/>
      <c r="P18" s="5"/>
      <c r="Q18" s="5"/>
      <c r="R18" s="5"/>
      <c r="S18" s="5"/>
      <c r="T18" s="6"/>
    </row>
    <row r="19" spans="1:20" ht="15.75" thickBot="1" x14ac:dyDescent="0.3">
      <c r="A19" s="107" t="s">
        <v>59</v>
      </c>
      <c r="B19" s="108"/>
      <c r="C19" s="108"/>
      <c r="D19" s="108"/>
      <c r="E19" s="108"/>
      <c r="F19" s="108"/>
      <c r="G19" s="108"/>
      <c r="H19" s="108"/>
      <c r="I19" s="108"/>
      <c r="J19" s="109"/>
      <c r="L19" s="107"/>
      <c r="M19" s="108"/>
      <c r="N19" s="108"/>
      <c r="O19" s="108"/>
      <c r="P19" s="108"/>
      <c r="Q19" s="108"/>
      <c r="R19" s="108"/>
      <c r="S19" s="108"/>
      <c r="T19" s="109"/>
    </row>
    <row r="20" spans="1:20" ht="15.75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5.75" thickBot="1" x14ac:dyDescent="0.3">
      <c r="D21" s="203" t="s">
        <v>74</v>
      </c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6"/>
      <c r="R21" s="5"/>
      <c r="S21" s="5"/>
      <c r="T21" s="5"/>
    </row>
    <row r="22" spans="1:20" ht="15.75" thickTop="1" x14ac:dyDescent="0.25">
      <c r="D22" s="4" t="s">
        <v>75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5"/>
      <c r="S22" s="5"/>
      <c r="T22" s="5"/>
    </row>
    <row r="23" spans="1:20" x14ac:dyDescent="0.25">
      <c r="D23" s="4" t="s">
        <v>81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5"/>
      <c r="S23" s="5"/>
      <c r="T23" s="5"/>
    </row>
    <row r="24" spans="1:20" x14ac:dyDescent="0.25">
      <c r="D24" s="4" t="s">
        <v>76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5"/>
      <c r="S24" s="5"/>
      <c r="T24" s="5"/>
    </row>
    <row r="25" spans="1:20" x14ac:dyDescent="0.25">
      <c r="D25" s="116" t="s">
        <v>77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5"/>
      <c r="S25" s="5"/>
      <c r="T25" s="5"/>
    </row>
    <row r="26" spans="1:20" x14ac:dyDescent="0.25">
      <c r="D26" s="4" t="s">
        <v>78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5"/>
      <c r="S26" s="5"/>
      <c r="T26" s="5"/>
    </row>
    <row r="27" spans="1:20" x14ac:dyDescent="0.25">
      <c r="D27" s="4" t="s">
        <v>79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5"/>
      <c r="S27" s="5"/>
      <c r="T27" s="5"/>
    </row>
    <row r="28" spans="1:20" x14ac:dyDescent="0.25">
      <c r="D28" s="110" t="s">
        <v>82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5"/>
      <c r="S28" s="5"/>
      <c r="T28" s="5"/>
    </row>
    <row r="29" spans="1:20" x14ac:dyDescent="0.25">
      <c r="D29" s="110" t="s">
        <v>88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5"/>
      <c r="S29" s="5"/>
      <c r="T29" s="5"/>
    </row>
    <row r="30" spans="1:20" x14ac:dyDescent="0.25">
      <c r="D30" s="4" t="s">
        <v>80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  <c r="R30" s="5"/>
      <c r="S30" s="5"/>
      <c r="T30" s="5"/>
    </row>
    <row r="31" spans="1:20" x14ac:dyDescent="0.25">
      <c r="D31" s="116" t="s">
        <v>87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  <c r="R31" s="5"/>
      <c r="S31" s="5"/>
      <c r="T31" s="5"/>
    </row>
    <row r="32" spans="1:20" x14ac:dyDescent="0.25">
      <c r="D32" s="116" t="s">
        <v>103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5"/>
      <c r="T32" s="5"/>
    </row>
    <row r="33" spans="1:20" x14ac:dyDescent="0.25">
      <c r="D33" s="116" t="s">
        <v>102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  <c r="R33" s="5"/>
      <c r="S33" s="5"/>
      <c r="T33" s="5"/>
    </row>
    <row r="34" spans="1:20" x14ac:dyDescent="0.25">
      <c r="D34" s="116" t="s">
        <v>83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1:20" ht="15.75" thickBot="1" x14ac:dyDescent="0.3">
      <c r="D35" s="117" t="s">
        <v>84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20" x14ac:dyDescent="0.25">
      <c r="D36" s="10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20" ht="15.75" thickBot="1" x14ac:dyDescent="0.3">
      <c r="D37" s="10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20" ht="21" x14ac:dyDescent="0.35">
      <c r="A38" s="197" t="s">
        <v>109</v>
      </c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9"/>
    </row>
    <row r="39" spans="1:20" ht="15.75" thickBot="1" x14ac:dyDescent="0.3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9"/>
    </row>
    <row r="40" spans="1:20" ht="15.75" thickBot="1" x14ac:dyDescent="0.3">
      <c r="A40" s="200" t="s">
        <v>30</v>
      </c>
      <c r="B40" s="201"/>
      <c r="C40" s="201"/>
      <c r="D40" s="201"/>
      <c r="E40" s="202"/>
      <c r="F40" s="200" t="s">
        <v>31</v>
      </c>
      <c r="G40" s="201"/>
      <c r="H40" s="201"/>
      <c r="I40" s="202"/>
      <c r="J40" s="200" t="s">
        <v>32</v>
      </c>
      <c r="K40" s="201"/>
      <c r="L40" s="201"/>
      <c r="M40" s="201"/>
      <c r="N40" s="201"/>
      <c r="O40" s="201"/>
      <c r="P40" s="201"/>
      <c r="Q40" s="201"/>
      <c r="R40" s="202"/>
    </row>
    <row r="41" spans="1:20" x14ac:dyDescent="0.25">
      <c r="A41" s="1"/>
      <c r="B41" s="63" t="s">
        <v>27</v>
      </c>
      <c r="C41" s="63"/>
      <c r="D41" s="63" t="s">
        <v>45</v>
      </c>
      <c r="E41" s="3"/>
      <c r="F41" s="1"/>
      <c r="G41" s="63" t="s">
        <v>27</v>
      </c>
      <c r="H41" s="63"/>
      <c r="I41" s="64" t="s">
        <v>46</v>
      </c>
      <c r="J41" s="60" t="s">
        <v>33</v>
      </c>
      <c r="K41" s="61"/>
      <c r="L41" s="61">
        <v>8.5</v>
      </c>
      <c r="M41" s="2"/>
      <c r="N41" s="62" t="s">
        <v>35</v>
      </c>
      <c r="O41" s="62"/>
      <c r="P41" s="62"/>
      <c r="Q41" s="62" t="s">
        <v>39</v>
      </c>
      <c r="R41" s="3"/>
    </row>
    <row r="42" spans="1:20" x14ac:dyDescent="0.25">
      <c r="A42" s="4"/>
      <c r="B42" s="52" t="s">
        <v>28</v>
      </c>
      <c r="C42" s="52"/>
      <c r="D42" s="52" t="s">
        <v>14</v>
      </c>
      <c r="E42" s="6"/>
      <c r="F42" s="4"/>
      <c r="G42" s="5"/>
      <c r="H42" s="5"/>
      <c r="I42" s="6"/>
      <c r="J42" s="49" t="s">
        <v>34</v>
      </c>
      <c r="K42" s="50"/>
      <c r="L42" s="50">
        <v>6.5</v>
      </c>
      <c r="M42" s="5"/>
      <c r="N42" s="48" t="s">
        <v>36</v>
      </c>
      <c r="O42" s="48"/>
      <c r="P42" s="48"/>
      <c r="Q42" s="48" t="s">
        <v>40</v>
      </c>
      <c r="R42" s="6"/>
    </row>
    <row r="43" spans="1:20" s="45" customFormat="1" ht="15.75" thickBot="1" x14ac:dyDescent="0.3">
      <c r="A43" s="46"/>
      <c r="B43" s="47"/>
      <c r="C43" s="47"/>
      <c r="D43" s="47"/>
      <c r="E43" s="22"/>
      <c r="F43" s="46"/>
      <c r="G43" s="47"/>
      <c r="H43" s="47"/>
      <c r="I43" s="22"/>
      <c r="J43" s="46"/>
      <c r="K43" s="47"/>
      <c r="L43" s="47"/>
      <c r="M43" s="47"/>
      <c r="N43" s="51" t="s">
        <v>85</v>
      </c>
      <c r="O43" s="51"/>
      <c r="P43" s="51"/>
      <c r="Q43" s="51" t="s">
        <v>91</v>
      </c>
      <c r="R43" s="132"/>
    </row>
    <row r="44" spans="1:20" ht="76.5" thickTop="1" thickBot="1" x14ac:dyDescent="0.3">
      <c r="A44" s="55" t="s">
        <v>0</v>
      </c>
      <c r="B44" s="53" t="s">
        <v>47</v>
      </c>
      <c r="C44" s="53" t="s">
        <v>48</v>
      </c>
      <c r="D44" s="53" t="s">
        <v>49</v>
      </c>
      <c r="E44" s="54" t="s">
        <v>29</v>
      </c>
      <c r="F44" s="23"/>
      <c r="G44" s="26" t="s">
        <v>47</v>
      </c>
      <c r="H44" s="26" t="s">
        <v>48</v>
      </c>
      <c r="I44" s="54" t="s">
        <v>49</v>
      </c>
      <c r="J44" s="55"/>
      <c r="K44" s="53" t="s">
        <v>17</v>
      </c>
      <c r="L44" s="53" t="s">
        <v>18</v>
      </c>
      <c r="M44" s="56" t="s">
        <v>19</v>
      </c>
      <c r="N44" s="57" t="s">
        <v>41</v>
      </c>
      <c r="O44" s="53" t="s">
        <v>86</v>
      </c>
      <c r="P44" s="56" t="s">
        <v>43</v>
      </c>
      <c r="Q44" s="58" t="s">
        <v>90</v>
      </c>
      <c r="R44" s="54" t="s">
        <v>37</v>
      </c>
    </row>
    <row r="45" spans="1:20" ht="15.75" thickTop="1" x14ac:dyDescent="0.25">
      <c r="A45" s="65">
        <v>42278</v>
      </c>
      <c r="B45" s="67">
        <f>October!D60</f>
        <v>1684.8375837605793</v>
      </c>
      <c r="C45" s="67">
        <f>October!E60</f>
        <v>0</v>
      </c>
      <c r="D45" s="67">
        <f>October!F60</f>
        <v>498.65022586860988</v>
      </c>
      <c r="E45" s="138">
        <v>8</v>
      </c>
      <c r="F45" s="65">
        <f t="shared" ref="F45:F50" si="0">A45</f>
        <v>42278</v>
      </c>
      <c r="G45" s="67">
        <f>October!N60</f>
        <v>17.919991668524428</v>
      </c>
      <c r="H45" s="67">
        <f>October!O60</f>
        <v>0.51725868055555557</v>
      </c>
      <c r="I45" s="67">
        <f>October!P60</f>
        <v>5.1160821996961436</v>
      </c>
      <c r="J45" s="65">
        <f t="shared" ref="J45:J50" si="1">A45</f>
        <v>42278</v>
      </c>
      <c r="K45" s="67">
        <f>October!Y60</f>
        <v>8.36</v>
      </c>
      <c r="L45" s="67">
        <f>October!Z60</f>
        <v>6.79</v>
      </c>
      <c r="M45" s="147">
        <f>October!AA60</f>
        <v>7.3819663627422916</v>
      </c>
      <c r="N45" s="71">
        <f>October!AB60</f>
        <v>38</v>
      </c>
      <c r="O45" s="67">
        <f>October!AC60</f>
        <v>0</v>
      </c>
      <c r="P45" s="147">
        <f>October!AD60</f>
        <v>14.01450814212734</v>
      </c>
      <c r="Q45" s="172">
        <f>October!AE60</f>
        <v>1646.9359999999997</v>
      </c>
      <c r="R45" s="173">
        <f>October!AF60</f>
        <v>21</v>
      </c>
    </row>
    <row r="46" spans="1:20" x14ac:dyDescent="0.25">
      <c r="A46" s="65">
        <v>42309</v>
      </c>
      <c r="B46" s="67">
        <f>November!D60</f>
        <v>1913.4939688924153</v>
      </c>
      <c r="C46" s="67">
        <f>November!E60</f>
        <v>0</v>
      </c>
      <c r="D46" s="67">
        <f>November!F60</f>
        <v>110.07742783830118</v>
      </c>
      <c r="E46" s="67"/>
      <c r="F46" s="65">
        <f t="shared" si="0"/>
        <v>42309</v>
      </c>
      <c r="G46" s="67">
        <f>November!N60</f>
        <v>6.3545052100022632</v>
      </c>
      <c r="H46" s="67">
        <f>November!O60</f>
        <v>0</v>
      </c>
      <c r="I46" s="67">
        <f>November!P60</f>
        <v>1.56047380848202</v>
      </c>
      <c r="J46" s="65">
        <f t="shared" si="1"/>
        <v>42309</v>
      </c>
      <c r="K46" s="67">
        <v>8.2100000000000009</v>
      </c>
      <c r="L46" s="67">
        <v>6.78</v>
      </c>
      <c r="M46" s="148">
        <v>7.5364009328877755</v>
      </c>
      <c r="N46" s="71">
        <v>28</v>
      </c>
      <c r="O46" s="67">
        <v>4</v>
      </c>
      <c r="P46" s="148">
        <v>18.984683932052352</v>
      </c>
      <c r="Q46" s="73">
        <v>546.47200000000009</v>
      </c>
      <c r="R46" s="174">
        <v>27</v>
      </c>
    </row>
    <row r="47" spans="1:20" x14ac:dyDescent="0.25">
      <c r="A47" s="65">
        <v>42339</v>
      </c>
      <c r="B47" s="67">
        <v>0</v>
      </c>
      <c r="C47" s="67">
        <v>0</v>
      </c>
      <c r="D47" s="67">
        <v>0</v>
      </c>
      <c r="E47" s="67"/>
      <c r="F47" s="65">
        <f t="shared" si="0"/>
        <v>42339</v>
      </c>
      <c r="G47" s="100">
        <v>271.14234112986423</v>
      </c>
      <c r="H47" s="100">
        <v>0</v>
      </c>
      <c r="I47" s="100">
        <v>3.2137874890097948</v>
      </c>
      <c r="J47" s="65">
        <f t="shared" si="1"/>
        <v>42339</v>
      </c>
      <c r="K47" s="67">
        <v>8.31</v>
      </c>
      <c r="L47" s="67">
        <v>6.8</v>
      </c>
      <c r="M47" s="148">
        <v>7.7917134646962234</v>
      </c>
      <c r="N47" s="71">
        <v>27</v>
      </c>
      <c r="O47" s="67">
        <v>8</v>
      </c>
      <c r="P47" s="148">
        <v>19.423850574712638</v>
      </c>
      <c r="Q47" s="73">
        <v>518.62800000000004</v>
      </c>
      <c r="R47" s="174">
        <v>68</v>
      </c>
    </row>
    <row r="48" spans="1:20" x14ac:dyDescent="0.25">
      <c r="A48" s="65">
        <v>42370</v>
      </c>
      <c r="B48" s="67">
        <v>0</v>
      </c>
      <c r="C48" s="67">
        <v>0</v>
      </c>
      <c r="D48" s="67">
        <v>0</v>
      </c>
      <c r="E48" s="67"/>
      <c r="F48" s="65">
        <f t="shared" si="0"/>
        <v>42370</v>
      </c>
      <c r="G48" s="67">
        <v>116.49260242387983</v>
      </c>
      <c r="H48" s="67">
        <v>0.89698437499999994</v>
      </c>
      <c r="I48" s="67">
        <v>4.1519897737041749</v>
      </c>
      <c r="J48" s="65">
        <f t="shared" si="1"/>
        <v>42370</v>
      </c>
      <c r="K48" s="67">
        <v>8.31</v>
      </c>
      <c r="L48" s="67">
        <v>6.72</v>
      </c>
      <c r="M48" s="148">
        <v>7.774105626780627</v>
      </c>
      <c r="N48" s="71">
        <v>37</v>
      </c>
      <c r="O48" s="67">
        <v>0</v>
      </c>
      <c r="P48" s="148">
        <v>17.269529914529915</v>
      </c>
      <c r="Q48" s="73">
        <v>858.60400000000016</v>
      </c>
      <c r="R48" s="174">
        <v>183</v>
      </c>
    </row>
    <row r="49" spans="1:18" x14ac:dyDescent="0.25">
      <c r="A49" s="65">
        <v>42401</v>
      </c>
      <c r="B49" s="67">
        <f>February!D60</f>
        <v>2203.361196017795</v>
      </c>
      <c r="C49" s="67">
        <f>February!E60</f>
        <v>0</v>
      </c>
      <c r="D49" s="67">
        <f>February!F60</f>
        <v>297.01529715006052</v>
      </c>
      <c r="E49" s="67"/>
      <c r="F49" s="65">
        <f t="shared" si="0"/>
        <v>42401</v>
      </c>
      <c r="G49" s="67">
        <f>February!N60</f>
        <v>85.990515623516501</v>
      </c>
      <c r="H49" s="67">
        <f>February!O60</f>
        <v>-4.9777777777777775E-2</v>
      </c>
      <c r="I49" s="67">
        <f>February!P60</f>
        <v>3.2665134812134351</v>
      </c>
      <c r="J49" s="65">
        <f t="shared" si="1"/>
        <v>42401</v>
      </c>
      <c r="K49" s="67">
        <f>February!Y60</f>
        <v>8.31</v>
      </c>
      <c r="L49" s="67">
        <f>February!Z60</f>
        <v>6.91</v>
      </c>
      <c r="M49" s="148">
        <f>February!AA60</f>
        <v>8.0389912768855076</v>
      </c>
      <c r="N49" s="71">
        <f>February!AB60</f>
        <v>33</v>
      </c>
      <c r="O49" s="67">
        <f>February!AC60</f>
        <v>0</v>
      </c>
      <c r="P49" s="148">
        <f>February!AD60</f>
        <v>14.081896778435238</v>
      </c>
      <c r="Q49" s="73">
        <f>February!AE60</f>
        <v>979.57099999999969</v>
      </c>
      <c r="R49" s="174">
        <f>February!AF60</f>
        <v>55</v>
      </c>
    </row>
    <row r="50" spans="1:18" x14ac:dyDescent="0.25">
      <c r="A50" s="65">
        <v>42430</v>
      </c>
      <c r="B50" s="67">
        <v>2121.3510200263131</v>
      </c>
      <c r="C50" s="67">
        <v>5.6900250864600817E-3</v>
      </c>
      <c r="D50" s="67">
        <v>1416.9696824908046</v>
      </c>
      <c r="E50" s="138">
        <v>7.5</v>
      </c>
      <c r="F50" s="65">
        <f t="shared" si="0"/>
        <v>42430</v>
      </c>
      <c r="G50" s="67">
        <f>March!N60</f>
        <v>7.0993003475003773</v>
      </c>
      <c r="H50" s="67">
        <f>March!O60</f>
        <v>-0.11155034722222221</v>
      </c>
      <c r="I50" s="67">
        <f>March!P60</f>
        <v>2.3942777039848013</v>
      </c>
      <c r="J50" s="65">
        <f t="shared" si="1"/>
        <v>42430</v>
      </c>
      <c r="K50" s="67">
        <v>8.3000000000000007</v>
      </c>
      <c r="L50" s="67">
        <v>6.71</v>
      </c>
      <c r="M50" s="148">
        <v>7.5281251209998645</v>
      </c>
      <c r="N50" s="71">
        <v>36</v>
      </c>
      <c r="O50" s="67">
        <v>3</v>
      </c>
      <c r="P50" s="148">
        <v>12.355670753849479</v>
      </c>
      <c r="Q50" s="73">
        <v>2217.7401</v>
      </c>
      <c r="R50" s="174">
        <v>99</v>
      </c>
    </row>
    <row r="51" spans="1:18" x14ac:dyDescent="0.25">
      <c r="A51" s="65">
        <v>42461</v>
      </c>
      <c r="B51" s="67">
        <f>April!D60</f>
        <v>2280.2428532647023</v>
      </c>
      <c r="C51" s="67">
        <f>April!E60</f>
        <v>0</v>
      </c>
      <c r="D51" s="67">
        <f>April!F60</f>
        <v>872.97216835919244</v>
      </c>
      <c r="E51" s="79"/>
      <c r="F51" s="65">
        <f t="shared" ref="F51:F56" si="2">A51</f>
        <v>42461</v>
      </c>
      <c r="G51" s="67">
        <f>April!N60</f>
        <v>247.11776736083294</v>
      </c>
      <c r="H51" s="67">
        <f>April!O60</f>
        <v>0.15067013888888889</v>
      </c>
      <c r="I51" s="69">
        <f>April!P60</f>
        <v>5.4351484884085171</v>
      </c>
      <c r="J51" s="65">
        <f t="shared" ref="J51:J56" si="3">A51</f>
        <v>42461</v>
      </c>
      <c r="K51" s="67">
        <f>April!Y60</f>
        <v>8.3000000000000007</v>
      </c>
      <c r="L51" s="67">
        <f>April!Z60</f>
        <v>6.68</v>
      </c>
      <c r="M51" s="148">
        <f>April!AA60</f>
        <v>7.7909771049126304</v>
      </c>
      <c r="N51" s="71">
        <f>April!AB60</f>
        <v>39</v>
      </c>
      <c r="O51" s="67">
        <f>April!AC60</f>
        <v>1</v>
      </c>
      <c r="P51" s="72">
        <f>April!AD60</f>
        <v>18.549525742288896</v>
      </c>
      <c r="Q51" s="73">
        <f>April!AE60</f>
        <v>1898.2895000000003</v>
      </c>
      <c r="R51" s="79">
        <f>April!AF60</f>
        <v>15</v>
      </c>
    </row>
    <row r="52" spans="1:18" x14ac:dyDescent="0.25">
      <c r="A52" s="65">
        <v>42491</v>
      </c>
      <c r="B52" s="67">
        <f>May!D60</f>
        <v>2291.4568554009329</v>
      </c>
      <c r="C52" s="67">
        <f>May!E60</f>
        <v>0</v>
      </c>
      <c r="D52" s="67">
        <f>May!F60</f>
        <v>1163.6787989984407</v>
      </c>
      <c r="E52" s="138">
        <v>8.1</v>
      </c>
      <c r="F52" s="65">
        <f t="shared" si="2"/>
        <v>42491</v>
      </c>
      <c r="G52" s="67">
        <f>May!N60</f>
        <v>10.32439234664705</v>
      </c>
      <c r="H52" s="67">
        <f>May!O60</f>
        <v>0</v>
      </c>
      <c r="I52" s="69">
        <f>May!P60</f>
        <v>3.3895089249349133</v>
      </c>
      <c r="J52" s="65">
        <f t="shared" si="3"/>
        <v>42491</v>
      </c>
      <c r="K52" s="67">
        <v>8.31</v>
      </c>
      <c r="L52" s="67">
        <v>7.19</v>
      </c>
      <c r="M52" s="148">
        <v>8.104008283089744</v>
      </c>
      <c r="N52" s="71">
        <v>40</v>
      </c>
      <c r="O52" s="67">
        <v>9</v>
      </c>
      <c r="P52" s="72">
        <v>20.732106273069899</v>
      </c>
      <c r="Q52" s="73">
        <v>1247.0409000000004</v>
      </c>
      <c r="R52" s="79">
        <v>6</v>
      </c>
    </row>
    <row r="53" spans="1:18" x14ac:dyDescent="0.25">
      <c r="A53" s="65">
        <v>42522</v>
      </c>
      <c r="B53" s="67">
        <f>June!D60</f>
        <v>2530.757809676551</v>
      </c>
      <c r="C53" s="67">
        <f>June!E60</f>
        <v>0</v>
      </c>
      <c r="D53" s="67">
        <f>June!F60</f>
        <v>148.33045263096446</v>
      </c>
      <c r="E53" s="79"/>
      <c r="F53" s="65">
        <f t="shared" si="2"/>
        <v>42522</v>
      </c>
      <c r="G53" s="67">
        <f>June!N60</f>
        <v>598.93341659620069</v>
      </c>
      <c r="H53" s="67">
        <f>June!O60</f>
        <v>-0.11582812499999999</v>
      </c>
      <c r="I53" s="69">
        <f>June!P60</f>
        <v>4.8895902823066262</v>
      </c>
      <c r="J53" s="65">
        <f t="shared" si="3"/>
        <v>42522</v>
      </c>
      <c r="K53" s="67">
        <f>June!Y60</f>
        <v>8.3000000000000007</v>
      </c>
      <c r="L53" s="67">
        <f>June!Z60</f>
        <v>6.79</v>
      </c>
      <c r="M53" s="148">
        <f>June!AA60</f>
        <v>7.6511748345081267</v>
      </c>
      <c r="N53" s="71">
        <f>June!AB60</f>
        <v>28</v>
      </c>
      <c r="O53" s="67">
        <f>June!AC60</f>
        <v>15</v>
      </c>
      <c r="P53" s="72">
        <f>June!AD60</f>
        <v>20.923288613691088</v>
      </c>
      <c r="Q53" s="73">
        <f>June!AE60</f>
        <v>1320.6150000000002</v>
      </c>
      <c r="R53" s="79">
        <f>June!AF60</f>
        <v>376</v>
      </c>
    </row>
    <row r="54" spans="1:18" x14ac:dyDescent="0.25">
      <c r="A54" s="65">
        <v>42552</v>
      </c>
      <c r="B54" s="67">
        <f>July!D60</f>
        <v>1.0485245349408274</v>
      </c>
      <c r="C54" s="67">
        <f>July!E60</f>
        <v>0</v>
      </c>
      <c r="D54" s="67">
        <f>July!F60</f>
        <v>0.10976922975524334</v>
      </c>
      <c r="E54" s="79"/>
      <c r="F54" s="65">
        <f t="shared" si="2"/>
        <v>42552</v>
      </c>
      <c r="G54" s="67">
        <f>'[1]Summary by Month'!G17</f>
        <v>70.516906249258241</v>
      </c>
      <c r="H54" s="67">
        <f>'[1]Summary by Month'!H17</f>
        <v>-2.6651041666666663E-2</v>
      </c>
      <c r="I54" s="69">
        <f>'[1]Summary by Month'!I17</f>
        <v>3.7730719196546545</v>
      </c>
      <c r="J54" s="65">
        <f t="shared" si="3"/>
        <v>42552</v>
      </c>
      <c r="K54" s="67">
        <f>'[1]Summary by Month'!K17</f>
        <v>8.31</v>
      </c>
      <c r="L54" s="67">
        <f>'[1]Summary by Month'!L17</f>
        <v>6.85</v>
      </c>
      <c r="M54" s="148">
        <f>'[1]Summary by Month'!M17</f>
        <v>8.11278427511186</v>
      </c>
      <c r="N54" s="71">
        <f>'[1]Summary by Month'!N17</f>
        <v>30</v>
      </c>
      <c r="O54" s="67">
        <f>'[1]Summary by Month'!O17</f>
        <v>19</v>
      </c>
      <c r="P54" s="72">
        <f>'[1]Summary by Month'!P17</f>
        <v>24.345273691825415</v>
      </c>
      <c r="Q54" s="73">
        <f>'[1]Summary by Month'!Q17</f>
        <v>928.44399999999996</v>
      </c>
      <c r="R54" s="79">
        <f>'[1]Summary by Month'!R17</f>
        <v>108</v>
      </c>
    </row>
    <row r="55" spans="1:18" x14ac:dyDescent="0.25">
      <c r="A55" s="65">
        <v>42583</v>
      </c>
      <c r="B55" s="67">
        <f>August!D60</f>
        <v>2022.0131457383895</v>
      </c>
      <c r="C55" s="67">
        <f>August!E60</f>
        <v>0</v>
      </c>
      <c r="D55" s="67">
        <f>August!F60</f>
        <v>519.0199466052494</v>
      </c>
      <c r="E55" s="79"/>
      <c r="F55" s="65">
        <f t="shared" si="2"/>
        <v>42583</v>
      </c>
      <c r="G55" s="67">
        <v>47.520630209724111</v>
      </c>
      <c r="H55" s="67">
        <v>0.12056770833333333</v>
      </c>
      <c r="I55" s="69">
        <v>4.1929597508221104</v>
      </c>
      <c r="J55" s="65">
        <f t="shared" si="3"/>
        <v>42583</v>
      </c>
      <c r="K55" s="67">
        <f>August!Y60</f>
        <v>8.31</v>
      </c>
      <c r="L55" s="67">
        <f>August!Z60</f>
        <v>6.74</v>
      </c>
      <c r="M55" s="148">
        <f>August!AA60</f>
        <v>7.6904202974444908</v>
      </c>
      <c r="N55" s="71">
        <f>August!AB60</f>
        <v>30</v>
      </c>
      <c r="O55" s="67">
        <f>August!AC60</f>
        <v>0</v>
      </c>
      <c r="P55" s="72">
        <f>August!AD60</f>
        <v>18.792249820072396</v>
      </c>
      <c r="Q55" s="73">
        <f>August!AE60</f>
        <v>1257.3789999999999</v>
      </c>
      <c r="R55" s="9">
        <f>August!AF60</f>
        <v>74</v>
      </c>
    </row>
    <row r="56" spans="1:18" ht="15.75" thickBot="1" x14ac:dyDescent="0.3">
      <c r="A56" s="65">
        <v>42614</v>
      </c>
      <c r="B56" s="68">
        <f>September!D60</f>
        <v>2070.1528020358614</v>
      </c>
      <c r="C56" s="68">
        <f>September!E60</f>
        <v>8.8292181544602499E-3</v>
      </c>
      <c r="D56" s="68">
        <f>September!F60</f>
        <v>1262.5292009164402</v>
      </c>
      <c r="E56" s="86">
        <v>13</v>
      </c>
      <c r="F56" s="66">
        <f t="shared" si="2"/>
        <v>42614</v>
      </c>
      <c r="G56" s="68">
        <f>September!N60</f>
        <v>7.1156458338896424</v>
      </c>
      <c r="H56" s="68">
        <f>September!O60</f>
        <v>-0.37542361092567444</v>
      </c>
      <c r="I56" s="70">
        <f>September!P60</f>
        <v>2.6790396879827916</v>
      </c>
      <c r="J56" s="66">
        <f t="shared" si="3"/>
        <v>42614</v>
      </c>
      <c r="K56" s="68">
        <f>September!Y60</f>
        <v>8.36</v>
      </c>
      <c r="L56" s="68">
        <f>September!Z60</f>
        <v>6.76</v>
      </c>
      <c r="M56" s="193">
        <f>September!AA60</f>
        <v>7.6734424287586052</v>
      </c>
      <c r="N56" s="74">
        <f>September!AB60</f>
        <v>35</v>
      </c>
      <c r="O56" s="68">
        <f>September!AC60</f>
        <v>0</v>
      </c>
      <c r="P56" s="75">
        <f>September!AD60</f>
        <v>10.881906176612059</v>
      </c>
      <c r="Q56" s="76">
        <f>September!AE60</f>
        <v>1568.3869999999995</v>
      </c>
      <c r="R56" s="10">
        <f>September!AF60</f>
        <v>44</v>
      </c>
    </row>
    <row r="57" spans="1:18" x14ac:dyDescent="0.25">
      <c r="A57" s="94"/>
      <c r="B57" s="88"/>
      <c r="C57" s="89"/>
      <c r="D57" s="89"/>
      <c r="E57" s="3"/>
      <c r="F57" s="87"/>
      <c r="G57" s="89"/>
      <c r="H57" s="89"/>
      <c r="I57" s="3"/>
      <c r="J57" s="87"/>
      <c r="K57" s="88"/>
      <c r="L57" s="88"/>
      <c r="M57" s="150"/>
      <c r="N57" s="149"/>
      <c r="O57" s="88"/>
      <c r="P57" s="150"/>
      <c r="Q57" s="92"/>
      <c r="R57" s="3"/>
    </row>
    <row r="58" spans="1:18" x14ac:dyDescent="0.25">
      <c r="A58" s="11"/>
      <c r="B58" s="91"/>
      <c r="C58" s="91"/>
      <c r="D58" s="91"/>
      <c r="E58" s="6"/>
      <c r="F58" s="90"/>
      <c r="G58" s="91"/>
      <c r="H58" s="91"/>
      <c r="I58" s="6"/>
      <c r="J58" s="90"/>
      <c r="K58" s="152"/>
      <c r="L58" s="152"/>
      <c r="M58" s="153"/>
      <c r="N58" s="151"/>
      <c r="O58" s="152"/>
      <c r="P58" s="153"/>
      <c r="Q58" s="93"/>
      <c r="R58" s="6"/>
    </row>
    <row r="59" spans="1:18" ht="15.75" thickBot="1" x14ac:dyDescent="0.3">
      <c r="A59" s="11"/>
      <c r="B59" s="91"/>
      <c r="C59" s="91"/>
      <c r="D59" s="91"/>
      <c r="E59" s="6"/>
      <c r="F59" s="90"/>
      <c r="G59" s="91"/>
      <c r="H59" s="91"/>
      <c r="I59" s="6"/>
      <c r="J59" s="90"/>
      <c r="K59" s="152"/>
      <c r="L59" s="152"/>
      <c r="M59" s="153"/>
      <c r="N59" s="151"/>
      <c r="O59" s="152"/>
      <c r="P59" s="153"/>
      <c r="Q59" s="93"/>
      <c r="R59" s="6"/>
    </row>
    <row r="60" spans="1:18" ht="15.75" thickBot="1" x14ac:dyDescent="0.3">
      <c r="A60" s="95" t="s">
        <v>38</v>
      </c>
      <c r="B60" s="96">
        <f>IF(SUM(B45:B56)=0,"",MAX(B45:B56))</f>
        <v>2530.757809676551</v>
      </c>
      <c r="C60" s="96">
        <f>IF(SUM(C45:C56)=0,"",MIN(C45:C56))</f>
        <v>0</v>
      </c>
      <c r="D60" s="96">
        <f>IF(SUM(D45:D56)=0,"",AVERAGE(D45:D56))</f>
        <v>524.1127475073182</v>
      </c>
      <c r="E60" s="97">
        <f>IF(SUM(E45:E56)=0,"",AVERAGE(E45:E56))</f>
        <v>9.15</v>
      </c>
      <c r="F60" s="98"/>
      <c r="G60" s="96">
        <f>IF(SUM(G45:G56)=0,"",MAX(G45:G56))</f>
        <v>598.93341659620069</v>
      </c>
      <c r="H60" s="96">
        <f>IF(SUM(H45:H56)=0,"",MIN(H45:H56))</f>
        <v>-0.37542361092567444</v>
      </c>
      <c r="I60" s="97">
        <f>IF(SUM(I45:I56)=0,"",AVERAGE(I45:I56))</f>
        <v>3.6718702925166653</v>
      </c>
      <c r="J60" s="98"/>
      <c r="K60" s="96">
        <f>IF(SUM(K45:K56)=0,"",MAX(K45:K56))</f>
        <v>8.36</v>
      </c>
      <c r="L60" s="96">
        <f>IF(SUM(L45:L56)=0,"",MIN(L45:L56))</f>
        <v>6.68</v>
      </c>
      <c r="M60" s="99">
        <f>IF(SUM(M45:M56)=0,"",AVERAGE(M45:M56))</f>
        <v>7.7561758340681459</v>
      </c>
      <c r="N60" s="98">
        <f>IF(SUM(N45:N56)=0,"",MAX(N45:N56))</f>
        <v>40</v>
      </c>
      <c r="O60" s="96">
        <f>IF(SUM(O45:O56)="","",MIN(O45:O56))</f>
        <v>0</v>
      </c>
      <c r="P60" s="99">
        <f>IF(SUM(P45:P56)=0,"",AVERAGE(P45:P56))</f>
        <v>17.529540867772223</v>
      </c>
      <c r="Q60" s="99">
        <f>IF(SUM(Q45:Q56)=0,"",SUM(Q45:Q56))</f>
        <v>14988.106499999998</v>
      </c>
      <c r="R60" s="97">
        <f>IF(SUM(R45:R56)=0,"",SUM(R45:R56))</f>
        <v>1076</v>
      </c>
    </row>
    <row r="64" spans="1:18" x14ac:dyDescent="0.25">
      <c r="B64" s="191"/>
      <c r="C64" s="191"/>
      <c r="D64" s="191"/>
      <c r="E64" s="191"/>
      <c r="G64" s="191"/>
      <c r="H64" s="191"/>
      <c r="I64" s="191"/>
      <c r="K64" s="191"/>
      <c r="L64" s="191"/>
      <c r="M64" s="191"/>
      <c r="N64" s="191"/>
      <c r="O64" s="191"/>
      <c r="P64" s="191"/>
      <c r="Q64" s="191"/>
      <c r="R64" s="191"/>
    </row>
    <row r="65" spans="2:18" x14ac:dyDescent="0.25">
      <c r="B65" s="191"/>
      <c r="C65" s="191"/>
      <c r="D65" s="191"/>
      <c r="E65" s="191"/>
      <c r="G65" s="191"/>
      <c r="H65" s="191"/>
      <c r="I65" s="191"/>
      <c r="K65" s="191"/>
      <c r="L65" s="191"/>
      <c r="M65" s="191"/>
      <c r="N65" s="191"/>
      <c r="O65" s="191"/>
      <c r="P65" s="191"/>
      <c r="Q65" s="191"/>
      <c r="R65" s="191"/>
    </row>
    <row r="66" spans="2:18" x14ac:dyDescent="0.25">
      <c r="B66" s="191"/>
      <c r="C66" s="191"/>
      <c r="D66" s="191"/>
      <c r="E66" s="191"/>
      <c r="G66" s="191"/>
      <c r="H66" s="191"/>
      <c r="I66" s="191"/>
      <c r="K66" s="191"/>
      <c r="L66" s="191"/>
      <c r="M66" s="191"/>
      <c r="N66" s="191"/>
      <c r="O66" s="191"/>
      <c r="P66" s="191"/>
      <c r="Q66" s="191"/>
      <c r="R66" s="191"/>
    </row>
    <row r="67" spans="2:18" x14ac:dyDescent="0.25">
      <c r="B67" s="191"/>
      <c r="C67" s="191"/>
      <c r="D67" s="191"/>
      <c r="E67" s="191"/>
      <c r="G67" s="191"/>
      <c r="H67" s="191"/>
      <c r="I67" s="191"/>
      <c r="K67" s="191"/>
      <c r="L67" s="191"/>
      <c r="M67" s="191"/>
      <c r="N67" s="191"/>
      <c r="O67" s="191"/>
      <c r="P67" s="191"/>
      <c r="Q67" s="191"/>
      <c r="R67" s="191"/>
    </row>
    <row r="68" spans="2:18" x14ac:dyDescent="0.25">
      <c r="B68" s="191"/>
      <c r="C68" s="191"/>
      <c r="D68" s="191"/>
      <c r="E68" s="191"/>
      <c r="G68" s="191"/>
      <c r="H68" s="191"/>
      <c r="I68" s="191"/>
      <c r="K68" s="191"/>
      <c r="L68" s="191"/>
      <c r="M68" s="191"/>
      <c r="N68" s="191"/>
      <c r="O68" s="191"/>
      <c r="P68" s="191"/>
      <c r="Q68" s="191"/>
      <c r="R68" s="191"/>
    </row>
    <row r="69" spans="2:18" x14ac:dyDescent="0.25">
      <c r="B69" s="191"/>
      <c r="C69" s="191"/>
      <c r="D69" s="191"/>
      <c r="E69" s="191"/>
      <c r="G69" s="191"/>
      <c r="H69" s="191"/>
      <c r="I69" s="191"/>
      <c r="K69" s="191"/>
      <c r="L69" s="191"/>
      <c r="M69" s="191"/>
      <c r="N69" s="191"/>
      <c r="O69" s="191"/>
      <c r="P69" s="191"/>
      <c r="Q69" s="191"/>
      <c r="R69" s="191"/>
    </row>
    <row r="70" spans="2:18" x14ac:dyDescent="0.25">
      <c r="B70" s="191"/>
      <c r="C70" s="191"/>
      <c r="D70" s="191"/>
      <c r="E70" s="191"/>
      <c r="G70" s="191"/>
      <c r="H70" s="191"/>
      <c r="I70" s="191"/>
      <c r="K70" s="191"/>
      <c r="L70" s="191"/>
      <c r="M70" s="191"/>
      <c r="N70" s="191"/>
      <c r="O70" s="191"/>
      <c r="P70" s="191"/>
      <c r="Q70" s="191"/>
      <c r="R70" s="191"/>
    </row>
    <row r="71" spans="2:18" x14ac:dyDescent="0.25">
      <c r="B71" s="191"/>
      <c r="C71" s="191"/>
      <c r="D71" s="191"/>
      <c r="E71" s="191"/>
      <c r="G71" s="191"/>
      <c r="H71" s="191"/>
      <c r="I71" s="191"/>
      <c r="K71" s="191"/>
      <c r="L71" s="191"/>
      <c r="M71" s="191"/>
      <c r="N71" s="191"/>
      <c r="O71" s="191"/>
      <c r="P71" s="191"/>
      <c r="Q71" s="191"/>
      <c r="R71" s="191"/>
    </row>
    <row r="72" spans="2:18" x14ac:dyDescent="0.25">
      <c r="B72" s="191"/>
      <c r="C72" s="191"/>
      <c r="D72" s="191"/>
      <c r="E72" s="191"/>
      <c r="G72" s="191"/>
      <c r="H72" s="191"/>
      <c r="I72" s="191"/>
      <c r="K72" s="191"/>
      <c r="L72" s="191"/>
      <c r="M72" s="191"/>
      <c r="N72" s="191"/>
      <c r="O72" s="191"/>
      <c r="P72" s="191"/>
      <c r="Q72" s="191"/>
      <c r="R72" s="191"/>
    </row>
    <row r="73" spans="2:18" x14ac:dyDescent="0.25">
      <c r="B73" s="191"/>
      <c r="C73" s="191"/>
      <c r="D73" s="191"/>
      <c r="E73" s="191"/>
      <c r="G73" s="191"/>
      <c r="H73" s="191"/>
      <c r="I73" s="191"/>
      <c r="K73" s="191"/>
      <c r="L73" s="191"/>
      <c r="M73" s="191"/>
      <c r="N73" s="191"/>
      <c r="O73" s="191"/>
      <c r="P73" s="191"/>
      <c r="Q73" s="191"/>
      <c r="R73" s="191"/>
    </row>
    <row r="74" spans="2:18" x14ac:dyDescent="0.25">
      <c r="B74" s="191"/>
      <c r="C74" s="191"/>
      <c r="D74" s="191"/>
      <c r="E74" s="191"/>
      <c r="G74" s="191"/>
      <c r="H74" s="191"/>
      <c r="I74" s="191"/>
      <c r="K74" s="191"/>
      <c r="L74" s="191"/>
      <c r="M74" s="191"/>
      <c r="N74" s="191"/>
      <c r="O74" s="191"/>
      <c r="P74" s="191"/>
      <c r="Q74" s="191"/>
      <c r="R74" s="191"/>
    </row>
    <row r="75" spans="2:18" x14ac:dyDescent="0.25">
      <c r="B75" s="191"/>
      <c r="C75" s="191"/>
      <c r="D75" s="191"/>
      <c r="E75" s="191"/>
      <c r="G75" s="191"/>
      <c r="H75" s="191"/>
      <c r="I75" s="191"/>
      <c r="K75" s="191"/>
      <c r="L75" s="191"/>
      <c r="M75" s="191"/>
      <c r="N75" s="191"/>
      <c r="O75" s="191"/>
      <c r="P75" s="191"/>
      <c r="Q75" s="191"/>
      <c r="R75" s="191"/>
    </row>
    <row r="76" spans="2:18" x14ac:dyDescent="0.25">
      <c r="B76" s="191"/>
      <c r="C76" s="191"/>
      <c r="D76" s="191"/>
      <c r="E76" s="191"/>
      <c r="G76" s="191"/>
      <c r="H76" s="191"/>
      <c r="I76" s="191"/>
      <c r="K76" s="191"/>
      <c r="L76" s="191"/>
      <c r="M76" s="191"/>
      <c r="N76" s="191"/>
      <c r="O76" s="191"/>
      <c r="P76" s="191"/>
      <c r="Q76" s="191"/>
      <c r="R76" s="191"/>
    </row>
    <row r="77" spans="2:18" x14ac:dyDescent="0.25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</row>
    <row r="78" spans="2:18" x14ac:dyDescent="0.25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</row>
    <row r="79" spans="2:18" x14ac:dyDescent="0.25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</row>
    <row r="80" spans="2:18" x14ac:dyDescent="0.25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</row>
    <row r="81" spans="2:18" x14ac:dyDescent="0.25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</row>
    <row r="82" spans="2:18" x14ac:dyDescent="0.25"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</row>
    <row r="83" spans="2:18" x14ac:dyDescent="0.25"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</row>
    <row r="84" spans="2:18" x14ac:dyDescent="0.25"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</row>
    <row r="85" spans="2:18" x14ac:dyDescent="0.25"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</row>
    <row r="86" spans="2:18" x14ac:dyDescent="0.25"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</row>
    <row r="87" spans="2:18" x14ac:dyDescent="0.25"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</row>
    <row r="88" spans="2:18" x14ac:dyDescent="0.25"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</row>
  </sheetData>
  <mergeCells count="8">
    <mergeCell ref="G2:P2"/>
    <mergeCell ref="A38:R38"/>
    <mergeCell ref="F40:I40"/>
    <mergeCell ref="A40:E40"/>
    <mergeCell ref="J40:R40"/>
    <mergeCell ref="A7:J7"/>
    <mergeCell ref="L7:T7"/>
    <mergeCell ref="D21:Q21"/>
  </mergeCells>
  <conditionalFormatting sqref="B77:R88">
    <cfRule type="cellIs" dxfId="302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77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opLeftCell="A25" zoomScale="66" zoomScaleNormal="66" workbookViewId="0">
      <selection activeCell="G61" sqref="G61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5" customWidth="1"/>
    <col min="9" max="10" width="11.7109375" customWidth="1"/>
    <col min="11" max="11" width="11.42578125" customWidth="1"/>
    <col min="12" max="12" width="17.7109375" bestFit="1" customWidth="1"/>
    <col min="13" max="13" width="11.28515625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107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42522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42522</v>
      </c>
      <c r="D27" s="207" t="s">
        <v>50</v>
      </c>
      <c r="E27" s="208"/>
      <c r="F27" s="209"/>
      <c r="G27" s="228" t="s">
        <v>97</v>
      </c>
      <c r="H27" s="202"/>
      <c r="I27" s="123"/>
      <c r="J27" s="113"/>
      <c r="K27" s="122"/>
      <c r="L27" s="24" t="s">
        <v>2</v>
      </c>
      <c r="M27" s="42">
        <f>C27</f>
        <v>42522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7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15.75" thickTop="1" x14ac:dyDescent="0.25">
      <c r="A29" s="121"/>
      <c r="B29" s="11" t="s">
        <v>9</v>
      </c>
      <c r="C29" s="12">
        <v>42522</v>
      </c>
      <c r="D29" s="100">
        <f>[1]June!C8</f>
        <v>2329.1790525580509</v>
      </c>
      <c r="E29" s="67">
        <f>[1]June!D8</f>
        <v>1550.6457604166665</v>
      </c>
      <c r="F29" s="67">
        <f>[1]June!E8</f>
        <v>1945.1314023018356</v>
      </c>
      <c r="G29" s="101"/>
      <c r="H29" s="181"/>
      <c r="I29" s="93"/>
      <c r="J29" s="5"/>
      <c r="K29" s="121"/>
      <c r="L29" s="11" t="str">
        <f>B29</f>
        <v>Monday</v>
      </c>
      <c r="M29" s="12">
        <f>C29</f>
        <v>42522</v>
      </c>
      <c r="N29" s="67">
        <f>[1]June!L8</f>
        <v>6.8137586821317662</v>
      </c>
      <c r="O29" s="67">
        <f>[1]June!M8</f>
        <v>4.0692725697225995</v>
      </c>
      <c r="P29" s="79">
        <f>[1]June!N8</f>
        <v>5.3489291845281377</v>
      </c>
      <c r="Q29" s="83"/>
      <c r="R29" s="83"/>
      <c r="S29" s="83"/>
      <c r="T29" s="130"/>
      <c r="U29" s="83"/>
      <c r="V29" s="121"/>
      <c r="W29" s="11" t="str">
        <f>B29</f>
        <v>Monday</v>
      </c>
      <c r="X29" s="37">
        <f>C29</f>
        <v>42522</v>
      </c>
      <c r="Y29" s="71">
        <f>[1]June!R8</f>
        <v>8.27</v>
      </c>
      <c r="Z29" s="67">
        <f>[1]June!S8</f>
        <v>7.82</v>
      </c>
      <c r="AA29" s="148">
        <f>[1]June!T8</f>
        <v>8.1129411764705885</v>
      </c>
      <c r="AB29" s="71">
        <f>[1]June!U8</f>
        <v>20</v>
      </c>
      <c r="AC29" s="67">
        <f>[1]June!V8</f>
        <v>17</v>
      </c>
      <c r="AD29" s="67">
        <f>[1]June!W8</f>
        <v>18.764705882352942</v>
      </c>
      <c r="AE29" s="83">
        <f>[1]June!X8</f>
        <v>87.923999999999992</v>
      </c>
      <c r="AF29" s="165">
        <f>[1]June!Y8</f>
        <v>6</v>
      </c>
      <c r="AG29" s="93"/>
    </row>
    <row r="30" spans="1:33" x14ac:dyDescent="0.25">
      <c r="A30" s="121"/>
      <c r="B30" s="11" t="s">
        <v>10</v>
      </c>
      <c r="C30" s="12">
        <f>C29+1</f>
        <v>42523</v>
      </c>
      <c r="D30" s="100">
        <f>[1]June!C9</f>
        <v>2530.757809676551</v>
      </c>
      <c r="E30" s="67">
        <f>[1]June!D9</f>
        <v>1477.6177502610947</v>
      </c>
      <c r="F30" s="67">
        <f>[1]June!E9</f>
        <v>1785.1131908673224</v>
      </c>
      <c r="G30" s="101"/>
      <c r="H30" s="79"/>
      <c r="I30" s="93"/>
      <c r="J30" s="5"/>
      <c r="K30" s="121"/>
      <c r="L30" s="11" t="str">
        <f t="shared" ref="L30:M58" si="0">B30</f>
        <v>Tuesday</v>
      </c>
      <c r="M30" s="12">
        <f t="shared" si="0"/>
        <v>42523</v>
      </c>
      <c r="N30" s="67">
        <f>[1]June!L9</f>
        <v>7.5719461807409916</v>
      </c>
      <c r="O30" s="67">
        <f>[1]June!M9</f>
        <v>3.4763263888888889</v>
      </c>
      <c r="P30" s="79">
        <f>[1]June!N9</f>
        <v>5.002286387579308</v>
      </c>
      <c r="Q30" s="83"/>
      <c r="R30" s="83"/>
      <c r="S30" s="83"/>
      <c r="T30" s="130"/>
      <c r="U30" s="83"/>
      <c r="V30" s="121"/>
      <c r="W30" s="11" t="str">
        <f t="shared" ref="W30:X58" si="1">B30</f>
        <v>Tuesday</v>
      </c>
      <c r="X30" s="37">
        <f t="shared" si="1"/>
        <v>42523</v>
      </c>
      <c r="Y30" s="71">
        <f>[1]June!R9</f>
        <v>8.2100000000000009</v>
      </c>
      <c r="Z30" s="67">
        <f>[1]June!S9</f>
        <v>6.84</v>
      </c>
      <c r="AA30" s="148">
        <f>[1]June!T9</f>
        <v>7.626363636363636</v>
      </c>
      <c r="AB30" s="71">
        <f>[1]June!U9</f>
        <v>20</v>
      </c>
      <c r="AC30" s="67">
        <f>[1]June!V9</f>
        <v>20</v>
      </c>
      <c r="AD30" s="67">
        <f>[1]June!W9</f>
        <v>20</v>
      </c>
      <c r="AE30" s="83">
        <f>[1]June!X9</f>
        <v>53.024999999999999</v>
      </c>
      <c r="AF30" s="165">
        <f>[1]June!Y9</f>
        <v>0</v>
      </c>
      <c r="AG30" s="93"/>
    </row>
    <row r="31" spans="1:33" x14ac:dyDescent="0.25">
      <c r="A31" s="121"/>
      <c r="B31" s="11" t="s">
        <v>4</v>
      </c>
      <c r="C31" s="12">
        <f t="shared" ref="C31:C58" si="2">C30+1</f>
        <v>42524</v>
      </c>
      <c r="D31" s="100">
        <f>[1]June!C10</f>
        <v>1669.2138749999999</v>
      </c>
      <c r="E31" s="67">
        <f>[1]June!D10</f>
        <v>9.5294618016851015E-3</v>
      </c>
      <c r="F31" s="67">
        <f>[1]June!E10</f>
        <v>718.44857821427593</v>
      </c>
      <c r="G31" s="101"/>
      <c r="H31" s="79"/>
      <c r="I31" s="93"/>
      <c r="J31" s="5"/>
      <c r="K31" s="121"/>
      <c r="L31" s="11" t="str">
        <f t="shared" si="0"/>
        <v>Wednesday</v>
      </c>
      <c r="M31" s="12">
        <f t="shared" si="0"/>
        <v>42524</v>
      </c>
      <c r="N31" s="67">
        <f>[1]June!L10</f>
        <v>8.6240243048138083</v>
      </c>
      <c r="O31" s="67">
        <f>[1]June!M10</f>
        <v>4.4743003487057154</v>
      </c>
      <c r="P31" s="79">
        <f>[1]June!N10</f>
        <v>5.8026880812727759</v>
      </c>
      <c r="Q31" s="83"/>
      <c r="R31" s="83"/>
      <c r="S31" s="83"/>
      <c r="T31" s="130"/>
      <c r="U31" s="83"/>
      <c r="V31" s="121"/>
      <c r="W31" s="11" t="str">
        <f t="shared" si="1"/>
        <v>Wednesday</v>
      </c>
      <c r="X31" s="37">
        <f t="shared" si="1"/>
        <v>42524</v>
      </c>
      <c r="Y31" s="71">
        <f>[1]June!R10</f>
        <v>7.17</v>
      </c>
      <c r="Z31" s="67">
        <f>[1]June!S10</f>
        <v>6.79</v>
      </c>
      <c r="AA31" s="148">
        <f>[1]June!T10</f>
        <v>6.9550000000000001</v>
      </c>
      <c r="AB31" s="71">
        <f>[1]June!U10</f>
        <v>20</v>
      </c>
      <c r="AC31" s="67">
        <f>[1]June!V10</f>
        <v>20</v>
      </c>
      <c r="AD31" s="67">
        <f>[1]June!W10</f>
        <v>20</v>
      </c>
      <c r="AE31" s="83">
        <f>[1]June!X10</f>
        <v>40.963000000000001</v>
      </c>
      <c r="AF31" s="165">
        <f>[1]June!Y10</f>
        <v>1</v>
      </c>
      <c r="AG31" s="93"/>
    </row>
    <row r="32" spans="1:33" x14ac:dyDescent="0.25">
      <c r="A32" s="121"/>
      <c r="B32" s="11" t="s">
        <v>5</v>
      </c>
      <c r="C32" s="12">
        <f t="shared" si="2"/>
        <v>42525</v>
      </c>
      <c r="D32" s="100">
        <f>[1]June!C11</f>
        <v>28.128017913282481</v>
      </c>
      <c r="E32" s="67">
        <f>[1]June!D11</f>
        <v>0</v>
      </c>
      <c r="F32" s="67">
        <f>[1]June!E11</f>
        <v>1.2204075454998238</v>
      </c>
      <c r="G32" s="101"/>
      <c r="H32" s="79"/>
      <c r="I32" s="93"/>
      <c r="J32" s="5"/>
      <c r="K32" s="121"/>
      <c r="L32" s="11" t="str">
        <f t="shared" si="0"/>
        <v>Thursday</v>
      </c>
      <c r="M32" s="12">
        <f t="shared" si="0"/>
        <v>42525</v>
      </c>
      <c r="N32" s="67">
        <f>[1]June!L11</f>
        <v>7.2657690967586301</v>
      </c>
      <c r="O32" s="67">
        <f>[1]June!M11</f>
        <v>4.4191996535195246</v>
      </c>
      <c r="P32" s="79">
        <f>[1]June!N11</f>
        <v>5.5115262601292807</v>
      </c>
      <c r="Q32" s="83"/>
      <c r="R32" s="83"/>
      <c r="S32" s="83"/>
      <c r="T32" s="130"/>
      <c r="U32" s="83"/>
      <c r="V32" s="121"/>
      <c r="W32" s="11" t="str">
        <f t="shared" si="1"/>
        <v>Thursday</v>
      </c>
      <c r="X32" s="37">
        <f t="shared" si="1"/>
        <v>42525</v>
      </c>
      <c r="Y32" s="71">
        <f>[1]June!R11</f>
        <v>7.81</v>
      </c>
      <c r="Z32" s="67">
        <f>[1]June!S11</f>
        <v>7.23</v>
      </c>
      <c r="AA32" s="148">
        <f>[1]June!T11</f>
        <v>7.500588235294118</v>
      </c>
      <c r="AB32" s="71">
        <f>[1]June!U11</f>
        <v>20</v>
      </c>
      <c r="AC32" s="67">
        <f>[1]June!V11</f>
        <v>20</v>
      </c>
      <c r="AD32" s="67">
        <f>[1]June!W11</f>
        <v>20</v>
      </c>
      <c r="AE32" s="83">
        <f>[1]June!X11</f>
        <v>249.58099999999996</v>
      </c>
      <c r="AF32" s="165">
        <f>[1]June!Y11</f>
        <v>149</v>
      </c>
      <c r="AG32" s="93"/>
    </row>
    <row r="33" spans="1:33" x14ac:dyDescent="0.25">
      <c r="A33" s="121"/>
      <c r="B33" s="11" t="s">
        <v>6</v>
      </c>
      <c r="C33" s="12">
        <f t="shared" si="2"/>
        <v>42526</v>
      </c>
      <c r="D33" s="100">
        <f>[1]June!C12</f>
        <v>0</v>
      </c>
      <c r="E33" s="67">
        <f>[1]June!D12</f>
        <v>0</v>
      </c>
      <c r="F33" s="67">
        <f>[1]June!E12</f>
        <v>0</v>
      </c>
      <c r="G33" s="101"/>
      <c r="H33" s="79"/>
      <c r="I33" s="93"/>
      <c r="J33" s="5"/>
      <c r="K33" s="121"/>
      <c r="L33" s="11" t="str">
        <f t="shared" si="0"/>
        <v>Friday</v>
      </c>
      <c r="M33" s="12">
        <f t="shared" si="0"/>
        <v>42526</v>
      </c>
      <c r="N33" s="67">
        <f>[1]June!L12</f>
        <v>6.7899878463877563</v>
      </c>
      <c r="O33" s="67">
        <f>[1]June!M12</f>
        <v>4.110470487223731</v>
      </c>
      <c r="P33" s="79">
        <f>[1]June!N12</f>
        <v>5.8113773163910283</v>
      </c>
      <c r="Q33" s="83"/>
      <c r="R33" s="83"/>
      <c r="S33" s="83"/>
      <c r="T33" s="130"/>
      <c r="U33" s="83"/>
      <c r="V33" s="121"/>
      <c r="W33" s="11" t="str">
        <f t="shared" si="1"/>
        <v>Friday</v>
      </c>
      <c r="X33" s="37">
        <f t="shared" si="1"/>
        <v>42526</v>
      </c>
      <c r="Y33" s="71">
        <f>[1]June!R12</f>
        <v>8.3000000000000007</v>
      </c>
      <c r="Z33" s="67">
        <f>[1]June!S12</f>
        <v>7.01</v>
      </c>
      <c r="AA33" s="148">
        <f>[1]June!T12</f>
        <v>7.5847826086956527</v>
      </c>
      <c r="AB33" s="71">
        <f>[1]June!U12</f>
        <v>20</v>
      </c>
      <c r="AC33" s="67">
        <f>[1]June!V12</f>
        <v>20</v>
      </c>
      <c r="AD33" s="67">
        <f>[1]June!W12</f>
        <v>20</v>
      </c>
      <c r="AE33" s="83">
        <f>[1]June!X12</f>
        <v>287.04600000000005</v>
      </c>
      <c r="AF33" s="165">
        <f>[1]June!Y12</f>
        <v>170</v>
      </c>
      <c r="AG33" s="93"/>
    </row>
    <row r="34" spans="1:33" x14ac:dyDescent="0.25">
      <c r="A34" s="121"/>
      <c r="B34" s="11" t="s">
        <v>7</v>
      </c>
      <c r="C34" s="12">
        <f t="shared" si="2"/>
        <v>42527</v>
      </c>
      <c r="D34" s="100">
        <f>[1]June!C13</f>
        <v>0</v>
      </c>
      <c r="E34" s="67">
        <f>[1]June!D13</f>
        <v>0</v>
      </c>
      <c r="F34" s="67">
        <f>[1]June!E13</f>
        <v>0</v>
      </c>
      <c r="G34" s="101"/>
      <c r="H34" s="79"/>
      <c r="I34" s="93"/>
      <c r="J34" s="5"/>
      <c r="K34" s="121"/>
      <c r="L34" s="11" t="str">
        <f t="shared" si="0"/>
        <v>Saturday</v>
      </c>
      <c r="M34" s="12">
        <f t="shared" si="0"/>
        <v>42527</v>
      </c>
      <c r="N34" s="67">
        <f>[1]June!L13</f>
        <v>5.3034479185210328</v>
      </c>
      <c r="O34" s="67">
        <f>[1]June!M13</f>
        <v>2.6756649305555555</v>
      </c>
      <c r="P34" s="79">
        <f>[1]June!N13</f>
        <v>3.9443148397344898</v>
      </c>
      <c r="Q34" s="83"/>
      <c r="R34" s="83"/>
      <c r="S34" s="83"/>
      <c r="T34" s="130"/>
      <c r="U34" s="83"/>
      <c r="V34" s="121"/>
      <c r="W34" s="11" t="str">
        <f t="shared" si="1"/>
        <v>Saturday</v>
      </c>
      <c r="X34" s="37">
        <f t="shared" si="1"/>
        <v>42527</v>
      </c>
      <c r="Y34" s="71">
        <f>[1]June!R13</f>
        <v>8.18</v>
      </c>
      <c r="Z34" s="67">
        <f>[1]June!S13</f>
        <v>7.38</v>
      </c>
      <c r="AA34" s="148">
        <f>[1]June!T13</f>
        <v>7.8073684210526322</v>
      </c>
      <c r="AB34" s="71">
        <f>[1]June!U13</f>
        <v>20</v>
      </c>
      <c r="AC34" s="67">
        <f>[1]June!V13</f>
        <v>20</v>
      </c>
      <c r="AD34" s="67">
        <f>[1]June!W13</f>
        <v>20</v>
      </c>
      <c r="AE34" s="83">
        <f>[1]June!X13</f>
        <v>269.75600000000003</v>
      </c>
      <c r="AF34" s="165">
        <f>[1]June!Y13</f>
        <v>11</v>
      </c>
      <c r="AG34" s="93"/>
    </row>
    <row r="35" spans="1:33" x14ac:dyDescent="0.25">
      <c r="A35" s="121"/>
      <c r="B35" s="11" t="s">
        <v>8</v>
      </c>
      <c r="C35" s="12">
        <f t="shared" si="2"/>
        <v>42528</v>
      </c>
      <c r="D35" s="100">
        <f>[1]June!C14</f>
        <v>0</v>
      </c>
      <c r="E35" s="67">
        <f>[1]June!D14</f>
        <v>0</v>
      </c>
      <c r="F35" s="67">
        <f>[1]June!E14</f>
        <v>0</v>
      </c>
      <c r="G35" s="101"/>
      <c r="H35" s="79"/>
      <c r="I35" s="93"/>
      <c r="J35" s="5"/>
      <c r="K35" s="121"/>
      <c r="L35" s="11" t="str">
        <f t="shared" si="0"/>
        <v>Sunday</v>
      </c>
      <c r="M35" s="12">
        <f t="shared" si="0"/>
        <v>42528</v>
      </c>
      <c r="N35" s="67">
        <f>[1]June!L14</f>
        <v>7.4396024289793425</v>
      </c>
      <c r="O35" s="67">
        <f>[1]June!M14</f>
        <v>2.808671006944444</v>
      </c>
      <c r="P35" s="79">
        <f>[1]June!N14</f>
        <v>4.1443445826746794</v>
      </c>
      <c r="Q35" s="83"/>
      <c r="R35" s="83"/>
      <c r="S35" s="83"/>
      <c r="T35" s="130"/>
      <c r="U35" s="83"/>
      <c r="V35" s="121"/>
      <c r="W35" s="11" t="str">
        <f t="shared" si="1"/>
        <v>Sunday</v>
      </c>
      <c r="X35" s="37">
        <f t="shared" si="1"/>
        <v>42528</v>
      </c>
      <c r="Y35" s="71">
        <f>[1]June!R14</f>
        <v>8.25</v>
      </c>
      <c r="Z35" s="67">
        <f>[1]June!S14</f>
        <v>7.21</v>
      </c>
      <c r="AA35" s="148">
        <f>[1]June!T14</f>
        <v>7.6561111111111115</v>
      </c>
      <c r="AB35" s="71">
        <f>[1]June!U14</f>
        <v>20</v>
      </c>
      <c r="AC35" s="67">
        <f>[1]June!V14</f>
        <v>20</v>
      </c>
      <c r="AD35" s="67">
        <f>[1]June!W14</f>
        <v>20</v>
      </c>
      <c r="AE35" s="83">
        <f>[1]June!X14</f>
        <v>167.631</v>
      </c>
      <c r="AF35" s="165">
        <f>[1]June!Y14</f>
        <v>0</v>
      </c>
      <c r="AG35" s="93"/>
    </row>
    <row r="36" spans="1:33" x14ac:dyDescent="0.25">
      <c r="A36" s="121"/>
      <c r="B36" s="11" t="s">
        <v>9</v>
      </c>
      <c r="C36" s="12">
        <f t="shared" si="2"/>
        <v>42529</v>
      </c>
      <c r="D36" s="100">
        <f>[1]June!C15</f>
        <v>0</v>
      </c>
      <c r="E36" s="67">
        <f>[1]June!D15</f>
        <v>0</v>
      </c>
      <c r="F36" s="67">
        <f>[1]June!E15</f>
        <v>0</v>
      </c>
      <c r="G36" s="101"/>
      <c r="H36" s="79"/>
      <c r="I36" s="93"/>
      <c r="J36" s="5"/>
      <c r="K36" s="121"/>
      <c r="L36" s="11" t="str">
        <f t="shared" si="0"/>
        <v>Monday</v>
      </c>
      <c r="M36" s="12">
        <f t="shared" si="0"/>
        <v>42529</v>
      </c>
      <c r="N36" s="67">
        <f>[1]June!L15</f>
        <v>7.2159184041685522</v>
      </c>
      <c r="O36" s="67">
        <f>[1]June!M15</f>
        <v>3.6304357640743254</v>
      </c>
      <c r="P36" s="79">
        <f>[1]June!N15</f>
        <v>5.1682783949452409</v>
      </c>
      <c r="Q36" s="83"/>
      <c r="R36" s="83"/>
      <c r="S36" s="83"/>
      <c r="T36" s="130"/>
      <c r="U36" s="83"/>
      <c r="V36" s="121"/>
      <c r="W36" s="11" t="str">
        <f t="shared" si="1"/>
        <v>Monday</v>
      </c>
      <c r="X36" s="37">
        <f t="shared" si="1"/>
        <v>42529</v>
      </c>
      <c r="Y36" s="71">
        <f>[1]June!R15</f>
        <v>7.72</v>
      </c>
      <c r="Z36" s="67">
        <f>[1]June!S15</f>
        <v>7.33</v>
      </c>
      <c r="AA36" s="148">
        <f>[1]June!T15</f>
        <v>7.5250000000000004</v>
      </c>
      <c r="AB36" s="71">
        <f>[1]June!U15</f>
        <v>20</v>
      </c>
      <c r="AC36" s="67">
        <f>[1]June!V15</f>
        <v>20</v>
      </c>
      <c r="AD36" s="67">
        <f>[1]June!W15</f>
        <v>20</v>
      </c>
      <c r="AE36" s="83">
        <f>[1]June!X15</f>
        <v>8.8580000000000005</v>
      </c>
      <c r="AF36" s="165">
        <f>[1]June!Y15</f>
        <v>0</v>
      </c>
      <c r="AG36" s="93"/>
    </row>
    <row r="37" spans="1:33" x14ac:dyDescent="0.25">
      <c r="A37" s="121"/>
      <c r="B37" s="11" t="s">
        <v>10</v>
      </c>
      <c r="C37" s="12">
        <f t="shared" si="2"/>
        <v>42530</v>
      </c>
      <c r="D37" s="100">
        <f>[1]June!C16</f>
        <v>0</v>
      </c>
      <c r="E37" s="67">
        <f>[1]June!D16</f>
        <v>0</v>
      </c>
      <c r="F37" s="67">
        <f>[1]June!E16</f>
        <v>0</v>
      </c>
      <c r="G37" s="101"/>
      <c r="H37" s="79"/>
      <c r="I37" s="93"/>
      <c r="J37" s="5"/>
      <c r="K37" s="121"/>
      <c r="L37" s="11" t="str">
        <f t="shared" si="0"/>
        <v>Tuesday</v>
      </c>
      <c r="M37" s="12">
        <f t="shared" si="0"/>
        <v>42530</v>
      </c>
      <c r="N37" s="67">
        <f>[1]June!L16</f>
        <v>9.1128697842491988</v>
      </c>
      <c r="O37" s="67">
        <f>[1]June!M16</f>
        <v>4.2503975701861911</v>
      </c>
      <c r="P37" s="79">
        <f>[1]June!N16</f>
        <v>6.2534538497163199</v>
      </c>
      <c r="Q37" s="83"/>
      <c r="R37" s="83"/>
      <c r="S37" s="83"/>
      <c r="T37" s="130"/>
      <c r="U37" s="83"/>
      <c r="V37" s="121"/>
      <c r="W37" s="11" t="str">
        <f t="shared" si="1"/>
        <v>Tuesday</v>
      </c>
      <c r="X37" s="37">
        <f t="shared" si="1"/>
        <v>42530</v>
      </c>
      <c r="Y37" s="71">
        <f>[1]June!R16</f>
        <v>8.01</v>
      </c>
      <c r="Z37" s="67">
        <f>[1]June!S16</f>
        <v>7.96</v>
      </c>
      <c r="AA37" s="148">
        <f>[1]June!T16</f>
        <v>7.9849999999999994</v>
      </c>
      <c r="AB37" s="71">
        <f>[1]June!U16</f>
        <v>24</v>
      </c>
      <c r="AC37" s="67">
        <f>[1]June!V16</f>
        <v>24</v>
      </c>
      <c r="AD37" s="67">
        <f>[1]June!W16</f>
        <v>24</v>
      </c>
      <c r="AE37" s="83">
        <f>[1]June!X16</f>
        <v>10.181000000000001</v>
      </c>
      <c r="AF37" s="165">
        <f>[1]June!Y16</f>
        <v>0</v>
      </c>
      <c r="AG37" s="93"/>
    </row>
    <row r="38" spans="1:33" x14ac:dyDescent="0.25">
      <c r="A38" s="121"/>
      <c r="B38" s="11" t="s">
        <v>4</v>
      </c>
      <c r="C38" s="12">
        <f t="shared" si="2"/>
        <v>42531</v>
      </c>
      <c r="D38" s="100">
        <f>[1]June!C17</f>
        <v>0</v>
      </c>
      <c r="E38" s="67">
        <f>[1]June!D17</f>
        <v>0</v>
      </c>
      <c r="F38" s="67">
        <f>[1]June!E17</f>
        <v>0</v>
      </c>
      <c r="G38" s="101"/>
      <c r="H38" s="79"/>
      <c r="I38" s="93"/>
      <c r="J38" s="5"/>
      <c r="K38" s="121"/>
      <c r="L38" s="11" t="str">
        <f t="shared" si="0"/>
        <v>Wednesday</v>
      </c>
      <c r="M38" s="12">
        <f t="shared" si="0"/>
        <v>42531</v>
      </c>
      <c r="N38" s="67">
        <f>[1]June!L17</f>
        <v>5.3859166699118077</v>
      </c>
      <c r="O38" s="67">
        <f>[1]June!M17</f>
        <v>0</v>
      </c>
      <c r="P38" s="79">
        <f>[1]June!N17</f>
        <v>1.8153113070880926</v>
      </c>
      <c r="Q38" s="83"/>
      <c r="R38" s="83"/>
      <c r="S38" s="83"/>
      <c r="T38" s="130"/>
      <c r="U38" s="83"/>
      <c r="V38" s="182" t="s">
        <v>108</v>
      </c>
      <c r="W38" s="11" t="str">
        <f t="shared" si="1"/>
        <v>Wednesday</v>
      </c>
      <c r="X38" s="37">
        <f t="shared" si="1"/>
        <v>42531</v>
      </c>
      <c r="Y38" s="71" t="str">
        <f>[1]June!R17</f>
        <v/>
      </c>
      <c r="Z38" s="67" t="str">
        <f>[1]June!S17</f>
        <v/>
      </c>
      <c r="AA38" s="148" t="str">
        <f>[1]June!T17</f>
        <v/>
      </c>
      <c r="AB38" s="71" t="str">
        <f>[1]June!U17</f>
        <v/>
      </c>
      <c r="AC38" s="67" t="str">
        <f>[1]June!V17</f>
        <v/>
      </c>
      <c r="AD38" s="67" t="str">
        <f>[1]June!W17</f>
        <v/>
      </c>
      <c r="AE38" s="83" t="str">
        <f>[1]June!X17</f>
        <v/>
      </c>
      <c r="AF38" s="165">
        <f>[1]June!Y17</f>
        <v>0</v>
      </c>
      <c r="AG38" s="93"/>
    </row>
    <row r="39" spans="1:33" x14ac:dyDescent="0.25">
      <c r="A39" s="121"/>
      <c r="B39" s="11" t="s">
        <v>5</v>
      </c>
      <c r="C39" s="12">
        <f t="shared" si="2"/>
        <v>42532</v>
      </c>
      <c r="D39" s="100">
        <f>[1]June!C18</f>
        <v>0</v>
      </c>
      <c r="E39" s="67">
        <f>[1]June!D18</f>
        <v>0</v>
      </c>
      <c r="F39" s="67">
        <f>[1]June!E18</f>
        <v>0</v>
      </c>
      <c r="G39" s="101"/>
      <c r="H39" s="79"/>
      <c r="I39" s="93"/>
      <c r="J39" s="5"/>
      <c r="K39" s="121"/>
      <c r="L39" s="11" t="str">
        <f t="shared" si="0"/>
        <v>Thursday</v>
      </c>
      <c r="M39" s="12">
        <f t="shared" si="0"/>
        <v>42532</v>
      </c>
      <c r="N39" s="67">
        <f>[1]June!L18</f>
        <v>4.3660069451861911</v>
      </c>
      <c r="O39" s="67">
        <f>[1]June!M18</f>
        <v>0</v>
      </c>
      <c r="P39" s="79">
        <f>[1]June!N18</f>
        <v>1.2197737993327555</v>
      </c>
      <c r="Q39" s="83"/>
      <c r="R39" s="83"/>
      <c r="S39" s="83"/>
      <c r="T39" s="130"/>
      <c r="U39" s="83"/>
      <c r="V39" s="182" t="s">
        <v>108</v>
      </c>
      <c r="W39" s="11" t="str">
        <f t="shared" si="1"/>
        <v>Thursday</v>
      </c>
      <c r="X39" s="37">
        <f t="shared" si="1"/>
        <v>42532</v>
      </c>
      <c r="Y39" s="71" t="str">
        <f>[1]June!R18</f>
        <v/>
      </c>
      <c r="Z39" s="67" t="str">
        <f>[1]June!S18</f>
        <v/>
      </c>
      <c r="AA39" s="148" t="str">
        <f>[1]June!T18</f>
        <v/>
      </c>
      <c r="AB39" s="71" t="str">
        <f>[1]June!U18</f>
        <v/>
      </c>
      <c r="AC39" s="67" t="str">
        <f>[1]June!V18</f>
        <v/>
      </c>
      <c r="AD39" s="67" t="str">
        <f>[1]June!W18</f>
        <v/>
      </c>
      <c r="AE39" s="83" t="str">
        <f>[1]June!X18</f>
        <v/>
      </c>
      <c r="AF39" s="165">
        <f>[1]June!Y18</f>
        <v>0</v>
      </c>
      <c r="AG39" s="93"/>
    </row>
    <row r="40" spans="1:33" x14ac:dyDescent="0.25">
      <c r="A40" s="121"/>
      <c r="B40" s="11" t="s">
        <v>6</v>
      </c>
      <c r="C40" s="12">
        <f t="shared" si="2"/>
        <v>42533</v>
      </c>
      <c r="D40" s="100">
        <f>[1]June!C19</f>
        <v>0</v>
      </c>
      <c r="E40" s="67">
        <f>[1]June!D19</f>
        <v>0</v>
      </c>
      <c r="F40" s="67">
        <f>[1]June!E19</f>
        <v>0</v>
      </c>
      <c r="G40" s="101"/>
      <c r="H40" s="79"/>
      <c r="I40" s="93"/>
      <c r="J40" s="5"/>
      <c r="K40" s="121"/>
      <c r="L40" s="11" t="str">
        <f t="shared" si="0"/>
        <v>Friday</v>
      </c>
      <c r="M40" s="12">
        <f t="shared" si="0"/>
        <v>42533</v>
      </c>
      <c r="N40" s="67">
        <f>[1]June!L19</f>
        <v>4.1431493061118649</v>
      </c>
      <c r="O40" s="67">
        <f>[1]June!M19</f>
        <v>0</v>
      </c>
      <c r="P40" s="79">
        <f>[1]June!N19</f>
        <v>0.86753464994220819</v>
      </c>
      <c r="Q40" s="83"/>
      <c r="R40" s="83"/>
      <c r="S40" s="83"/>
      <c r="T40" s="130"/>
      <c r="U40" s="83"/>
      <c r="V40" s="121"/>
      <c r="W40" s="11" t="str">
        <f t="shared" si="1"/>
        <v>Friday</v>
      </c>
      <c r="X40" s="37">
        <f t="shared" si="1"/>
        <v>42533</v>
      </c>
      <c r="Y40" s="71">
        <f>[1]June!R19</f>
        <v>7.43</v>
      </c>
      <c r="Z40" s="67">
        <f>[1]June!S19</f>
        <v>7.43</v>
      </c>
      <c r="AA40" s="148">
        <f>[1]June!T19</f>
        <v>7.43</v>
      </c>
      <c r="AB40" s="71">
        <f>[1]June!U19</f>
        <v>25</v>
      </c>
      <c r="AC40" s="67">
        <f>[1]June!V19</f>
        <v>25</v>
      </c>
      <c r="AD40" s="67">
        <f>[1]June!W19</f>
        <v>25</v>
      </c>
      <c r="AE40" s="83">
        <f>[1]June!X19</f>
        <v>2.09</v>
      </c>
      <c r="AF40" s="165">
        <f>[1]June!Y19</f>
        <v>0</v>
      </c>
      <c r="AG40" s="93"/>
    </row>
    <row r="41" spans="1:33" x14ac:dyDescent="0.25">
      <c r="A41" s="121"/>
      <c r="B41" s="11" t="s">
        <v>7</v>
      </c>
      <c r="C41" s="12">
        <f t="shared" si="2"/>
        <v>42534</v>
      </c>
      <c r="D41" s="100">
        <f>[1]June!C20</f>
        <v>0</v>
      </c>
      <c r="E41" s="67">
        <f>[1]June!D20</f>
        <v>0</v>
      </c>
      <c r="F41" s="67">
        <f>[1]June!E20</f>
        <v>0</v>
      </c>
      <c r="G41" s="101"/>
      <c r="H41" s="79"/>
      <c r="I41" s="93"/>
      <c r="J41" s="5"/>
      <c r="K41" s="121"/>
      <c r="L41" s="11" t="str">
        <f t="shared" si="0"/>
        <v>Saturday</v>
      </c>
      <c r="M41" s="12">
        <f t="shared" si="0"/>
        <v>42534</v>
      </c>
      <c r="N41" s="67">
        <f>[1]June!L20</f>
        <v>3.4840920142597618</v>
      </c>
      <c r="O41" s="67">
        <f>[1]June!M20</f>
        <v>0</v>
      </c>
      <c r="P41" s="79">
        <f>[1]June!N20</f>
        <v>0.5027118055980514</v>
      </c>
      <c r="Q41" s="83"/>
      <c r="R41" s="83"/>
      <c r="S41" s="83"/>
      <c r="T41" s="130"/>
      <c r="U41" s="83"/>
      <c r="V41" s="182" t="s">
        <v>108</v>
      </c>
      <c r="W41" s="11" t="str">
        <f t="shared" si="1"/>
        <v>Saturday</v>
      </c>
      <c r="X41" s="37">
        <f t="shared" si="1"/>
        <v>42534</v>
      </c>
      <c r="Y41" s="71" t="str">
        <f>[1]June!R20</f>
        <v/>
      </c>
      <c r="Z41" s="67" t="str">
        <f>[1]June!S20</f>
        <v/>
      </c>
      <c r="AA41" s="148" t="str">
        <f>[1]June!T20</f>
        <v/>
      </c>
      <c r="AB41" s="71" t="str">
        <f>[1]June!U20</f>
        <v/>
      </c>
      <c r="AC41" s="67" t="str">
        <f>[1]June!V20</f>
        <v/>
      </c>
      <c r="AD41" s="67" t="str">
        <f>[1]June!W20</f>
        <v/>
      </c>
      <c r="AE41" s="83" t="str">
        <f>[1]June!X20</f>
        <v/>
      </c>
      <c r="AF41" s="165">
        <f>[1]June!Y20</f>
        <v>0</v>
      </c>
      <c r="AG41" s="93"/>
    </row>
    <row r="42" spans="1:33" x14ac:dyDescent="0.25">
      <c r="A42" s="121"/>
      <c r="B42" s="11" t="s">
        <v>8</v>
      </c>
      <c r="C42" s="12">
        <f t="shared" si="2"/>
        <v>42535</v>
      </c>
      <c r="D42" s="100">
        <f>[1]June!C21</f>
        <v>0</v>
      </c>
      <c r="E42" s="67">
        <f>[1]June!D21</f>
        <v>0</v>
      </c>
      <c r="F42" s="67">
        <f>[1]June!E21</f>
        <v>0</v>
      </c>
      <c r="G42" s="101"/>
      <c r="H42" s="79"/>
      <c r="I42" s="93"/>
      <c r="J42" s="5"/>
      <c r="K42" s="121"/>
      <c r="L42" s="11" t="str">
        <f t="shared" si="0"/>
        <v>Sunday</v>
      </c>
      <c r="M42" s="12">
        <f t="shared" si="0"/>
        <v>42535</v>
      </c>
      <c r="N42" s="67">
        <f>[1]June!L21</f>
        <v>5.5440972248183353</v>
      </c>
      <c r="O42" s="67">
        <f>[1]June!M21</f>
        <v>0</v>
      </c>
      <c r="P42" s="79">
        <f>[1]June!N21</f>
        <v>1.616739728546253</v>
      </c>
      <c r="Q42" s="83"/>
      <c r="R42" s="83"/>
      <c r="S42" s="83"/>
      <c r="T42" s="130"/>
      <c r="U42" s="83"/>
      <c r="V42" s="182" t="s">
        <v>108</v>
      </c>
      <c r="W42" s="11" t="str">
        <f>B42</f>
        <v>Sunday</v>
      </c>
      <c r="X42" s="37">
        <f t="shared" si="1"/>
        <v>42535</v>
      </c>
      <c r="Y42" s="71" t="str">
        <f>[1]June!R21</f>
        <v/>
      </c>
      <c r="Z42" s="67" t="str">
        <f>[1]June!S21</f>
        <v/>
      </c>
      <c r="AA42" s="148" t="str">
        <f>[1]June!T21</f>
        <v/>
      </c>
      <c r="AB42" s="71" t="str">
        <f>[1]June!U21</f>
        <v/>
      </c>
      <c r="AC42" s="67" t="str">
        <f>[1]June!V21</f>
        <v/>
      </c>
      <c r="AD42" s="67" t="str">
        <f>[1]June!W21</f>
        <v/>
      </c>
      <c r="AE42" s="83" t="str">
        <f>[1]June!X21</f>
        <v/>
      </c>
      <c r="AF42" s="165">
        <f>[1]June!Y21</f>
        <v>0</v>
      </c>
      <c r="AG42" s="93"/>
    </row>
    <row r="43" spans="1:33" x14ac:dyDescent="0.25">
      <c r="A43" s="121"/>
      <c r="B43" s="11" t="s">
        <v>9</v>
      </c>
      <c r="C43" s="12">
        <f t="shared" si="2"/>
        <v>42536</v>
      </c>
      <c r="D43" s="100">
        <f>[1]June!C22</f>
        <v>0</v>
      </c>
      <c r="E43" s="67">
        <f>[1]June!D22</f>
        <v>0</v>
      </c>
      <c r="F43" s="67">
        <f>[1]June!E22</f>
        <v>0</v>
      </c>
      <c r="G43" s="101"/>
      <c r="H43" s="79"/>
      <c r="I43" s="93"/>
      <c r="J43" s="5"/>
      <c r="K43" s="121"/>
      <c r="L43" s="11" t="str">
        <f t="shared" si="0"/>
        <v>Monday</v>
      </c>
      <c r="M43" s="12">
        <f t="shared" si="0"/>
        <v>42536</v>
      </c>
      <c r="N43" s="67">
        <f>[1]June!L22</f>
        <v>8.8385329849984906</v>
      </c>
      <c r="O43" s="67">
        <f>[1]June!M22</f>
        <v>3.5913159725003769</v>
      </c>
      <c r="P43" s="79">
        <f>[1]June!N22</f>
        <v>5.6278478390922144</v>
      </c>
      <c r="Q43" s="83"/>
      <c r="R43" s="83"/>
      <c r="S43" s="83"/>
      <c r="T43" s="130"/>
      <c r="U43" s="83"/>
      <c r="V43" s="121"/>
      <c r="W43" s="11" t="str">
        <f t="shared" si="1"/>
        <v>Monday</v>
      </c>
      <c r="X43" s="37">
        <f t="shared" si="1"/>
        <v>42536</v>
      </c>
      <c r="Y43" s="71">
        <f>[1]June!R22</f>
        <v>7.65</v>
      </c>
      <c r="Z43" s="67">
        <f>[1]June!S22</f>
        <v>7.65</v>
      </c>
      <c r="AA43" s="148">
        <f>[1]June!T22</f>
        <v>7.65</v>
      </c>
      <c r="AB43" s="71">
        <f>[1]June!U22</f>
        <v>24</v>
      </c>
      <c r="AC43" s="67">
        <f>[1]June!V22</f>
        <v>24</v>
      </c>
      <c r="AD43" s="67">
        <f>[1]June!W22</f>
        <v>24</v>
      </c>
      <c r="AE43" s="83">
        <f>[1]June!X22</f>
        <v>4.4960000000000004</v>
      </c>
      <c r="AF43" s="165">
        <f>[1]June!Y22</f>
        <v>0</v>
      </c>
      <c r="AG43" s="93"/>
    </row>
    <row r="44" spans="1:33" x14ac:dyDescent="0.25">
      <c r="A44" s="121"/>
      <c r="B44" s="11" t="s">
        <v>10</v>
      </c>
      <c r="C44" s="12">
        <f t="shared" si="2"/>
        <v>42537</v>
      </c>
      <c r="D44" s="100">
        <f>[1]June!C23</f>
        <v>0</v>
      </c>
      <c r="E44" s="67">
        <f>[1]June!D23</f>
        <v>0</v>
      </c>
      <c r="F44" s="67">
        <f>[1]June!E23</f>
        <v>0</v>
      </c>
      <c r="G44" s="101"/>
      <c r="H44" s="79"/>
      <c r="I44" s="93"/>
      <c r="J44" s="5"/>
      <c r="K44" s="121"/>
      <c r="L44" s="11" t="str">
        <f t="shared" si="0"/>
        <v>Tuesday</v>
      </c>
      <c r="M44" s="12">
        <f t="shared" si="0"/>
        <v>42537</v>
      </c>
      <c r="N44" s="67">
        <f>[1]June!L23</f>
        <v>7.4937795141670431</v>
      </c>
      <c r="O44" s="67">
        <f>[1]June!M23</f>
        <v>0.6742604166666667</v>
      </c>
      <c r="P44" s="79">
        <f>[1]June!N23</f>
        <v>4.2709942603656863</v>
      </c>
      <c r="Q44" s="83"/>
      <c r="R44" s="83"/>
      <c r="S44" s="83"/>
      <c r="T44" s="130"/>
      <c r="U44" s="83"/>
      <c r="V44" s="182" t="s">
        <v>108</v>
      </c>
      <c r="W44" s="11" t="str">
        <f t="shared" si="1"/>
        <v>Tuesday</v>
      </c>
      <c r="X44" s="37">
        <f t="shared" si="1"/>
        <v>42537</v>
      </c>
      <c r="Y44" s="71" t="str">
        <f>[1]June!R23</f>
        <v/>
      </c>
      <c r="Z44" s="67" t="str">
        <f>[1]June!S23</f>
        <v/>
      </c>
      <c r="AA44" s="148" t="str">
        <f>[1]June!T23</f>
        <v/>
      </c>
      <c r="AB44" s="71" t="str">
        <f>[1]June!U23</f>
        <v/>
      </c>
      <c r="AC44" s="67" t="str">
        <f>[1]June!V23</f>
        <v/>
      </c>
      <c r="AD44" s="67" t="str">
        <f>[1]June!W23</f>
        <v/>
      </c>
      <c r="AE44" s="83" t="str">
        <f>[1]June!X23</f>
        <v/>
      </c>
      <c r="AF44" s="165">
        <f>[1]June!Y23</f>
        <v>0</v>
      </c>
      <c r="AG44" s="93"/>
    </row>
    <row r="45" spans="1:33" x14ac:dyDescent="0.25">
      <c r="A45" s="121"/>
      <c r="B45" s="11" t="s">
        <v>4</v>
      </c>
      <c r="C45" s="12">
        <f t="shared" si="2"/>
        <v>42538</v>
      </c>
      <c r="D45" s="100">
        <f>[1]June!C24</f>
        <v>0</v>
      </c>
      <c r="E45" s="67">
        <f>[1]June!D24</f>
        <v>0</v>
      </c>
      <c r="F45" s="67">
        <f>[1]June!E24</f>
        <v>0</v>
      </c>
      <c r="G45" s="101"/>
      <c r="H45" s="79"/>
      <c r="I45" s="93"/>
      <c r="J45" s="5"/>
      <c r="K45" s="121"/>
      <c r="L45" s="11" t="str">
        <f t="shared" si="0"/>
        <v>Wednesday</v>
      </c>
      <c r="M45" s="12">
        <f t="shared" si="0"/>
        <v>42538</v>
      </c>
      <c r="N45" s="67">
        <f>[1]June!L24</f>
        <v>4.774875002317958</v>
      </c>
      <c r="O45" s="67">
        <f>[1]June!M24</f>
        <v>1.8269270833333331</v>
      </c>
      <c r="P45" s="79">
        <f>[1]June!N24</f>
        <v>2.962280346022713</v>
      </c>
      <c r="Q45" s="83"/>
      <c r="R45" s="83"/>
      <c r="S45" s="83"/>
      <c r="T45" s="130"/>
      <c r="U45" s="83"/>
      <c r="V45" s="182" t="s">
        <v>108</v>
      </c>
      <c r="W45" s="11" t="str">
        <f t="shared" si="1"/>
        <v>Wednesday</v>
      </c>
      <c r="X45" s="37">
        <f t="shared" si="1"/>
        <v>42538</v>
      </c>
      <c r="Y45" s="71" t="str">
        <f>[1]June!R24</f>
        <v/>
      </c>
      <c r="Z45" s="67" t="str">
        <f>[1]June!S24</f>
        <v/>
      </c>
      <c r="AA45" s="148" t="str">
        <f>[1]June!T24</f>
        <v/>
      </c>
      <c r="AB45" s="71" t="str">
        <f>[1]June!U24</f>
        <v/>
      </c>
      <c r="AC45" s="67" t="str">
        <f>[1]June!V24</f>
        <v/>
      </c>
      <c r="AD45" s="67" t="str">
        <f>[1]June!W24</f>
        <v/>
      </c>
      <c r="AE45" s="83" t="str">
        <f>[1]June!X24</f>
        <v/>
      </c>
      <c r="AF45" s="165">
        <f>[1]June!Y24</f>
        <v>0</v>
      </c>
      <c r="AG45" s="93"/>
    </row>
    <row r="46" spans="1:33" x14ac:dyDescent="0.25">
      <c r="A46" s="121"/>
      <c r="B46" s="11" t="s">
        <v>5</v>
      </c>
      <c r="C46" s="12">
        <f t="shared" si="2"/>
        <v>42539</v>
      </c>
      <c r="D46" s="100">
        <f>[1]June!C25</f>
        <v>0</v>
      </c>
      <c r="E46" s="67">
        <f>[1]June!D25</f>
        <v>0</v>
      </c>
      <c r="F46" s="67">
        <f>[1]June!E25</f>
        <v>0</v>
      </c>
      <c r="G46" s="101"/>
      <c r="H46" s="79"/>
      <c r="I46" s="93"/>
      <c r="J46" s="5"/>
      <c r="K46" s="121"/>
      <c r="L46" s="11" t="str">
        <f t="shared" si="0"/>
        <v>Thursday</v>
      </c>
      <c r="M46" s="12">
        <f t="shared" si="0"/>
        <v>42539</v>
      </c>
      <c r="N46" s="67">
        <f>[1]June!L25</f>
        <v>6.1304079876873221</v>
      </c>
      <c r="O46" s="67">
        <f>[1]June!M25</f>
        <v>1.1294791666666666</v>
      </c>
      <c r="P46" s="79">
        <f>[1]June!N25</f>
        <v>2.8476037810691115</v>
      </c>
      <c r="Q46" s="83"/>
      <c r="R46" s="83"/>
      <c r="S46" s="83"/>
      <c r="T46" s="130"/>
      <c r="U46" s="83"/>
      <c r="V46" s="121"/>
      <c r="W46" s="11" t="str">
        <f t="shared" si="1"/>
        <v>Thursday</v>
      </c>
      <c r="X46" s="37">
        <f t="shared" si="1"/>
        <v>42539</v>
      </c>
      <c r="Y46" s="71">
        <f>[1]June!R25</f>
        <v>7.28</v>
      </c>
      <c r="Z46" s="67">
        <f>[1]June!S25</f>
        <v>7.28</v>
      </c>
      <c r="AA46" s="148">
        <f>[1]June!T25</f>
        <v>7.28</v>
      </c>
      <c r="AB46" s="71">
        <f>[1]June!U25</f>
        <v>25</v>
      </c>
      <c r="AC46" s="67">
        <f>[1]June!V25</f>
        <v>25</v>
      </c>
      <c r="AD46" s="67">
        <f>[1]June!W25</f>
        <v>25</v>
      </c>
      <c r="AE46" s="83">
        <f>[1]June!X25</f>
        <v>9.9809999999999999</v>
      </c>
      <c r="AF46" s="165">
        <f>[1]June!Y25</f>
        <v>2</v>
      </c>
      <c r="AG46" s="93"/>
    </row>
    <row r="47" spans="1:33" x14ac:dyDescent="0.25">
      <c r="A47" s="121"/>
      <c r="B47" s="11" t="s">
        <v>6</v>
      </c>
      <c r="C47" s="12">
        <f t="shared" si="2"/>
        <v>42540</v>
      </c>
      <c r="D47" s="100">
        <f>[1]June!C26</f>
        <v>0</v>
      </c>
      <c r="E47" s="67">
        <f>[1]June!D26</f>
        <v>0</v>
      </c>
      <c r="F47" s="67">
        <f>[1]June!E26</f>
        <v>0</v>
      </c>
      <c r="G47" s="101"/>
      <c r="H47" s="79"/>
      <c r="I47" s="93"/>
      <c r="J47" s="5"/>
      <c r="K47" s="121"/>
      <c r="L47" s="11" t="str">
        <f t="shared" si="0"/>
        <v>Friday</v>
      </c>
      <c r="M47" s="12">
        <f t="shared" si="0"/>
        <v>42540</v>
      </c>
      <c r="N47" s="67">
        <f>[1]June!L26</f>
        <v>4.949498267412185</v>
      </c>
      <c r="O47" s="67">
        <f>[1]June!M26</f>
        <v>1.2380520833333333</v>
      </c>
      <c r="P47" s="79">
        <f>[1]June!N26</f>
        <v>2.9919919467289171</v>
      </c>
      <c r="Q47" s="83"/>
      <c r="R47" s="83"/>
      <c r="S47" s="83"/>
      <c r="T47" s="130"/>
      <c r="U47" s="83"/>
      <c r="V47" s="121"/>
      <c r="W47" s="11" t="str">
        <f t="shared" si="1"/>
        <v>Friday</v>
      </c>
      <c r="X47" s="37">
        <f t="shared" si="1"/>
        <v>42540</v>
      </c>
      <c r="Y47" s="71">
        <f>[1]June!R26</f>
        <v>8.0399999999999991</v>
      </c>
      <c r="Z47" s="67">
        <f>[1]June!S26</f>
        <v>6.88</v>
      </c>
      <c r="AA47" s="148">
        <f>[1]June!T26</f>
        <v>7.456666666666667</v>
      </c>
      <c r="AB47" s="71">
        <f>[1]June!U26</f>
        <v>28</v>
      </c>
      <c r="AC47" s="67">
        <f>[1]June!V26</f>
        <v>23</v>
      </c>
      <c r="AD47" s="67">
        <f>[1]June!W26</f>
        <v>24.777777777777779</v>
      </c>
      <c r="AE47" s="83">
        <f>[1]June!X26</f>
        <v>87.487000000000009</v>
      </c>
      <c r="AF47" s="165">
        <f>[1]June!Y26</f>
        <v>35</v>
      </c>
      <c r="AG47" s="93"/>
    </row>
    <row r="48" spans="1:33" x14ac:dyDescent="0.25">
      <c r="A48" s="121"/>
      <c r="B48" s="11" t="s">
        <v>7</v>
      </c>
      <c r="C48" s="12">
        <f t="shared" si="2"/>
        <v>42541</v>
      </c>
      <c r="D48" s="100">
        <f>[1]June!C27</f>
        <v>0</v>
      </c>
      <c r="E48" s="67">
        <f>[1]June!D27</f>
        <v>0</v>
      </c>
      <c r="F48" s="67">
        <f>[1]June!E27</f>
        <v>0</v>
      </c>
      <c r="G48" s="101"/>
      <c r="H48" s="79"/>
      <c r="I48" s="93"/>
      <c r="J48" s="5"/>
      <c r="K48" s="121"/>
      <c r="L48" s="11" t="str">
        <f t="shared" si="0"/>
        <v>Saturday</v>
      </c>
      <c r="M48" s="12">
        <f t="shared" si="0"/>
        <v>42541</v>
      </c>
      <c r="N48" s="67">
        <f>[1]June!L27</f>
        <v>5.3362239623202212</v>
      </c>
      <c r="O48" s="67">
        <f>[1]June!M27</f>
        <v>1.5391249999999999</v>
      </c>
      <c r="P48" s="79">
        <f>[1]June!N27</f>
        <v>3.1729565978519338</v>
      </c>
      <c r="Q48" s="83"/>
      <c r="R48" s="83"/>
      <c r="S48" s="83"/>
      <c r="T48" s="130"/>
      <c r="U48" s="83"/>
      <c r="V48" s="182"/>
      <c r="W48" s="11" t="str">
        <f t="shared" si="1"/>
        <v>Saturday</v>
      </c>
      <c r="X48" s="37">
        <f t="shared" si="1"/>
        <v>42541</v>
      </c>
      <c r="Y48" s="71">
        <f>[1]June!R27</f>
        <v>8.06</v>
      </c>
      <c r="Z48" s="67">
        <f>[1]June!S27</f>
        <v>7.49</v>
      </c>
      <c r="AA48" s="148">
        <f>[1]June!T27</f>
        <v>7.6425000000000001</v>
      </c>
      <c r="AB48" s="71">
        <f>[1]June!U27</f>
        <v>23</v>
      </c>
      <c r="AC48" s="67">
        <f>[1]June!V27</f>
        <v>21</v>
      </c>
      <c r="AD48" s="67">
        <f>[1]June!W27</f>
        <v>22</v>
      </c>
      <c r="AE48" s="83">
        <f>[1]June!X27</f>
        <v>18.341000000000001</v>
      </c>
      <c r="AF48" s="165">
        <f>[1]June!Y27</f>
        <v>0</v>
      </c>
      <c r="AG48" s="93"/>
    </row>
    <row r="49" spans="1:33" x14ac:dyDescent="0.25">
      <c r="A49" s="121"/>
      <c r="B49" s="11" t="s">
        <v>8</v>
      </c>
      <c r="C49" s="12">
        <f t="shared" si="2"/>
        <v>42542</v>
      </c>
      <c r="D49" s="100">
        <f>[1]June!C28</f>
        <v>0</v>
      </c>
      <c r="E49" s="67">
        <f>[1]June!D28</f>
        <v>0</v>
      </c>
      <c r="F49" s="67">
        <f>[1]June!E28</f>
        <v>0</v>
      </c>
      <c r="G49" s="101"/>
      <c r="H49" s="79"/>
      <c r="I49" s="93"/>
      <c r="J49" s="5"/>
      <c r="K49" s="121"/>
      <c r="L49" s="11" t="str">
        <f t="shared" si="0"/>
        <v>Sunday</v>
      </c>
      <c r="M49" s="12">
        <f t="shared" si="0"/>
        <v>42542</v>
      </c>
      <c r="N49" s="67">
        <f>[1]June!L28</f>
        <v>4.4305746545394253</v>
      </c>
      <c r="O49" s="67">
        <f>[1]June!M28</f>
        <v>-0.10283680555555556</v>
      </c>
      <c r="P49" s="79">
        <f>[1]June!N28</f>
        <v>2.0592879415204135</v>
      </c>
      <c r="Q49" s="83"/>
      <c r="R49" s="83"/>
      <c r="S49" s="83"/>
      <c r="T49" s="130"/>
      <c r="U49" s="83"/>
      <c r="V49" s="182"/>
      <c r="W49" s="11" t="str">
        <f t="shared" si="1"/>
        <v>Sunday</v>
      </c>
      <c r="X49" s="37">
        <f t="shared" si="1"/>
        <v>42542</v>
      </c>
      <c r="Y49" s="71">
        <f>[1]June!R28</f>
        <v>7.39</v>
      </c>
      <c r="Z49" s="67">
        <f>[1]June!S28</f>
        <v>7.39</v>
      </c>
      <c r="AA49" s="148">
        <f>[1]June!T28</f>
        <v>7.39</v>
      </c>
      <c r="AB49" s="71">
        <f>[1]June!U28</f>
        <v>24</v>
      </c>
      <c r="AC49" s="67">
        <f>[1]June!V28</f>
        <v>24</v>
      </c>
      <c r="AD49" s="67">
        <f>[1]June!W28</f>
        <v>24</v>
      </c>
      <c r="AE49" s="83">
        <f>[1]June!X28</f>
        <v>2.85</v>
      </c>
      <c r="AF49" s="165">
        <f>[1]June!Y28</f>
        <v>0</v>
      </c>
      <c r="AG49" s="93"/>
    </row>
    <row r="50" spans="1:33" x14ac:dyDescent="0.25">
      <c r="A50" s="121"/>
      <c r="B50" s="11" t="s">
        <v>9</v>
      </c>
      <c r="C50" s="12">
        <f t="shared" si="2"/>
        <v>42543</v>
      </c>
      <c r="D50" s="100">
        <f>[1]June!C29</f>
        <v>0</v>
      </c>
      <c r="E50" s="67">
        <f>[1]June!D29</f>
        <v>0</v>
      </c>
      <c r="F50" s="67">
        <f>[1]June!E29</f>
        <v>0</v>
      </c>
      <c r="G50" s="101"/>
      <c r="H50" s="79"/>
      <c r="I50" s="93"/>
      <c r="J50" s="5"/>
      <c r="K50" s="121"/>
      <c r="L50" s="11" t="str">
        <f t="shared" si="0"/>
        <v>Monday</v>
      </c>
      <c r="M50" s="12">
        <f t="shared" si="0"/>
        <v>42543</v>
      </c>
      <c r="N50" s="67">
        <f>[1]June!L29</f>
        <v>6.1760781274106762</v>
      </c>
      <c r="O50" s="67">
        <f>[1]June!M29</f>
        <v>0.48416666666666663</v>
      </c>
      <c r="P50" s="79">
        <f>[1]June!N29</f>
        <v>2.8667877008300962</v>
      </c>
      <c r="Q50" s="83"/>
      <c r="R50" s="83"/>
      <c r="S50" s="83"/>
      <c r="T50" s="130"/>
      <c r="U50" s="83"/>
      <c r="V50" s="182" t="s">
        <v>108</v>
      </c>
      <c r="W50" s="11" t="str">
        <f t="shared" si="1"/>
        <v>Monday</v>
      </c>
      <c r="X50" s="37">
        <f t="shared" si="1"/>
        <v>42543</v>
      </c>
      <c r="Y50" s="71" t="str">
        <f>[1]June!R29</f>
        <v/>
      </c>
      <c r="Z50" s="67" t="str">
        <f>[1]June!S29</f>
        <v/>
      </c>
      <c r="AA50" s="148" t="str">
        <f>[1]June!T29</f>
        <v/>
      </c>
      <c r="AB50" s="71" t="str">
        <f>[1]June!U29</f>
        <v/>
      </c>
      <c r="AC50" s="67" t="str">
        <f>[1]June!V29</f>
        <v/>
      </c>
      <c r="AD50" s="67" t="str">
        <f>[1]June!W29</f>
        <v/>
      </c>
      <c r="AE50" s="83" t="str">
        <f>[1]June!X29</f>
        <v/>
      </c>
      <c r="AF50" s="165">
        <f>[1]June!Y29</f>
        <v>0</v>
      </c>
      <c r="AG50" s="93"/>
    </row>
    <row r="51" spans="1:33" x14ac:dyDescent="0.25">
      <c r="A51" s="121"/>
      <c r="B51" s="11" t="s">
        <v>10</v>
      </c>
      <c r="C51" s="12">
        <f t="shared" si="2"/>
        <v>42544</v>
      </c>
      <c r="D51" s="100">
        <f>[1]June!C30</f>
        <v>0</v>
      </c>
      <c r="E51" s="67">
        <f>[1]June!D30</f>
        <v>0</v>
      </c>
      <c r="F51" s="67">
        <f>[1]June!E30</f>
        <v>0</v>
      </c>
      <c r="G51" s="101"/>
      <c r="H51" s="79"/>
      <c r="I51" s="93"/>
      <c r="J51" s="5"/>
      <c r="K51" s="121"/>
      <c r="L51" s="11" t="str">
        <f t="shared" si="0"/>
        <v>Tuesday</v>
      </c>
      <c r="M51" s="12">
        <f t="shared" si="0"/>
        <v>42544</v>
      </c>
      <c r="N51" s="67">
        <f>[1]June!L30</f>
        <v>43.687644099632898</v>
      </c>
      <c r="O51" s="67">
        <f>[1]June!M30</f>
        <v>0.43511805555555555</v>
      </c>
      <c r="P51" s="79">
        <f>[1]June!N30</f>
        <v>6.1756050107891296</v>
      </c>
      <c r="Q51" s="83"/>
      <c r="R51" s="83"/>
      <c r="S51" s="83"/>
      <c r="T51" s="130"/>
      <c r="U51" s="83"/>
      <c r="V51" s="182" t="s">
        <v>108</v>
      </c>
      <c r="W51" s="11" t="str">
        <f t="shared" si="1"/>
        <v>Tuesday</v>
      </c>
      <c r="X51" s="37">
        <f t="shared" si="1"/>
        <v>42544</v>
      </c>
      <c r="Y51" s="71" t="str">
        <f>[1]June!R30</f>
        <v/>
      </c>
      <c r="Z51" s="67" t="str">
        <f>[1]June!S30</f>
        <v/>
      </c>
      <c r="AA51" s="148" t="str">
        <f>[1]June!T30</f>
        <v/>
      </c>
      <c r="AB51" s="71" t="str">
        <f>[1]June!U30</f>
        <v/>
      </c>
      <c r="AC51" s="67" t="str">
        <f>[1]June!V30</f>
        <v/>
      </c>
      <c r="AD51" s="67" t="str">
        <f>[1]June!W30</f>
        <v/>
      </c>
      <c r="AE51" s="83" t="str">
        <f>[1]June!X30</f>
        <v/>
      </c>
      <c r="AF51" s="165">
        <f>[1]June!Y30</f>
        <v>0</v>
      </c>
      <c r="AG51" s="93"/>
    </row>
    <row r="52" spans="1:33" x14ac:dyDescent="0.25">
      <c r="A52" s="121"/>
      <c r="B52" s="11" t="s">
        <v>4</v>
      </c>
      <c r="C52" s="12">
        <f t="shared" si="2"/>
        <v>42545</v>
      </c>
      <c r="D52" s="100">
        <f>[1]June!C31</f>
        <v>0</v>
      </c>
      <c r="E52" s="67">
        <f>[1]June!D31</f>
        <v>0</v>
      </c>
      <c r="F52" s="67">
        <f>[1]June!E31</f>
        <v>0</v>
      </c>
      <c r="G52" s="101"/>
      <c r="H52" s="79"/>
      <c r="I52" s="93"/>
      <c r="J52" s="5"/>
      <c r="K52" s="121"/>
      <c r="L52" s="11" t="str">
        <f t="shared" si="0"/>
        <v>Wednesday</v>
      </c>
      <c r="M52" s="12">
        <f t="shared" si="0"/>
        <v>42545</v>
      </c>
      <c r="N52" s="67">
        <f>[1]June!L31</f>
        <v>6.3834652804666092</v>
      </c>
      <c r="O52" s="67">
        <f>[1]June!M31</f>
        <v>0.43914062499999995</v>
      </c>
      <c r="P52" s="79">
        <f>[1]June!N31</f>
        <v>2.8886290273889075</v>
      </c>
      <c r="Q52" s="83"/>
      <c r="R52" s="83"/>
      <c r="S52" s="83"/>
      <c r="T52" s="130"/>
      <c r="U52" s="83"/>
      <c r="V52" s="182" t="s">
        <v>108</v>
      </c>
      <c r="W52" s="11" t="str">
        <f t="shared" si="1"/>
        <v>Wednesday</v>
      </c>
      <c r="X52" s="37">
        <f t="shared" si="1"/>
        <v>42545</v>
      </c>
      <c r="Y52" s="71" t="str">
        <f>[1]June!R31</f>
        <v/>
      </c>
      <c r="Z52" s="67" t="str">
        <f>[1]June!S31</f>
        <v/>
      </c>
      <c r="AA52" s="148" t="str">
        <f>[1]June!T31</f>
        <v/>
      </c>
      <c r="AB52" s="71" t="str">
        <f>[1]June!U31</f>
        <v/>
      </c>
      <c r="AC52" s="67" t="str">
        <f>[1]June!V31</f>
        <v/>
      </c>
      <c r="AD52" s="67" t="str">
        <f>[1]June!W31</f>
        <v/>
      </c>
      <c r="AE52" s="83" t="str">
        <f>[1]June!X31</f>
        <v/>
      </c>
      <c r="AF52" s="165">
        <f>[1]June!Y31</f>
        <v>0</v>
      </c>
      <c r="AG52" s="93"/>
    </row>
    <row r="53" spans="1:33" x14ac:dyDescent="0.25">
      <c r="A53" s="121"/>
      <c r="B53" s="11" t="s">
        <v>5</v>
      </c>
      <c r="C53" s="12">
        <f t="shared" si="2"/>
        <v>42546</v>
      </c>
      <c r="D53" s="100">
        <f>[1]June!C32</f>
        <v>0</v>
      </c>
      <c r="E53" s="67">
        <f>[1]June!D32</f>
        <v>0</v>
      </c>
      <c r="F53" s="67">
        <f>[1]June!E32</f>
        <v>0</v>
      </c>
      <c r="G53" s="101"/>
      <c r="H53" s="79"/>
      <c r="I53" s="93"/>
      <c r="J53" s="5"/>
      <c r="K53" s="121"/>
      <c r="L53" s="11" t="str">
        <f t="shared" si="0"/>
        <v>Thursday</v>
      </c>
      <c r="M53" s="12">
        <f t="shared" si="0"/>
        <v>42546</v>
      </c>
      <c r="N53" s="67">
        <f>[1]June!L32</f>
        <v>598.93341659620069</v>
      </c>
      <c r="O53" s="67">
        <f>[1]June!M32</f>
        <v>-4.1173611111111112E-2</v>
      </c>
      <c r="P53" s="79">
        <f>[1]June!N32</f>
        <v>53.79808643754167</v>
      </c>
      <c r="Q53" s="83"/>
      <c r="R53" s="83"/>
      <c r="S53" s="83"/>
      <c r="T53" s="130"/>
      <c r="U53" s="83"/>
      <c r="V53" s="182"/>
      <c r="W53" s="11" t="str">
        <f t="shared" si="1"/>
        <v>Thursday</v>
      </c>
      <c r="X53" s="37">
        <f t="shared" si="1"/>
        <v>42546</v>
      </c>
      <c r="Y53" s="71">
        <f>[1]June!R32</f>
        <v>7.79</v>
      </c>
      <c r="Z53" s="67">
        <f>[1]June!S32</f>
        <v>7.79</v>
      </c>
      <c r="AA53" s="148">
        <f>[1]June!T32</f>
        <v>7.79</v>
      </c>
      <c r="AB53" s="71">
        <f>[1]June!U32</f>
        <v>15</v>
      </c>
      <c r="AC53" s="67">
        <f>[1]June!V32</f>
        <v>15</v>
      </c>
      <c r="AD53" s="67">
        <f>[1]June!W32</f>
        <v>15</v>
      </c>
      <c r="AE53" s="83">
        <f>[1]June!X32</f>
        <v>4.9980000000000002</v>
      </c>
      <c r="AF53" s="165">
        <f>[1]June!Y32</f>
        <v>0</v>
      </c>
      <c r="AG53" s="93"/>
    </row>
    <row r="54" spans="1:33" x14ac:dyDescent="0.25">
      <c r="A54" s="121"/>
      <c r="B54" s="11" t="s">
        <v>6</v>
      </c>
      <c r="C54" s="12">
        <f t="shared" si="2"/>
        <v>42547</v>
      </c>
      <c r="D54" s="100">
        <f>[1]June!C33</f>
        <v>0</v>
      </c>
      <c r="E54" s="67">
        <f>[1]June!D33</f>
        <v>0</v>
      </c>
      <c r="F54" s="67">
        <f>[1]June!E33</f>
        <v>0</v>
      </c>
      <c r="G54" s="101"/>
      <c r="H54" s="79"/>
      <c r="I54" s="93"/>
      <c r="J54" s="5"/>
      <c r="K54" s="121"/>
      <c r="L54" s="11" t="str">
        <f t="shared" si="0"/>
        <v>Friday</v>
      </c>
      <c r="M54" s="12">
        <f t="shared" si="0"/>
        <v>42547</v>
      </c>
      <c r="N54" s="67">
        <f>[1]June!L33</f>
        <v>3.655336806111865</v>
      </c>
      <c r="O54" s="67">
        <f>[1]June!M33</f>
        <v>-8.4340277777777764E-3</v>
      </c>
      <c r="P54" s="79">
        <f>[1]June!N33</f>
        <v>1.0661725622608704</v>
      </c>
      <c r="Q54" s="83"/>
      <c r="R54" s="83"/>
      <c r="S54" s="83"/>
      <c r="T54" s="130"/>
      <c r="U54" s="83"/>
      <c r="V54" s="182"/>
      <c r="W54" s="11" t="str">
        <f t="shared" si="1"/>
        <v>Friday</v>
      </c>
      <c r="X54" s="37">
        <f t="shared" si="1"/>
        <v>42547</v>
      </c>
      <c r="Y54" s="71">
        <f>[1]June!R33</f>
        <v>7.81</v>
      </c>
      <c r="Z54" s="67">
        <f>[1]June!S33</f>
        <v>7.81</v>
      </c>
      <c r="AA54" s="148">
        <f>[1]June!T33</f>
        <v>7.81</v>
      </c>
      <c r="AB54" s="71">
        <f>[1]June!U33</f>
        <v>15</v>
      </c>
      <c r="AC54" s="67">
        <f>[1]June!V33</f>
        <v>15</v>
      </c>
      <c r="AD54" s="67">
        <f>[1]June!W33</f>
        <v>15</v>
      </c>
      <c r="AE54" s="83">
        <f>[1]June!X33</f>
        <v>5.0060000000000002</v>
      </c>
      <c r="AF54" s="165">
        <f>[1]June!Y33</f>
        <v>0</v>
      </c>
      <c r="AG54" s="93"/>
    </row>
    <row r="55" spans="1:33" x14ac:dyDescent="0.25">
      <c r="A55" s="121"/>
      <c r="B55" s="11" t="s">
        <v>7</v>
      </c>
      <c r="C55" s="12">
        <f t="shared" si="2"/>
        <v>42548</v>
      </c>
      <c r="D55" s="100">
        <f>[1]June!C34</f>
        <v>0</v>
      </c>
      <c r="E55" s="67">
        <f>[1]June!D34</f>
        <v>0</v>
      </c>
      <c r="F55" s="67">
        <f>[1]June!E34</f>
        <v>0</v>
      </c>
      <c r="G55" s="101"/>
      <c r="H55" s="79"/>
      <c r="I55" s="93"/>
      <c r="J55" s="5"/>
      <c r="K55" s="121"/>
      <c r="L55" s="11" t="str">
        <f t="shared" si="0"/>
        <v>Saturday</v>
      </c>
      <c r="M55" s="12">
        <f t="shared" si="0"/>
        <v>42548</v>
      </c>
      <c r="N55" s="67">
        <f>[1]June!L34</f>
        <v>1.5341119791666664</v>
      </c>
      <c r="O55" s="67">
        <f>[1]June!M34</f>
        <v>0</v>
      </c>
      <c r="P55" s="79">
        <f>[1]June!N34</f>
        <v>0.62408910831406328</v>
      </c>
      <c r="Q55" s="83"/>
      <c r="R55" s="83"/>
      <c r="S55" s="83"/>
      <c r="T55" s="130"/>
      <c r="U55" s="83"/>
      <c r="V55" s="182" t="s">
        <v>108</v>
      </c>
      <c r="W55" s="11" t="str">
        <f t="shared" si="1"/>
        <v>Saturday</v>
      </c>
      <c r="X55" s="37">
        <f t="shared" si="1"/>
        <v>42548</v>
      </c>
      <c r="Y55" s="71" t="str">
        <f>[1]June!R34</f>
        <v/>
      </c>
      <c r="Z55" s="67" t="str">
        <f>[1]June!S34</f>
        <v/>
      </c>
      <c r="AA55" s="148" t="str">
        <f>[1]June!T34</f>
        <v/>
      </c>
      <c r="AB55" s="71" t="str">
        <f>[1]June!U34</f>
        <v/>
      </c>
      <c r="AC55" s="67" t="str">
        <f>[1]June!V34</f>
        <v/>
      </c>
      <c r="AD55" s="67" t="str">
        <f>[1]June!W34</f>
        <v/>
      </c>
      <c r="AE55" s="83" t="str">
        <f>[1]June!X34</f>
        <v/>
      </c>
      <c r="AF55" s="165">
        <f>[1]June!Y34</f>
        <v>2</v>
      </c>
      <c r="AG55" s="93"/>
    </row>
    <row r="56" spans="1:33" x14ac:dyDescent="0.25">
      <c r="A56" s="121"/>
      <c r="B56" s="11" t="s">
        <v>8</v>
      </c>
      <c r="C56" s="12">
        <f t="shared" si="2"/>
        <v>42549</v>
      </c>
      <c r="D56" s="100">
        <f>[1]June!C35</f>
        <v>0</v>
      </c>
      <c r="E56" s="67">
        <f>[1]June!D35</f>
        <v>0</v>
      </c>
      <c r="F56" s="67">
        <f>[1]June!E35</f>
        <v>0</v>
      </c>
      <c r="G56" s="101"/>
      <c r="H56" s="79"/>
      <c r="I56" s="93"/>
      <c r="J56" s="5"/>
      <c r="K56" s="121"/>
      <c r="L56" s="11" t="str">
        <f t="shared" si="0"/>
        <v>Sunday</v>
      </c>
      <c r="M56" s="12">
        <f t="shared" si="0"/>
        <v>42549</v>
      </c>
      <c r="N56" s="67">
        <f>[1]June!L35</f>
        <v>2.6502413194444441</v>
      </c>
      <c r="O56" s="67">
        <f>[1]June!M35</f>
        <v>-4.2048611111111113E-2</v>
      </c>
      <c r="P56" s="79">
        <f>[1]June!N35</f>
        <v>0.86695638020833332</v>
      </c>
      <c r="Q56" s="83"/>
      <c r="R56" s="83"/>
      <c r="S56" s="83"/>
      <c r="T56" s="130"/>
      <c r="U56" s="83"/>
      <c r="V56" s="121"/>
      <c r="W56" s="11" t="str">
        <f t="shared" si="1"/>
        <v>Sunday</v>
      </c>
      <c r="X56" s="37">
        <f t="shared" si="1"/>
        <v>42549</v>
      </c>
      <c r="Y56" s="71">
        <f>[1]June!R35</f>
        <v>7.92</v>
      </c>
      <c r="Z56" s="67">
        <f>[1]June!S35</f>
        <v>7.92</v>
      </c>
      <c r="AA56" s="148">
        <f>[1]June!T35</f>
        <v>7.92</v>
      </c>
      <c r="AB56" s="71">
        <f>[1]June!U35</f>
        <v>20</v>
      </c>
      <c r="AC56" s="67">
        <f>[1]June!V35</f>
        <v>20</v>
      </c>
      <c r="AD56" s="67">
        <f>[1]June!W35</f>
        <v>20</v>
      </c>
      <c r="AE56" s="83">
        <f>[1]June!X35</f>
        <v>4.9669999999999996</v>
      </c>
      <c r="AF56" s="165">
        <f>[1]June!Y35</f>
        <v>0</v>
      </c>
      <c r="AG56" s="93"/>
    </row>
    <row r="57" spans="1:33" x14ac:dyDescent="0.25">
      <c r="A57" s="121"/>
      <c r="B57" s="11" t="s">
        <v>9</v>
      </c>
      <c r="C57" s="12">
        <f t="shared" si="2"/>
        <v>42550</v>
      </c>
      <c r="D57" s="100">
        <f>[1]June!C36</f>
        <v>0</v>
      </c>
      <c r="E57" s="67">
        <f>[1]June!D36</f>
        <v>0</v>
      </c>
      <c r="F57" s="67">
        <f>[1]June!E36</f>
        <v>0</v>
      </c>
      <c r="G57" s="101"/>
      <c r="H57" s="79"/>
      <c r="I57" s="93"/>
      <c r="J57" s="5"/>
      <c r="K57" s="121"/>
      <c r="L57" s="11" t="str">
        <f t="shared" si="0"/>
        <v>Monday</v>
      </c>
      <c r="M57" s="12">
        <f t="shared" si="0"/>
        <v>42550</v>
      </c>
      <c r="N57" s="67">
        <f>[1]June!L36</f>
        <v>3.6054253472222224</v>
      </c>
      <c r="O57" s="67">
        <f>[1]June!M36</f>
        <v>-0.1148923611111111</v>
      </c>
      <c r="P57" s="79">
        <f>[1]June!N36</f>
        <v>0.87735865163196003</v>
      </c>
      <c r="Q57" s="83"/>
      <c r="R57" s="83"/>
      <c r="S57" s="83"/>
      <c r="T57" s="130"/>
      <c r="U57" s="83"/>
      <c r="V57" s="182"/>
      <c r="W57" s="11" t="str">
        <f t="shared" si="1"/>
        <v>Monday</v>
      </c>
      <c r="X57" s="37">
        <f t="shared" si="1"/>
        <v>42550</v>
      </c>
      <c r="Y57" s="71">
        <f>[1]June!R36</f>
        <v>8.27</v>
      </c>
      <c r="Z57" s="67">
        <f>[1]June!S36</f>
        <v>8.23</v>
      </c>
      <c r="AA57" s="148">
        <f>[1]June!T36</f>
        <v>8.25</v>
      </c>
      <c r="AB57" s="71">
        <f>[1]June!U36</f>
        <v>20</v>
      </c>
      <c r="AC57" s="67">
        <f>[1]June!V36</f>
        <v>20</v>
      </c>
      <c r="AD57" s="67">
        <f>[1]June!W36</f>
        <v>20</v>
      </c>
      <c r="AE57" s="83">
        <f>[1]June!X36</f>
        <v>5.4339999999999993</v>
      </c>
      <c r="AF57" s="165">
        <f>[1]June!Y36</f>
        <v>0</v>
      </c>
      <c r="AG57" s="93"/>
    </row>
    <row r="58" spans="1:33" x14ac:dyDescent="0.25">
      <c r="A58" s="121"/>
      <c r="B58" s="11" t="s">
        <v>10</v>
      </c>
      <c r="C58" s="12">
        <f t="shared" si="2"/>
        <v>42551</v>
      </c>
      <c r="D58" s="100">
        <f>[1]June!C37</f>
        <v>0</v>
      </c>
      <c r="E58" s="67">
        <f>[1]June!D37</f>
        <v>0</v>
      </c>
      <c r="F58" s="67">
        <f>[1]June!E37</f>
        <v>0</v>
      </c>
      <c r="G58" s="101"/>
      <c r="H58" s="79"/>
      <c r="I58" s="93"/>
      <c r="J58" s="5"/>
      <c r="K58" s="121"/>
      <c r="L58" s="11" t="str">
        <f t="shared" si="0"/>
        <v>Tuesday</v>
      </c>
      <c r="M58" s="12">
        <f t="shared" si="0"/>
        <v>42551</v>
      </c>
      <c r="N58" s="67">
        <f>[1]June!L37</f>
        <v>2.9393680555555552</v>
      </c>
      <c r="O58" s="67">
        <f>[1]June!M37</f>
        <v>-0.11582812499999999</v>
      </c>
      <c r="P58" s="79">
        <f>[1]June!N37</f>
        <v>0.58179069010416662</v>
      </c>
      <c r="Q58" s="83"/>
      <c r="R58" s="83"/>
      <c r="S58" s="83"/>
      <c r="T58" s="130"/>
      <c r="U58" s="83"/>
      <c r="V58" s="182" t="s">
        <v>108</v>
      </c>
      <c r="W58" s="11" t="str">
        <f t="shared" si="1"/>
        <v>Tuesday</v>
      </c>
      <c r="X58" s="37">
        <f t="shared" si="1"/>
        <v>42551</v>
      </c>
      <c r="Y58" s="71" t="str">
        <f>[1]June!R37</f>
        <v/>
      </c>
      <c r="Z58" s="67" t="str">
        <f>[1]June!S37</f>
        <v/>
      </c>
      <c r="AA58" s="148" t="str">
        <f>[1]June!T37</f>
        <v/>
      </c>
      <c r="AB58" s="71" t="str">
        <f>[1]June!U37</f>
        <v/>
      </c>
      <c r="AC58" s="67" t="str">
        <f>[1]June!V37</f>
        <v/>
      </c>
      <c r="AD58" s="67" t="str">
        <f>[1]June!W37</f>
        <v/>
      </c>
      <c r="AE58" s="83" t="str">
        <f>[1]June!X37</f>
        <v/>
      </c>
      <c r="AF58" s="165">
        <f>[1]June!Y37</f>
        <v>0</v>
      </c>
      <c r="AG58" s="93"/>
    </row>
    <row r="59" spans="1:33" ht="15.75" thickBot="1" x14ac:dyDescent="0.3">
      <c r="A59" s="121"/>
      <c r="B59" s="13"/>
      <c r="C59" s="14"/>
      <c r="D59" s="134"/>
      <c r="E59" s="77"/>
      <c r="F59" s="78"/>
      <c r="G59" s="102"/>
      <c r="H59" s="80"/>
      <c r="I59" s="93"/>
      <c r="J59" s="5"/>
      <c r="K59" s="121"/>
      <c r="L59" s="13"/>
      <c r="M59" s="14"/>
      <c r="N59" s="77"/>
      <c r="O59" s="77"/>
      <c r="P59" s="80"/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84"/>
      <c r="AC59" s="77"/>
      <c r="AD59" s="77"/>
      <c r="AE59" s="78"/>
      <c r="AF59" s="166"/>
      <c r="AG59" s="93"/>
    </row>
    <row r="60" spans="1:33" ht="16.5" thickTop="1" thickBot="1" x14ac:dyDescent="0.3">
      <c r="A60" s="121"/>
      <c r="B60" s="15" t="s">
        <v>11</v>
      </c>
      <c r="C60" s="16"/>
      <c r="D60" s="68">
        <f>[1]June!C39</f>
        <v>2530.757809676551</v>
      </c>
      <c r="E60" s="68">
        <f>[1]June!D39</f>
        <v>0</v>
      </c>
      <c r="F60" s="68">
        <f>[1]June!E39</f>
        <v>148.33045263096446</v>
      </c>
      <c r="G60" s="103"/>
      <c r="H60" s="86"/>
      <c r="I60" s="93"/>
      <c r="J60" s="5"/>
      <c r="K60" s="121"/>
      <c r="L60" s="15" t="s">
        <v>11</v>
      </c>
      <c r="M60" s="16"/>
      <c r="N60" s="81">
        <f>[1]June!L39</f>
        <v>598.93341659620069</v>
      </c>
      <c r="O60" s="81">
        <f>[1]June!M39</f>
        <v>-0.11582812499999999</v>
      </c>
      <c r="P60" s="82">
        <f>[1]June!N39</f>
        <v>4.8895902823066262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77">
        <f>[1]June!R39</f>
        <v>8.3000000000000007</v>
      </c>
      <c r="Z60" s="81">
        <f>[1]June!S39</f>
        <v>6.79</v>
      </c>
      <c r="AA60" s="178">
        <f>[1]June!T39</f>
        <v>7.6511748345081267</v>
      </c>
      <c r="AB60" s="74">
        <f>[1]June!U39</f>
        <v>28</v>
      </c>
      <c r="AC60" s="68">
        <f>[1]June!V39</f>
        <v>15</v>
      </c>
      <c r="AD60" s="68">
        <f>[1]June!W39</f>
        <v>20.923288613691088</v>
      </c>
      <c r="AE60" s="85">
        <f>[1]June!X39</f>
        <v>1320.6150000000002</v>
      </c>
      <c r="AF60" s="167">
        <f>[1]June!Y39</f>
        <v>376</v>
      </c>
      <c r="AG60" s="93"/>
    </row>
    <row r="61" spans="1:33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.75" thickTop="1" x14ac:dyDescent="0.25"/>
  </sheetData>
  <mergeCells count="12">
    <mergeCell ref="W9:AF9"/>
    <mergeCell ref="L9:S9"/>
    <mergeCell ref="B9:H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03" priority="27" operator="between">
      <formula>2800</formula>
      <formula>5000</formula>
    </cfRule>
  </conditionalFormatting>
  <conditionalFormatting sqref="N29:N52 N54:N58">
    <cfRule type="cellIs" dxfId="102" priority="26" operator="between">
      <formula>560</formula>
      <formula>5000</formula>
    </cfRule>
  </conditionalFormatting>
  <conditionalFormatting sqref="Z29:Z58">
    <cfRule type="cellIs" dxfId="101" priority="24" operator="between">
      <formula>1</formula>
      <formula>6.49</formula>
    </cfRule>
  </conditionalFormatting>
  <conditionalFormatting sqref="Y29:Y58">
    <cfRule type="cellIs" dxfId="100" priority="23" operator="between">
      <formula>8.51</formula>
      <formula>14</formula>
    </cfRule>
  </conditionalFormatting>
  <conditionalFormatting sqref="AB29:AB59">
    <cfRule type="cellIs" dxfId="99" priority="22" operator="between">
      <formula>41</formula>
      <formula>200</formula>
    </cfRule>
  </conditionalFormatting>
  <conditionalFormatting sqref="D59">
    <cfRule type="cellIs" dxfId="98" priority="21" operator="between">
      <formula>2800</formula>
      <formula>5000</formula>
    </cfRule>
  </conditionalFormatting>
  <conditionalFormatting sqref="N59">
    <cfRule type="cellIs" dxfId="97" priority="20" operator="between">
      <formula>560</formula>
      <formula>5000</formula>
    </cfRule>
  </conditionalFormatting>
  <conditionalFormatting sqref="Z59">
    <cfRule type="cellIs" dxfId="96" priority="19" operator="between">
      <formula>1</formula>
      <formula>6.49</formula>
    </cfRule>
  </conditionalFormatting>
  <conditionalFormatting sqref="Y59">
    <cfRule type="cellIs" dxfId="95" priority="18" operator="between">
      <formula>8.51</formula>
      <formula>14</formula>
    </cfRule>
  </conditionalFormatting>
  <conditionalFormatting sqref="AE29:AE59">
    <cfRule type="cellIs" dxfId="94" priority="17" operator="between">
      <formula>1001</formula>
      <formula>2000</formula>
    </cfRule>
  </conditionalFormatting>
  <conditionalFormatting sqref="D59">
    <cfRule type="cellIs" dxfId="93" priority="16" operator="between">
      <formula>2800</formula>
      <formula>5000</formula>
    </cfRule>
  </conditionalFormatting>
  <conditionalFormatting sqref="D59">
    <cfRule type="cellIs" dxfId="92" priority="15" operator="between">
      <formula>2800</formula>
      <formula>5000</formula>
    </cfRule>
  </conditionalFormatting>
  <conditionalFormatting sqref="D59">
    <cfRule type="cellIs" dxfId="91" priority="14" operator="between">
      <formula>2800</formula>
      <formula>5000</formula>
    </cfRule>
  </conditionalFormatting>
  <conditionalFormatting sqref="N59">
    <cfRule type="cellIs" dxfId="90" priority="13" operator="between">
      <formula>560</formula>
      <formula>5000</formula>
    </cfRule>
  </conditionalFormatting>
  <conditionalFormatting sqref="Z59">
    <cfRule type="cellIs" dxfId="89" priority="12" operator="between">
      <formula>1</formula>
      <formula>6.49</formula>
    </cfRule>
  </conditionalFormatting>
  <conditionalFormatting sqref="Y59">
    <cfRule type="cellIs" dxfId="88" priority="11" operator="between">
      <formula>8.51</formula>
      <formula>14</formula>
    </cfRule>
  </conditionalFormatting>
  <conditionalFormatting sqref="AB59">
    <cfRule type="cellIs" dxfId="87" priority="10" operator="between">
      <formula>41</formula>
      <formula>200</formula>
    </cfRule>
  </conditionalFormatting>
  <conditionalFormatting sqref="Z59">
    <cfRule type="cellIs" dxfId="86" priority="9" operator="between">
      <formula>1</formula>
      <formula>6.49</formula>
    </cfRule>
  </conditionalFormatting>
  <conditionalFormatting sqref="Y59">
    <cfRule type="cellIs" dxfId="85" priority="8" operator="between">
      <formula>8.51</formula>
      <formula>14</formula>
    </cfRule>
  </conditionalFormatting>
  <conditionalFormatting sqref="AE59">
    <cfRule type="cellIs" dxfId="84" priority="7" operator="between">
      <formula>1001</formula>
      <formula>2000</formula>
    </cfRule>
  </conditionalFormatting>
  <conditionalFormatting sqref="D59">
    <cfRule type="cellIs" dxfId="83" priority="6" operator="between">
      <formula>2800</formula>
      <formula>5000</formula>
    </cfRule>
  </conditionalFormatting>
  <conditionalFormatting sqref="N59">
    <cfRule type="cellIs" dxfId="82" priority="5" operator="between">
      <formula>560</formula>
      <formula>5000</formula>
    </cfRule>
  </conditionalFormatting>
  <conditionalFormatting sqref="AB59">
    <cfRule type="cellIs" dxfId="81" priority="4" operator="between">
      <formula>41</formula>
      <formula>200</formula>
    </cfRule>
  </conditionalFormatting>
  <conditionalFormatting sqref="Z59">
    <cfRule type="cellIs" dxfId="80" priority="3" operator="between">
      <formula>1</formula>
      <formula>6.49</formula>
    </cfRule>
  </conditionalFormatting>
  <conditionalFormatting sqref="Y59">
    <cfRule type="cellIs" dxfId="79" priority="2" operator="between">
      <formula>8.51</formula>
      <formula>14</formula>
    </cfRule>
  </conditionalFormatting>
  <conditionalFormatting sqref="AE59">
    <cfRule type="cellIs" dxfId="78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topLeftCell="D24" zoomScale="50" zoomScaleNormal="50" workbookViewId="0">
      <selection activeCell="AF29" sqref="AF29:AF59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4" customWidth="1"/>
    <col min="9" max="10" width="11.7109375" customWidth="1"/>
    <col min="11" max="11" width="11.42578125" customWidth="1"/>
    <col min="12" max="12" width="17.7109375" bestFit="1" customWidth="1"/>
    <col min="13" max="13" width="11.28515625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10.57031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107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42552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42552</v>
      </c>
      <c r="D27" s="207" t="s">
        <v>50</v>
      </c>
      <c r="E27" s="208"/>
      <c r="F27" s="209"/>
      <c r="G27" s="228" t="s">
        <v>97</v>
      </c>
      <c r="H27" s="202"/>
      <c r="I27" s="123"/>
      <c r="J27" s="113"/>
      <c r="K27" s="122"/>
      <c r="L27" s="24" t="s">
        <v>2</v>
      </c>
      <c r="M27" s="42">
        <f>C27</f>
        <v>42552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7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15.75" thickTop="1" x14ac:dyDescent="0.25">
      <c r="A29" s="121"/>
      <c r="B29" s="11" t="s">
        <v>6</v>
      </c>
      <c r="C29" s="12">
        <v>42552</v>
      </c>
      <c r="D29" s="100">
        <f>[1]July!C8</f>
        <v>0</v>
      </c>
      <c r="E29" s="67">
        <f>[1]July!D8</f>
        <v>0</v>
      </c>
      <c r="F29" s="67">
        <f>[1]July!E8</f>
        <v>0</v>
      </c>
      <c r="G29" s="101"/>
      <c r="H29" s="79"/>
      <c r="I29" s="93"/>
      <c r="J29" s="5"/>
      <c r="K29" s="121"/>
      <c r="L29" s="11" t="str">
        <f>B29</f>
        <v>Friday</v>
      </c>
      <c r="M29" s="12">
        <f>C29</f>
        <v>42552</v>
      </c>
      <c r="N29" s="67">
        <f>[1]July!L8</f>
        <v>2.6792256946298809</v>
      </c>
      <c r="O29" s="67">
        <f>[1]July!M8</f>
        <v>0</v>
      </c>
      <c r="P29" s="79">
        <f>[1]July!N8</f>
        <v>0.83696264950646515</v>
      </c>
      <c r="Q29" s="83"/>
      <c r="R29" s="83"/>
      <c r="S29" s="83"/>
      <c r="T29" s="130"/>
      <c r="U29" s="83"/>
      <c r="V29" s="183" t="s">
        <v>108</v>
      </c>
      <c r="W29" s="11" t="str">
        <f>B29</f>
        <v>Friday</v>
      </c>
      <c r="X29" s="37">
        <f>C29</f>
        <v>42552</v>
      </c>
      <c r="Y29" s="140" t="str">
        <f>[1]July!R8</f>
        <v/>
      </c>
      <c r="Z29" s="138" t="str">
        <f>[1]July!S8</f>
        <v/>
      </c>
      <c r="AA29" s="139" t="str">
        <f>[1]July!T8</f>
        <v/>
      </c>
      <c r="AB29" s="71" t="str">
        <f>[1]July!U8</f>
        <v/>
      </c>
      <c r="AC29" s="67" t="str">
        <f>[1]July!V8</f>
        <v/>
      </c>
      <c r="AD29" s="67" t="str">
        <f>[1]July!W8</f>
        <v/>
      </c>
      <c r="AE29" s="83" t="str">
        <f>[1]July!X8</f>
        <v/>
      </c>
      <c r="AF29" s="165">
        <v>0</v>
      </c>
      <c r="AG29" s="93"/>
    </row>
    <row r="30" spans="1:33" x14ac:dyDescent="0.25">
      <c r="A30" s="121"/>
      <c r="B30" s="11" t="s">
        <v>7</v>
      </c>
      <c r="C30" s="12">
        <f>C29+1</f>
        <v>42553</v>
      </c>
      <c r="D30" s="100">
        <f>[1]July!C9</f>
        <v>0</v>
      </c>
      <c r="E30" s="67">
        <f>[1]July!D9</f>
        <v>0</v>
      </c>
      <c r="F30" s="67">
        <f>[1]July!E9</f>
        <v>0</v>
      </c>
      <c r="G30" s="101"/>
      <c r="H30" s="79"/>
      <c r="I30" s="93"/>
      <c r="J30" s="5"/>
      <c r="K30" s="121"/>
      <c r="L30" s="11" t="str">
        <f t="shared" ref="L30:M59" si="0">B30</f>
        <v>Saturday</v>
      </c>
      <c r="M30" s="12">
        <f t="shared" si="0"/>
        <v>42553</v>
      </c>
      <c r="N30" s="67">
        <f>[1]July!L9</f>
        <v>2.3141015624999999</v>
      </c>
      <c r="O30" s="67">
        <f>[1]July!M9</f>
        <v>0</v>
      </c>
      <c r="P30" s="79">
        <f>[1]July!N9</f>
        <v>0.60110120081018503</v>
      </c>
      <c r="Q30" s="83"/>
      <c r="R30" s="83"/>
      <c r="S30" s="83"/>
      <c r="T30" s="130"/>
      <c r="U30" s="83"/>
      <c r="V30" s="183"/>
      <c r="W30" s="11" t="str">
        <f t="shared" ref="W30:X59" si="1">B30</f>
        <v>Saturday</v>
      </c>
      <c r="X30" s="37">
        <f t="shared" si="1"/>
        <v>42553</v>
      </c>
      <c r="Y30" s="140">
        <f>[1]July!R9</f>
        <v>8.3000000000000007</v>
      </c>
      <c r="Z30" s="138">
        <f>[1]July!S9</f>
        <v>8.23</v>
      </c>
      <c r="AA30" s="139">
        <f>[1]July!T9</f>
        <v>8.2650000000000006</v>
      </c>
      <c r="AB30" s="71">
        <f>[1]July!U9</f>
        <v>20</v>
      </c>
      <c r="AC30" s="67">
        <f>[1]July!V9</f>
        <v>20</v>
      </c>
      <c r="AD30" s="67">
        <f>[1]July!W9</f>
        <v>20</v>
      </c>
      <c r="AE30" s="83">
        <f>[1]July!X9</f>
        <v>9.734</v>
      </c>
      <c r="AF30" s="165">
        <v>0</v>
      </c>
      <c r="AG30" s="93"/>
    </row>
    <row r="31" spans="1:33" x14ac:dyDescent="0.25">
      <c r="A31" s="121"/>
      <c r="B31" s="11" t="s">
        <v>8</v>
      </c>
      <c r="C31" s="12">
        <f t="shared" ref="C31:C59" si="2">C30+1</f>
        <v>42554</v>
      </c>
      <c r="D31" s="100">
        <f>[1]July!C10</f>
        <v>0</v>
      </c>
      <c r="E31" s="67">
        <f>[1]July!D10</f>
        <v>0</v>
      </c>
      <c r="F31" s="67">
        <f>[1]July!E10</f>
        <v>0</v>
      </c>
      <c r="G31" s="101"/>
      <c r="H31" s="79"/>
      <c r="I31" s="93"/>
      <c r="J31" s="5"/>
      <c r="K31" s="121"/>
      <c r="L31" s="11" t="str">
        <f t="shared" si="0"/>
        <v>Sunday</v>
      </c>
      <c r="M31" s="12">
        <f t="shared" si="0"/>
        <v>42554</v>
      </c>
      <c r="N31" s="67">
        <f>[1]July!L10</f>
        <v>3.4746675347222218</v>
      </c>
      <c r="O31" s="67">
        <f>[1]July!M10</f>
        <v>-5.9184027777777776E-3</v>
      </c>
      <c r="P31" s="79">
        <f>[1]July!N10</f>
        <v>0.95279271556712952</v>
      </c>
      <c r="Q31" s="83"/>
      <c r="R31" s="83"/>
      <c r="S31" s="83"/>
      <c r="T31" s="130"/>
      <c r="U31" s="83"/>
      <c r="V31" s="183" t="s">
        <v>108</v>
      </c>
      <c r="W31" s="11" t="str">
        <f t="shared" si="1"/>
        <v>Sunday</v>
      </c>
      <c r="X31" s="37">
        <f t="shared" si="1"/>
        <v>42554</v>
      </c>
      <c r="Y31" s="140" t="str">
        <f>[1]July!R10</f>
        <v/>
      </c>
      <c r="Z31" s="138" t="str">
        <f>[1]July!S10</f>
        <v/>
      </c>
      <c r="AA31" s="139" t="str">
        <f>[1]July!T10</f>
        <v/>
      </c>
      <c r="AB31" s="71" t="str">
        <f>[1]July!U10</f>
        <v/>
      </c>
      <c r="AC31" s="67" t="str">
        <f>[1]July!V10</f>
        <v/>
      </c>
      <c r="AD31" s="67" t="str">
        <f>[1]July!W10</f>
        <v/>
      </c>
      <c r="AE31" s="83" t="str">
        <f>[1]July!X10</f>
        <v/>
      </c>
      <c r="AF31" s="165">
        <v>0</v>
      </c>
      <c r="AG31" s="93"/>
    </row>
    <row r="32" spans="1:33" x14ac:dyDescent="0.25">
      <c r="A32" s="121"/>
      <c r="B32" s="11" t="s">
        <v>9</v>
      </c>
      <c r="C32" s="12">
        <f t="shared" si="2"/>
        <v>42555</v>
      </c>
      <c r="D32" s="100">
        <f>[1]July!C11</f>
        <v>0</v>
      </c>
      <c r="E32" s="67">
        <f>[1]July!D11</f>
        <v>0</v>
      </c>
      <c r="F32" s="67">
        <f>[1]July!E11</f>
        <v>0</v>
      </c>
      <c r="G32" s="101"/>
      <c r="H32" s="79"/>
      <c r="I32" s="93"/>
      <c r="J32" s="5"/>
      <c r="K32" s="121"/>
      <c r="L32" s="11" t="str">
        <f t="shared" si="0"/>
        <v>Monday</v>
      </c>
      <c r="M32" s="12">
        <f t="shared" si="0"/>
        <v>42555</v>
      </c>
      <c r="N32" s="67">
        <f>[1]July!L11</f>
        <v>3.730896701667044</v>
      </c>
      <c r="O32" s="67">
        <f>[1]July!M11</f>
        <v>-3.743055555555555E-3</v>
      </c>
      <c r="P32" s="79">
        <f>[1]July!N11</f>
        <v>1.0068383970293735</v>
      </c>
      <c r="Q32" s="83"/>
      <c r="R32" s="83"/>
      <c r="S32" s="83"/>
      <c r="T32" s="130"/>
      <c r="U32" s="83"/>
      <c r="V32" s="183"/>
      <c r="W32" s="11" t="str">
        <f t="shared" si="1"/>
        <v>Monday</v>
      </c>
      <c r="X32" s="37">
        <f t="shared" si="1"/>
        <v>42555</v>
      </c>
      <c r="Y32" s="140">
        <f>[1]July!R11</f>
        <v>8.27</v>
      </c>
      <c r="Z32" s="138">
        <f>[1]July!S11</f>
        <v>7.89</v>
      </c>
      <c r="AA32" s="139">
        <f>[1]July!T11</f>
        <v>8.08</v>
      </c>
      <c r="AB32" s="71">
        <f>[1]July!U11</f>
        <v>30</v>
      </c>
      <c r="AC32" s="67">
        <f>[1]July!V11</f>
        <v>20</v>
      </c>
      <c r="AD32" s="67">
        <f>[1]July!W11</f>
        <v>25</v>
      </c>
      <c r="AE32" s="83">
        <f>[1]July!X11</f>
        <v>8.5190000000000001</v>
      </c>
      <c r="AF32" s="165">
        <v>0</v>
      </c>
      <c r="AG32" s="93"/>
    </row>
    <row r="33" spans="1:33" x14ac:dyDescent="0.25">
      <c r="A33" s="121"/>
      <c r="B33" s="11" t="s">
        <v>10</v>
      </c>
      <c r="C33" s="12">
        <f t="shared" si="2"/>
        <v>42556</v>
      </c>
      <c r="D33" s="100">
        <f>[1]July!C12</f>
        <v>0</v>
      </c>
      <c r="E33" s="67">
        <f>[1]July!D12</f>
        <v>0</v>
      </c>
      <c r="F33" s="67">
        <f>[1]July!E12</f>
        <v>0</v>
      </c>
      <c r="G33" s="101"/>
      <c r="H33" s="79"/>
      <c r="I33" s="93"/>
      <c r="J33" s="5"/>
      <c r="K33" s="121"/>
      <c r="L33" s="11" t="str">
        <f t="shared" si="0"/>
        <v>Tuesday</v>
      </c>
      <c r="M33" s="12">
        <f t="shared" si="0"/>
        <v>42556</v>
      </c>
      <c r="N33" s="67">
        <f>[1]July!L12</f>
        <v>3.9060121529632141</v>
      </c>
      <c r="O33" s="67">
        <f>[1]July!M12</f>
        <v>0</v>
      </c>
      <c r="P33" s="79">
        <f>[1]July!N12</f>
        <v>1.2553930845177834</v>
      </c>
      <c r="Q33" s="83"/>
      <c r="R33" s="83"/>
      <c r="S33" s="83"/>
      <c r="T33" s="130"/>
      <c r="U33" s="83"/>
      <c r="V33" s="121"/>
      <c r="W33" s="11" t="str">
        <f t="shared" si="1"/>
        <v>Tuesday</v>
      </c>
      <c r="X33" s="37">
        <f t="shared" si="1"/>
        <v>42556</v>
      </c>
      <c r="Y33" s="140">
        <f>[1]July!R12</f>
        <v>7.98</v>
      </c>
      <c r="Z33" s="138">
        <f>[1]July!S12</f>
        <v>7.03</v>
      </c>
      <c r="AA33" s="139">
        <f>[1]July!T12</f>
        <v>7.4466666666666663</v>
      </c>
      <c r="AB33" s="71">
        <f>[1]July!U12</f>
        <v>29</v>
      </c>
      <c r="AC33" s="67">
        <f>[1]July!V12</f>
        <v>27</v>
      </c>
      <c r="AD33" s="67">
        <f>[1]July!W12</f>
        <v>28.333333333333332</v>
      </c>
      <c r="AE33" s="67">
        <f>[1]July!X12</f>
        <v>14.809000000000001</v>
      </c>
      <c r="AF33" s="165">
        <v>5</v>
      </c>
      <c r="AG33" s="93"/>
    </row>
    <row r="34" spans="1:33" x14ac:dyDescent="0.25">
      <c r="A34" s="121"/>
      <c r="B34" s="11" t="s">
        <v>4</v>
      </c>
      <c r="C34" s="12">
        <f t="shared" si="2"/>
        <v>42557</v>
      </c>
      <c r="D34" s="100">
        <f>[1]July!C13</f>
        <v>0</v>
      </c>
      <c r="E34" s="67">
        <f>[1]July!D13</f>
        <v>0</v>
      </c>
      <c r="F34" s="67">
        <f>[1]July!E13</f>
        <v>0</v>
      </c>
      <c r="G34" s="101"/>
      <c r="H34" s="79"/>
      <c r="I34" s="93"/>
      <c r="J34" s="5"/>
      <c r="K34" s="121"/>
      <c r="L34" s="11" t="str">
        <f t="shared" si="0"/>
        <v>Wednesday</v>
      </c>
      <c r="M34" s="12">
        <f t="shared" si="0"/>
        <v>42557</v>
      </c>
      <c r="N34" s="67">
        <f>[1]July!L13</f>
        <v>3.5906961815754572</v>
      </c>
      <c r="O34" s="67">
        <f>[1]July!M13</f>
        <v>0.48758159722222222</v>
      </c>
      <c r="P34" s="79">
        <f>[1]July!N13</f>
        <v>1.5861509332369874</v>
      </c>
      <c r="Q34" s="83"/>
      <c r="R34" s="83"/>
      <c r="S34" s="83"/>
      <c r="T34" s="130"/>
      <c r="U34" s="83"/>
      <c r="V34" s="183"/>
      <c r="W34" s="11" t="str">
        <f t="shared" si="1"/>
        <v>Wednesday</v>
      </c>
      <c r="X34" s="37">
        <f t="shared" si="1"/>
        <v>42557</v>
      </c>
      <c r="Y34" s="140">
        <f>[1]July!R13</f>
        <v>8.2799999999999994</v>
      </c>
      <c r="Z34" s="138">
        <f>[1]July!S13</f>
        <v>8.2799999999999994</v>
      </c>
      <c r="AA34" s="139">
        <f>[1]July!T13</f>
        <v>8.2799999999999994</v>
      </c>
      <c r="AB34" s="71">
        <f>[1]July!U13</f>
        <v>30</v>
      </c>
      <c r="AC34" s="67">
        <f>[1]July!V13</f>
        <v>30</v>
      </c>
      <c r="AD34" s="67">
        <f>[1]July!W13</f>
        <v>30</v>
      </c>
      <c r="AE34" s="83">
        <f>[1]July!X13</f>
        <v>4.96</v>
      </c>
      <c r="AF34" s="165">
        <v>8</v>
      </c>
      <c r="AG34" s="93"/>
    </row>
    <row r="35" spans="1:33" x14ac:dyDescent="0.25">
      <c r="A35" s="121"/>
      <c r="B35" s="11" t="s">
        <v>5</v>
      </c>
      <c r="C35" s="12">
        <f t="shared" si="2"/>
        <v>42558</v>
      </c>
      <c r="D35" s="100">
        <f>[1]July!C14</f>
        <v>0</v>
      </c>
      <c r="E35" s="67">
        <f>[1]July!D14</f>
        <v>0</v>
      </c>
      <c r="F35" s="67">
        <f>[1]July!E14</f>
        <v>0</v>
      </c>
      <c r="G35" s="101"/>
      <c r="H35" s="79"/>
      <c r="I35" s="93"/>
      <c r="J35" s="5"/>
      <c r="K35" s="121"/>
      <c r="L35" s="11" t="str">
        <f t="shared" si="0"/>
        <v>Thursday</v>
      </c>
      <c r="M35" s="12">
        <f t="shared" si="0"/>
        <v>42558</v>
      </c>
      <c r="N35" s="67">
        <f>[1]July!L14</f>
        <v>3.9300989598168266</v>
      </c>
      <c r="O35" s="67">
        <f>[1]July!M14</f>
        <v>4.9802083333333337E-2</v>
      </c>
      <c r="P35" s="79">
        <f>[1]July!N14</f>
        <v>1.1159579355518023</v>
      </c>
      <c r="Q35" s="83"/>
      <c r="R35" s="83"/>
      <c r="S35" s="83"/>
      <c r="T35" s="130"/>
      <c r="U35" s="83"/>
      <c r="V35" s="121"/>
      <c r="W35" s="11" t="str">
        <f t="shared" si="1"/>
        <v>Thursday</v>
      </c>
      <c r="X35" s="37">
        <f t="shared" si="1"/>
        <v>42558</v>
      </c>
      <c r="Y35" s="140">
        <f>[1]July!R14</f>
        <v>7.84</v>
      </c>
      <c r="Z35" s="138">
        <f>[1]July!S14</f>
        <v>7.06</v>
      </c>
      <c r="AA35" s="139">
        <f>[1]July!T14</f>
        <v>7.4507692307692315</v>
      </c>
      <c r="AB35" s="71">
        <f>[1]July!U14</f>
        <v>27</v>
      </c>
      <c r="AC35" s="67">
        <f>[1]July!V14</f>
        <v>24</v>
      </c>
      <c r="AD35" s="67">
        <f>[1]July!W14</f>
        <v>25.153846153846153</v>
      </c>
      <c r="AE35" s="83">
        <f>[1]July!X14</f>
        <v>186.55100000000002</v>
      </c>
      <c r="AF35" s="165">
        <v>59</v>
      </c>
      <c r="AG35" s="93"/>
    </row>
    <row r="36" spans="1:33" x14ac:dyDescent="0.25">
      <c r="A36" s="121"/>
      <c r="B36" s="11" t="s">
        <v>6</v>
      </c>
      <c r="C36" s="12">
        <f t="shared" si="2"/>
        <v>42559</v>
      </c>
      <c r="D36" s="100">
        <f>[1]July!C15</f>
        <v>0</v>
      </c>
      <c r="E36" s="67">
        <f>[1]July!D15</f>
        <v>0</v>
      </c>
      <c r="F36" s="67">
        <f>[1]July!E15</f>
        <v>0</v>
      </c>
      <c r="G36" s="101"/>
      <c r="H36" s="190"/>
      <c r="I36" s="93"/>
      <c r="J36" s="5"/>
      <c r="K36" s="121"/>
      <c r="L36" s="11" t="str">
        <f t="shared" si="0"/>
        <v>Friday</v>
      </c>
      <c r="M36" s="12">
        <f t="shared" si="0"/>
        <v>42559</v>
      </c>
      <c r="N36" s="67">
        <f>[1]July!L15</f>
        <v>4.3202152786122427</v>
      </c>
      <c r="O36" s="67">
        <f>[1]July!M15</f>
        <v>0</v>
      </c>
      <c r="P36" s="79">
        <f>[1]July!N15</f>
        <v>1.678783709540963</v>
      </c>
      <c r="Q36" s="83"/>
      <c r="R36" s="83"/>
      <c r="S36" s="83"/>
      <c r="T36" s="130"/>
      <c r="U36" s="83"/>
      <c r="V36" s="121"/>
      <c r="W36" s="11" t="str">
        <f t="shared" si="1"/>
        <v>Friday</v>
      </c>
      <c r="X36" s="37">
        <f t="shared" si="1"/>
        <v>42559</v>
      </c>
      <c r="Y36" s="140">
        <f>[1]July!R15</f>
        <v>8.06</v>
      </c>
      <c r="Z36" s="138">
        <f>[1]July!S15</f>
        <v>7.27</v>
      </c>
      <c r="AA36" s="139">
        <f>[1]July!T15</f>
        <v>7.4739999999999993</v>
      </c>
      <c r="AB36" s="71">
        <f>[1]July!U15</f>
        <v>25</v>
      </c>
      <c r="AC36" s="67">
        <f>[1]July!V15</f>
        <v>22</v>
      </c>
      <c r="AD36" s="67">
        <f>[1]July!W15</f>
        <v>23.2</v>
      </c>
      <c r="AE36" s="83">
        <f>[1]July!X15</f>
        <v>67.668999999999997</v>
      </c>
      <c r="AF36" s="165">
        <v>0</v>
      </c>
      <c r="AG36" s="93"/>
    </row>
    <row r="37" spans="1:33" x14ac:dyDescent="0.25">
      <c r="A37" s="121"/>
      <c r="B37" s="11" t="s">
        <v>7</v>
      </c>
      <c r="C37" s="12">
        <f t="shared" si="2"/>
        <v>42560</v>
      </c>
      <c r="D37" s="100">
        <f>[1]July!C16</f>
        <v>0</v>
      </c>
      <c r="E37" s="67">
        <f>[1]July!D16</f>
        <v>0</v>
      </c>
      <c r="F37" s="67">
        <f>[1]July!E16</f>
        <v>0</v>
      </c>
      <c r="G37" s="101"/>
      <c r="H37" s="79"/>
      <c r="I37" s="93"/>
      <c r="J37" s="5"/>
      <c r="K37" s="121"/>
      <c r="L37" s="11" t="str">
        <f t="shared" si="0"/>
        <v>Saturday</v>
      </c>
      <c r="M37" s="12">
        <f t="shared" si="0"/>
        <v>42560</v>
      </c>
      <c r="N37" s="67">
        <f>[1]July!L16</f>
        <v>41.619727490637032</v>
      </c>
      <c r="O37" s="67">
        <f>[1]July!M16</f>
        <v>0</v>
      </c>
      <c r="P37" s="79">
        <f>[1]July!N16</f>
        <v>9.7668573516965971</v>
      </c>
      <c r="Q37" s="83"/>
      <c r="R37" s="83"/>
      <c r="S37" s="83"/>
      <c r="T37" s="130"/>
      <c r="U37" s="83"/>
      <c r="V37" s="121"/>
      <c r="W37" s="11" t="str">
        <f t="shared" si="1"/>
        <v>Saturday</v>
      </c>
      <c r="X37" s="37">
        <f t="shared" si="1"/>
        <v>42560</v>
      </c>
      <c r="Y37" s="140">
        <f>[1]July!R16</f>
        <v>8.25</v>
      </c>
      <c r="Z37" s="138">
        <f>[1]July!S16</f>
        <v>7.9</v>
      </c>
      <c r="AA37" s="139">
        <f>[1]July!T16</f>
        <v>8.0866666666666678</v>
      </c>
      <c r="AB37" s="71">
        <f>[1]July!U16</f>
        <v>25</v>
      </c>
      <c r="AC37" s="67">
        <f>[1]July!V16</f>
        <v>24</v>
      </c>
      <c r="AD37" s="67">
        <f>[1]July!W16</f>
        <v>24.666666666666668</v>
      </c>
      <c r="AE37" s="83">
        <f>[1]July!X16</f>
        <v>22.734999999999999</v>
      </c>
      <c r="AF37" s="165">
        <v>0</v>
      </c>
      <c r="AG37" s="93"/>
    </row>
    <row r="38" spans="1:33" x14ac:dyDescent="0.25">
      <c r="A38" s="121"/>
      <c r="B38" s="11" t="s">
        <v>8</v>
      </c>
      <c r="C38" s="12">
        <f t="shared" si="2"/>
        <v>42561</v>
      </c>
      <c r="D38" s="100">
        <f>[1]July!C17</f>
        <v>0</v>
      </c>
      <c r="E38" s="67">
        <f>[1]July!D17</f>
        <v>0</v>
      </c>
      <c r="F38" s="67">
        <f>[1]July!E17</f>
        <v>0</v>
      </c>
      <c r="G38" s="101"/>
      <c r="H38" s="136"/>
      <c r="I38" s="93"/>
      <c r="J38" s="5"/>
      <c r="K38" s="121"/>
      <c r="L38" s="11" t="str">
        <f t="shared" si="0"/>
        <v>Sunday</v>
      </c>
      <c r="M38" s="12">
        <f t="shared" si="0"/>
        <v>42561</v>
      </c>
      <c r="N38" s="67">
        <f>[1]July!L17</f>
        <v>2.5687934027777777</v>
      </c>
      <c r="O38" s="67">
        <f>[1]July!M17</f>
        <v>0</v>
      </c>
      <c r="P38" s="79">
        <f>[1]July!N17</f>
        <v>0.45369332320601841</v>
      </c>
      <c r="Q38" s="83"/>
      <c r="R38" s="83"/>
      <c r="S38" s="83"/>
      <c r="T38" s="130"/>
      <c r="U38" s="83"/>
      <c r="V38" s="121"/>
      <c r="W38" s="11" t="str">
        <f t="shared" si="1"/>
        <v>Sunday</v>
      </c>
      <c r="X38" s="37">
        <f t="shared" si="1"/>
        <v>42561</v>
      </c>
      <c r="Y38" s="140">
        <f>[1]July!R17</f>
        <v>8.3000000000000007</v>
      </c>
      <c r="Z38" s="138">
        <f>[1]July!S17</f>
        <v>8.1999999999999993</v>
      </c>
      <c r="AA38" s="139">
        <f>[1]July!T17</f>
        <v>8.24</v>
      </c>
      <c r="AB38" s="71">
        <f>[1]July!U17</f>
        <v>25</v>
      </c>
      <c r="AC38" s="67">
        <f>[1]July!V17</f>
        <v>24</v>
      </c>
      <c r="AD38" s="67">
        <f>[1]July!W17</f>
        <v>24.333333333333332</v>
      </c>
      <c r="AE38" s="83">
        <f>[1]July!X17</f>
        <v>15.013999999999999</v>
      </c>
      <c r="AF38" s="165">
        <v>0</v>
      </c>
      <c r="AG38" s="93"/>
    </row>
    <row r="39" spans="1:33" x14ac:dyDescent="0.25">
      <c r="A39" s="121"/>
      <c r="B39" s="11" t="s">
        <v>9</v>
      </c>
      <c r="C39" s="12">
        <f t="shared" si="2"/>
        <v>42562</v>
      </c>
      <c r="D39" s="100">
        <f>[1]July!C18</f>
        <v>0</v>
      </c>
      <c r="E39" s="67">
        <f>[1]July!D18</f>
        <v>0</v>
      </c>
      <c r="F39" s="67">
        <f>[1]July!E18</f>
        <v>0</v>
      </c>
      <c r="G39" s="101"/>
      <c r="H39" s="79"/>
      <c r="I39" s="93"/>
      <c r="J39" s="5"/>
      <c r="K39" s="121"/>
      <c r="L39" s="11" t="str">
        <f t="shared" si="0"/>
        <v>Monday</v>
      </c>
      <c r="M39" s="12">
        <f t="shared" si="0"/>
        <v>42562</v>
      </c>
      <c r="N39" s="67">
        <f>[1]July!L18</f>
        <v>1.0973958333333331</v>
      </c>
      <c r="O39" s="67">
        <f>[1]July!M18</f>
        <v>0</v>
      </c>
      <c r="P39" s="79">
        <f>[1]July!N18</f>
        <v>0.30040856481481482</v>
      </c>
      <c r="Q39" s="83"/>
      <c r="R39" s="83"/>
      <c r="S39" s="83"/>
      <c r="T39" s="130"/>
      <c r="U39" s="83"/>
      <c r="V39" s="121"/>
      <c r="W39" s="11" t="str">
        <f t="shared" si="1"/>
        <v>Monday</v>
      </c>
      <c r="X39" s="37">
        <f t="shared" si="1"/>
        <v>42562</v>
      </c>
      <c r="Y39" s="140">
        <f>[1]July!R18</f>
        <v>8.3000000000000007</v>
      </c>
      <c r="Z39" s="138">
        <f>[1]July!S18</f>
        <v>8.1</v>
      </c>
      <c r="AA39" s="139">
        <f>[1]July!T18</f>
        <v>8.1999999999999993</v>
      </c>
      <c r="AB39" s="71">
        <f>[1]July!U18</f>
        <v>24</v>
      </c>
      <c r="AC39" s="67">
        <f>[1]July!V18</f>
        <v>23</v>
      </c>
      <c r="AD39" s="67">
        <f>[1]July!W18</f>
        <v>23.5</v>
      </c>
      <c r="AE39" s="83">
        <f>[1]July!X18</f>
        <v>8.3730000000000011</v>
      </c>
      <c r="AF39" s="165">
        <v>0</v>
      </c>
      <c r="AG39" s="93"/>
    </row>
    <row r="40" spans="1:33" x14ac:dyDescent="0.25">
      <c r="A40" s="121"/>
      <c r="B40" s="11" t="s">
        <v>10</v>
      </c>
      <c r="C40" s="12">
        <f t="shared" si="2"/>
        <v>42563</v>
      </c>
      <c r="D40" s="100">
        <f>[1]July!C19</f>
        <v>0</v>
      </c>
      <c r="E40" s="67">
        <f>[1]July!D19</f>
        <v>0</v>
      </c>
      <c r="F40" s="67">
        <f>[1]July!E19</f>
        <v>0</v>
      </c>
      <c r="G40" s="101"/>
      <c r="H40" s="79"/>
      <c r="I40" s="93"/>
      <c r="J40" s="5"/>
      <c r="K40" s="121"/>
      <c r="L40" s="11" t="str">
        <f t="shared" si="0"/>
        <v>Tuesday</v>
      </c>
      <c r="M40" s="12">
        <f t="shared" si="0"/>
        <v>42563</v>
      </c>
      <c r="N40" s="67">
        <f>[1]July!L19</f>
        <v>2.6263611112965477</v>
      </c>
      <c r="O40" s="67">
        <f>[1]July!M19</f>
        <v>0</v>
      </c>
      <c r="P40" s="79">
        <f>[1]July!N19</f>
        <v>0.30029159433256691</v>
      </c>
      <c r="Q40" s="83"/>
      <c r="R40" s="83"/>
      <c r="S40" s="83"/>
      <c r="T40" s="130"/>
      <c r="U40" s="83"/>
      <c r="V40" s="121"/>
      <c r="W40" s="11" t="str">
        <f t="shared" si="1"/>
        <v>Tuesday</v>
      </c>
      <c r="X40" s="37">
        <f t="shared" si="1"/>
        <v>42563</v>
      </c>
      <c r="Y40" s="140">
        <f>[1]July!R19</f>
        <v>8.3000000000000007</v>
      </c>
      <c r="Z40" s="138">
        <f>[1]July!S19</f>
        <v>7.94</v>
      </c>
      <c r="AA40" s="139">
        <f>[1]July!T19</f>
        <v>8.1522222222222211</v>
      </c>
      <c r="AB40" s="71">
        <f>[1]July!U19</f>
        <v>29</v>
      </c>
      <c r="AC40" s="67">
        <f>[1]July!V19</f>
        <v>25</v>
      </c>
      <c r="AD40" s="67">
        <f>[1]July!W19</f>
        <v>27.666666666666668</v>
      </c>
      <c r="AE40" s="83">
        <f>[1]July!X19</f>
        <v>33.315999999999995</v>
      </c>
      <c r="AF40" s="165">
        <v>0</v>
      </c>
      <c r="AG40" s="93"/>
    </row>
    <row r="41" spans="1:33" x14ac:dyDescent="0.25">
      <c r="A41" s="121"/>
      <c r="B41" s="11" t="s">
        <v>4</v>
      </c>
      <c r="C41" s="12">
        <f t="shared" si="2"/>
        <v>42564</v>
      </c>
      <c r="D41" s="100">
        <f>[1]July!C20</f>
        <v>0</v>
      </c>
      <c r="E41" s="67">
        <f>[1]July!D20</f>
        <v>0</v>
      </c>
      <c r="F41" s="67">
        <f>[1]July!E20</f>
        <v>0</v>
      </c>
      <c r="G41" s="101"/>
      <c r="H41" s="79"/>
      <c r="I41" s="93"/>
      <c r="J41" s="5"/>
      <c r="K41" s="121"/>
      <c r="L41" s="11" t="str">
        <f t="shared" si="0"/>
        <v>Wednesday</v>
      </c>
      <c r="M41" s="12">
        <f t="shared" si="0"/>
        <v>42564</v>
      </c>
      <c r="N41" s="67">
        <f>[1]July!L20</f>
        <v>0.92945659722222218</v>
      </c>
      <c r="O41" s="67">
        <f>[1]July!M20</f>
        <v>0</v>
      </c>
      <c r="P41" s="79">
        <f>[1]July!N20</f>
        <v>9.134382228387726E-2</v>
      </c>
      <c r="Q41" s="83"/>
      <c r="R41" s="83"/>
      <c r="S41" s="83"/>
      <c r="T41" s="130"/>
      <c r="U41" s="83"/>
      <c r="V41" s="121"/>
      <c r="W41" s="11" t="str">
        <f t="shared" si="1"/>
        <v>Wednesday</v>
      </c>
      <c r="X41" s="37">
        <f t="shared" si="1"/>
        <v>42564</v>
      </c>
      <c r="Y41" s="140">
        <f>[1]July!R20</f>
        <v>8.3000000000000007</v>
      </c>
      <c r="Z41" s="138">
        <f>[1]July!S20</f>
        <v>8.14</v>
      </c>
      <c r="AA41" s="139">
        <f>[1]July!T20</f>
        <v>8.2566666666666677</v>
      </c>
      <c r="AB41" s="71">
        <f>[1]July!U20</f>
        <v>28</v>
      </c>
      <c r="AC41" s="67">
        <f>[1]July!V20</f>
        <v>28</v>
      </c>
      <c r="AD41" s="67">
        <f>[1]July!W20</f>
        <v>28</v>
      </c>
      <c r="AE41" s="83">
        <f>[1]July!X20</f>
        <v>22.133000000000003</v>
      </c>
      <c r="AF41" s="165">
        <v>0</v>
      </c>
      <c r="AG41" s="93"/>
    </row>
    <row r="42" spans="1:33" x14ac:dyDescent="0.25">
      <c r="A42" s="121"/>
      <c r="B42" s="11" t="s">
        <v>5</v>
      </c>
      <c r="C42" s="12">
        <f t="shared" si="2"/>
        <v>42565</v>
      </c>
      <c r="D42" s="100">
        <f>[1]July!C21</f>
        <v>0</v>
      </c>
      <c r="E42" s="67">
        <f>[1]July!D21</f>
        <v>0</v>
      </c>
      <c r="F42" s="67">
        <f>[1]July!E21</f>
        <v>0</v>
      </c>
      <c r="G42" s="101"/>
      <c r="H42" s="79"/>
      <c r="I42" s="93"/>
      <c r="J42" s="5"/>
      <c r="K42" s="121"/>
      <c r="L42" s="11" t="str">
        <f t="shared" si="0"/>
        <v>Thursday</v>
      </c>
      <c r="M42" s="12">
        <f t="shared" si="0"/>
        <v>42565</v>
      </c>
      <c r="N42" s="67">
        <f>[1]July!L21</f>
        <v>3.4585711812973021</v>
      </c>
      <c r="O42" s="67">
        <f>[1]July!M21</f>
        <v>0</v>
      </c>
      <c r="P42" s="79">
        <f>[1]July!N21</f>
        <v>0.5755208695602636</v>
      </c>
      <c r="Q42" s="83"/>
      <c r="R42" s="83"/>
      <c r="S42" s="83"/>
      <c r="T42" s="130"/>
      <c r="U42" s="83"/>
      <c r="V42" s="121"/>
      <c r="W42" s="11" t="str">
        <f t="shared" si="1"/>
        <v>Thursday</v>
      </c>
      <c r="X42" s="37">
        <f t="shared" si="1"/>
        <v>42565</v>
      </c>
      <c r="Y42" s="140">
        <f>[1]July!R21</f>
        <v>8.3000000000000007</v>
      </c>
      <c r="Z42" s="138">
        <f>[1]July!S21</f>
        <v>8.16</v>
      </c>
      <c r="AA42" s="139">
        <f>[1]July!T21</f>
        <v>8.2716666666666665</v>
      </c>
      <c r="AB42" s="71">
        <f>[1]July!U21</f>
        <v>28</v>
      </c>
      <c r="AC42" s="67">
        <f>[1]July!V21</f>
        <v>28</v>
      </c>
      <c r="AD42" s="67">
        <f>[1]July!W21</f>
        <v>28</v>
      </c>
      <c r="AE42" s="83">
        <f>[1]July!X21</f>
        <v>13.304999999999998</v>
      </c>
      <c r="AF42" s="165">
        <v>0</v>
      </c>
      <c r="AG42" s="93"/>
    </row>
    <row r="43" spans="1:33" x14ac:dyDescent="0.25">
      <c r="A43" s="121"/>
      <c r="B43" s="11" t="s">
        <v>6</v>
      </c>
      <c r="C43" s="12">
        <f t="shared" si="2"/>
        <v>42566</v>
      </c>
      <c r="D43" s="100">
        <f>[1]July!C22</f>
        <v>0</v>
      </c>
      <c r="E43" s="67">
        <f>[1]July!D22</f>
        <v>0</v>
      </c>
      <c r="F43" s="67">
        <f>[1]July!E22</f>
        <v>0</v>
      </c>
      <c r="G43" s="101"/>
      <c r="H43" s="79"/>
      <c r="I43" s="93"/>
      <c r="J43" s="5"/>
      <c r="K43" s="121"/>
      <c r="L43" s="11" t="str">
        <f t="shared" si="0"/>
        <v>Friday</v>
      </c>
      <c r="M43" s="12">
        <f t="shared" si="0"/>
        <v>42566</v>
      </c>
      <c r="N43" s="67">
        <f>[1]July!L22</f>
        <v>7.8898020835187701</v>
      </c>
      <c r="O43" s="67">
        <f>[1]July!M22</f>
        <v>-2.6651041666666663E-2</v>
      </c>
      <c r="P43" s="79">
        <f>[1]July!N22</f>
        <v>3.2201563863528606</v>
      </c>
      <c r="Q43" s="83"/>
      <c r="R43" s="83"/>
      <c r="S43" s="83"/>
      <c r="T43" s="130"/>
      <c r="U43" s="83"/>
      <c r="V43" s="121"/>
      <c r="W43" s="11" t="str">
        <f t="shared" si="1"/>
        <v>Friday</v>
      </c>
      <c r="X43" s="37">
        <f t="shared" si="1"/>
        <v>42566</v>
      </c>
      <c r="Y43" s="140">
        <f>[1]July!R22</f>
        <v>8.2899999999999991</v>
      </c>
      <c r="Z43" s="138">
        <f>[1]July!S22</f>
        <v>8.23</v>
      </c>
      <c r="AA43" s="139">
        <f>[1]July!T22</f>
        <v>8.2725000000000009</v>
      </c>
      <c r="AB43" s="71">
        <f>[1]July!U22</f>
        <v>28</v>
      </c>
      <c r="AC43" s="67">
        <f>[1]July!V22</f>
        <v>28</v>
      </c>
      <c r="AD43" s="67">
        <f>[1]July!W22</f>
        <v>28</v>
      </c>
      <c r="AE43" s="83">
        <f>[1]July!X22</f>
        <v>12.038</v>
      </c>
      <c r="AF43" s="165">
        <v>0</v>
      </c>
      <c r="AG43" s="93"/>
    </row>
    <row r="44" spans="1:33" x14ac:dyDescent="0.25">
      <c r="A44" s="121"/>
      <c r="B44" s="11" t="s">
        <v>7</v>
      </c>
      <c r="C44" s="12">
        <f t="shared" si="2"/>
        <v>42567</v>
      </c>
      <c r="D44" s="100">
        <f>[1]July!C23</f>
        <v>0</v>
      </c>
      <c r="E44" s="67">
        <f>[1]July!D23</f>
        <v>0</v>
      </c>
      <c r="F44" s="67">
        <f>[1]July!E23</f>
        <v>0</v>
      </c>
      <c r="G44" s="101"/>
      <c r="H44" s="79"/>
      <c r="I44" s="93"/>
      <c r="J44" s="5"/>
      <c r="K44" s="121"/>
      <c r="L44" s="11" t="str">
        <f t="shared" si="0"/>
        <v>Saturday</v>
      </c>
      <c r="M44" s="12">
        <f t="shared" si="0"/>
        <v>42567</v>
      </c>
      <c r="N44" s="67">
        <f>[1]July!L23</f>
        <v>8.5472430549992442</v>
      </c>
      <c r="O44" s="67">
        <f>[1]July!M23</f>
        <v>3.2850781250000001</v>
      </c>
      <c r="P44" s="79">
        <f>[1]July!N23</f>
        <v>5.4364600708468087</v>
      </c>
      <c r="Q44" s="83"/>
      <c r="R44" s="83"/>
      <c r="S44" s="83"/>
      <c r="T44" s="130"/>
      <c r="U44" s="83"/>
      <c r="V44" s="121"/>
      <c r="W44" s="11" t="str">
        <f t="shared" si="1"/>
        <v>Saturday</v>
      </c>
      <c r="X44" s="37">
        <f t="shared" si="1"/>
        <v>42567</v>
      </c>
      <c r="Y44" s="140">
        <f>[1]July!R23</f>
        <v>8.3000000000000007</v>
      </c>
      <c r="Z44" s="138">
        <f>[1]July!S23</f>
        <v>8.2100000000000009</v>
      </c>
      <c r="AA44" s="139">
        <f>[1]July!T23</f>
        <v>8.266</v>
      </c>
      <c r="AB44" s="71">
        <f>[1]July!U23</f>
        <v>28</v>
      </c>
      <c r="AC44" s="67">
        <f>[1]July!V23</f>
        <v>28</v>
      </c>
      <c r="AD44" s="67">
        <f>[1]July!W23</f>
        <v>28</v>
      </c>
      <c r="AE44" s="83">
        <f>[1]July!X23</f>
        <v>14.719999999999999</v>
      </c>
      <c r="AF44" s="165">
        <v>0</v>
      </c>
      <c r="AG44" s="93"/>
    </row>
    <row r="45" spans="1:33" x14ac:dyDescent="0.25">
      <c r="A45" s="121"/>
      <c r="B45" s="11" t="s">
        <v>8</v>
      </c>
      <c r="C45" s="12">
        <f t="shared" si="2"/>
        <v>42568</v>
      </c>
      <c r="D45" s="100">
        <f>[1]July!C24</f>
        <v>0</v>
      </c>
      <c r="E45" s="67">
        <f>[1]July!D24</f>
        <v>0</v>
      </c>
      <c r="F45" s="67">
        <f>[1]July!E24</f>
        <v>0</v>
      </c>
      <c r="G45" s="101"/>
      <c r="H45" s="79"/>
      <c r="I45" s="93"/>
      <c r="J45" s="5"/>
      <c r="K45" s="121"/>
      <c r="L45" s="11" t="str">
        <f t="shared" si="0"/>
        <v>Sunday</v>
      </c>
      <c r="M45" s="12">
        <f t="shared" si="0"/>
        <v>42568</v>
      </c>
      <c r="N45" s="67">
        <f>[1]July!L24</f>
        <v>8.9396562483310689</v>
      </c>
      <c r="O45" s="67">
        <f>[1]July!M24</f>
        <v>4.9208177121347854</v>
      </c>
      <c r="P45" s="79">
        <f>[1]July!N24</f>
        <v>6.1446900348111431</v>
      </c>
      <c r="Q45" s="83"/>
      <c r="R45" s="83"/>
      <c r="S45" s="83"/>
      <c r="T45" s="130"/>
      <c r="U45" s="83"/>
      <c r="V45" s="121"/>
      <c r="W45" s="11" t="str">
        <f t="shared" si="1"/>
        <v>Sunday</v>
      </c>
      <c r="X45" s="37">
        <f t="shared" si="1"/>
        <v>42568</v>
      </c>
      <c r="Y45" s="140">
        <f>[1]July!R24</f>
        <v>8.27</v>
      </c>
      <c r="Z45" s="138">
        <f>[1]July!S24</f>
        <v>8.19</v>
      </c>
      <c r="AA45" s="139">
        <f>[1]July!T24</f>
        <v>8.2225000000000001</v>
      </c>
      <c r="AB45" s="71">
        <f>[1]July!U24</f>
        <v>28</v>
      </c>
      <c r="AC45" s="67">
        <f>[1]July!V24</f>
        <v>28</v>
      </c>
      <c r="AD45" s="67">
        <f>[1]July!W24</f>
        <v>28</v>
      </c>
      <c r="AE45" s="83">
        <f>[1]July!X24</f>
        <v>18.109000000000002</v>
      </c>
      <c r="AF45" s="165">
        <v>0</v>
      </c>
      <c r="AG45" s="93"/>
    </row>
    <row r="46" spans="1:33" x14ac:dyDescent="0.25">
      <c r="A46" s="121"/>
      <c r="B46" s="11" t="s">
        <v>9</v>
      </c>
      <c r="C46" s="12">
        <f t="shared" si="2"/>
        <v>42569</v>
      </c>
      <c r="D46" s="100">
        <f>[1]July!C25</f>
        <v>0</v>
      </c>
      <c r="E46" s="67">
        <f>[1]July!D25</f>
        <v>0</v>
      </c>
      <c r="F46" s="67">
        <f>[1]July!E25</f>
        <v>0</v>
      </c>
      <c r="G46" s="101"/>
      <c r="H46" s="79"/>
      <c r="I46" s="93"/>
      <c r="J46" s="5"/>
      <c r="K46" s="121"/>
      <c r="L46" s="11" t="str">
        <f t="shared" si="0"/>
        <v>Monday</v>
      </c>
      <c r="M46" s="12">
        <f t="shared" si="0"/>
        <v>42569</v>
      </c>
      <c r="N46" s="67">
        <f>[1]July!L25</f>
        <v>70.516906249258241</v>
      </c>
      <c r="O46" s="67">
        <f>[1]July!M25</f>
        <v>3.8597282992601394</v>
      </c>
      <c r="P46" s="79">
        <f>[1]July!N25</f>
        <v>16.155514397572585</v>
      </c>
      <c r="Q46" s="83"/>
      <c r="R46" s="83"/>
      <c r="S46" s="83"/>
      <c r="T46" s="130"/>
      <c r="U46" s="83"/>
      <c r="V46" s="121"/>
      <c r="W46" s="11" t="str">
        <f t="shared" si="1"/>
        <v>Monday</v>
      </c>
      <c r="X46" s="37">
        <f t="shared" si="1"/>
        <v>42569</v>
      </c>
      <c r="Y46" s="140">
        <f>[1]July!R25</f>
        <v>8.2899999999999991</v>
      </c>
      <c r="Z46" s="138">
        <f>[1]July!S25</f>
        <v>7.86</v>
      </c>
      <c r="AA46" s="139">
        <f>[1]July!T25</f>
        <v>8.129999999999999</v>
      </c>
      <c r="AB46" s="71">
        <f>[1]July!U25</f>
        <v>28</v>
      </c>
      <c r="AC46" s="67">
        <f>[1]July!V25</f>
        <v>28</v>
      </c>
      <c r="AD46" s="67">
        <f>[1]July!W25</f>
        <v>28</v>
      </c>
      <c r="AE46" s="83">
        <f>[1]July!X25</f>
        <v>28.626000000000001</v>
      </c>
      <c r="AF46" s="165">
        <v>0</v>
      </c>
      <c r="AG46" s="93"/>
    </row>
    <row r="47" spans="1:33" x14ac:dyDescent="0.25">
      <c r="A47" s="121"/>
      <c r="B47" s="11" t="s">
        <v>10</v>
      </c>
      <c r="C47" s="12">
        <f t="shared" si="2"/>
        <v>42570</v>
      </c>
      <c r="D47" s="100">
        <f>[1]July!C26</f>
        <v>0.9975967516548393</v>
      </c>
      <c r="E47" s="67">
        <f>[1]July!D26</f>
        <v>0.97667998075485218</v>
      </c>
      <c r="F47" s="67">
        <f>[1]July!E26</f>
        <v>0.98713836620484252</v>
      </c>
      <c r="G47" s="101"/>
      <c r="H47" s="79"/>
      <c r="I47" s="93"/>
      <c r="J47" s="5"/>
      <c r="K47" s="121"/>
      <c r="L47" s="11" t="str">
        <f t="shared" si="0"/>
        <v>Tuesday</v>
      </c>
      <c r="M47" s="12">
        <f t="shared" si="0"/>
        <v>42570</v>
      </c>
      <c r="N47" s="67">
        <f>[1]July!L26</f>
        <v>37.703968767987355</v>
      </c>
      <c r="O47" s="67">
        <f>[1]July!M26</f>
        <v>4.3526875012980568</v>
      </c>
      <c r="P47" s="79">
        <f>[1]July!N26</f>
        <v>6.5678188676839637</v>
      </c>
      <c r="Q47" s="83"/>
      <c r="R47" s="83"/>
      <c r="S47" s="83"/>
      <c r="T47" s="130"/>
      <c r="U47" s="83"/>
      <c r="V47" s="121"/>
      <c r="W47" s="11" t="str">
        <f t="shared" si="1"/>
        <v>Tuesday</v>
      </c>
      <c r="X47" s="37">
        <f t="shared" si="1"/>
        <v>42570</v>
      </c>
      <c r="Y47" s="140">
        <f>[1]July!R26</f>
        <v>8.31</v>
      </c>
      <c r="Z47" s="138">
        <f>[1]July!S26</f>
        <v>7.91</v>
      </c>
      <c r="AA47" s="139">
        <f>[1]July!T26</f>
        <v>8.214545454545453</v>
      </c>
      <c r="AB47" s="71">
        <f>[1]July!U26</f>
        <v>28</v>
      </c>
      <c r="AC47" s="67">
        <f>[1]July!V26</f>
        <v>23</v>
      </c>
      <c r="AD47" s="67">
        <f>[1]July!W26</f>
        <v>23.90909090909091</v>
      </c>
      <c r="AE47" s="83">
        <f>[1]July!X26</f>
        <v>50.091000000000008</v>
      </c>
      <c r="AF47" s="165">
        <v>0</v>
      </c>
      <c r="AG47" s="93"/>
    </row>
    <row r="48" spans="1:33" x14ac:dyDescent="0.25">
      <c r="A48" s="121"/>
      <c r="B48" s="11" t="s">
        <v>4</v>
      </c>
      <c r="C48" s="12">
        <f t="shared" si="2"/>
        <v>42571</v>
      </c>
      <c r="D48" s="100">
        <f>[1]July!C27</f>
        <v>1.0194229402954078</v>
      </c>
      <c r="E48" s="67">
        <f>[1]July!D27</f>
        <v>0.99850616455078123</v>
      </c>
      <c r="F48" s="67">
        <f>[1]July!E27</f>
        <v>1.0089645524231112</v>
      </c>
      <c r="G48" s="101"/>
      <c r="H48" s="79"/>
      <c r="I48" s="93"/>
      <c r="J48" s="5"/>
      <c r="K48" s="121"/>
      <c r="L48" s="11" t="str">
        <f t="shared" si="0"/>
        <v>Wednesday</v>
      </c>
      <c r="M48" s="12">
        <f t="shared" si="0"/>
        <v>42571</v>
      </c>
      <c r="N48" s="67">
        <f>[1]July!L27</f>
        <v>27.555755201008587</v>
      </c>
      <c r="O48" s="67">
        <f>[1]July!M27</f>
        <v>3.1889739588896431</v>
      </c>
      <c r="P48" s="79">
        <f>[1]July!N27</f>
        <v>5.2108753985425933</v>
      </c>
      <c r="Q48" s="83"/>
      <c r="R48" s="83"/>
      <c r="S48" s="83"/>
      <c r="T48" s="130"/>
      <c r="U48" s="83"/>
      <c r="V48" s="121"/>
      <c r="W48" s="11" t="str">
        <f t="shared" si="1"/>
        <v>Wednesday</v>
      </c>
      <c r="X48" s="37">
        <f t="shared" si="1"/>
        <v>42571</v>
      </c>
      <c r="Y48" s="140">
        <f>[1]July!R27</f>
        <v>8.2899999999999991</v>
      </c>
      <c r="Z48" s="138">
        <f>[1]July!S27</f>
        <v>6.85</v>
      </c>
      <c r="AA48" s="139">
        <f>[1]July!T27</f>
        <v>7.9218181818181819</v>
      </c>
      <c r="AB48" s="71">
        <f>[1]July!U27</f>
        <v>23</v>
      </c>
      <c r="AC48" s="67">
        <f>[1]July!V27</f>
        <v>23</v>
      </c>
      <c r="AD48" s="67">
        <f>[1]July!W27</f>
        <v>23</v>
      </c>
      <c r="AE48" s="83">
        <f>[1]July!X27</f>
        <v>90.434000000000012</v>
      </c>
      <c r="AF48" s="165">
        <v>23</v>
      </c>
      <c r="AG48" s="93"/>
    </row>
    <row r="49" spans="1:33" x14ac:dyDescent="0.25">
      <c r="A49" s="121"/>
      <c r="B49" s="11" t="s">
        <v>5</v>
      </c>
      <c r="C49" s="12">
        <f t="shared" si="2"/>
        <v>42572</v>
      </c>
      <c r="D49" s="100">
        <f>[1]July!C28</f>
        <v>1.0412491360637885</v>
      </c>
      <c r="E49" s="67">
        <f>[1]July!D28</f>
        <v>1.0203323483467102</v>
      </c>
      <c r="F49" s="67">
        <f>[1]July!E28</f>
        <v>1.0307907422051565</v>
      </c>
      <c r="G49" s="101"/>
      <c r="H49" s="79"/>
      <c r="I49" s="93"/>
      <c r="J49" s="5"/>
      <c r="K49" s="121"/>
      <c r="L49" s="11" t="str">
        <f t="shared" si="0"/>
        <v>Thursday</v>
      </c>
      <c r="M49" s="12">
        <f t="shared" si="0"/>
        <v>42572</v>
      </c>
      <c r="N49" s="67">
        <f>[1]July!L28</f>
        <v>6.5627309038903974</v>
      </c>
      <c r="O49" s="67">
        <f>[1]July!M28</f>
        <v>4.1539531255563098</v>
      </c>
      <c r="P49" s="79">
        <f>[1]July!N28</f>
        <v>5.3035706284020652</v>
      </c>
      <c r="Q49" s="83"/>
      <c r="R49" s="83"/>
      <c r="S49" s="83"/>
      <c r="T49" s="130"/>
      <c r="U49" s="83"/>
      <c r="V49" s="121"/>
      <c r="W49" s="11" t="str">
        <f t="shared" si="1"/>
        <v>Thursday</v>
      </c>
      <c r="X49" s="37">
        <f t="shared" si="1"/>
        <v>42572</v>
      </c>
      <c r="Y49" s="140">
        <f>[1]July!R28</f>
        <v>8.2899999999999991</v>
      </c>
      <c r="Z49" s="138">
        <f>[1]July!S28</f>
        <v>8.0500000000000007</v>
      </c>
      <c r="AA49" s="139">
        <f>[1]July!T28</f>
        <v>8.1955555555555542</v>
      </c>
      <c r="AB49" s="71">
        <f>[1]July!U28</f>
        <v>23</v>
      </c>
      <c r="AC49" s="67">
        <f>[1]July!V28</f>
        <v>23</v>
      </c>
      <c r="AD49" s="67">
        <f>[1]July!W28</f>
        <v>23</v>
      </c>
      <c r="AE49" s="83">
        <f>[1]July!X28</f>
        <v>81.353999999999999</v>
      </c>
      <c r="AF49" s="165">
        <v>0</v>
      </c>
      <c r="AG49" s="93"/>
    </row>
    <row r="50" spans="1:33" x14ac:dyDescent="0.25">
      <c r="A50" s="121"/>
      <c r="B50" s="11" t="s">
        <v>6</v>
      </c>
      <c r="C50" s="12">
        <f t="shared" si="2"/>
        <v>42573</v>
      </c>
      <c r="D50" s="100">
        <f>[1]July!C29</f>
        <v>1.0485245349408274</v>
      </c>
      <c r="E50" s="67">
        <f>[1]July!D29</f>
        <v>0</v>
      </c>
      <c r="F50" s="67">
        <f>[1]July!E29</f>
        <v>0.37595246157943302</v>
      </c>
      <c r="G50" s="101"/>
      <c r="H50" s="164"/>
      <c r="I50" s="93"/>
      <c r="J50" s="5"/>
      <c r="K50" s="121"/>
      <c r="L50" s="11" t="str">
        <f t="shared" si="0"/>
        <v>Friday</v>
      </c>
      <c r="M50" s="12">
        <f t="shared" si="0"/>
        <v>42573</v>
      </c>
      <c r="N50" s="67">
        <f>[1]July!L29</f>
        <v>9.5038975626760056</v>
      </c>
      <c r="O50" s="67">
        <f>[1]July!M29</f>
        <v>4.4074479158322015</v>
      </c>
      <c r="P50" s="79">
        <f>[1]July!N29</f>
        <v>5.9539838317389835</v>
      </c>
      <c r="Q50" s="83"/>
      <c r="R50" s="83"/>
      <c r="S50" s="83"/>
      <c r="T50" s="130"/>
      <c r="U50" s="83"/>
      <c r="V50" s="121"/>
      <c r="W50" s="11" t="str">
        <f t="shared" si="1"/>
        <v>Friday</v>
      </c>
      <c r="X50" s="37">
        <f t="shared" si="1"/>
        <v>42573</v>
      </c>
      <c r="Y50" s="140">
        <f>[1]July!R29</f>
        <v>8.31</v>
      </c>
      <c r="Z50" s="138">
        <f>[1]July!S29</f>
        <v>8.01</v>
      </c>
      <c r="AA50" s="139">
        <f>[1]July!T29</f>
        <v>8.1875</v>
      </c>
      <c r="AB50" s="71">
        <f>[1]July!U29</f>
        <v>23</v>
      </c>
      <c r="AC50" s="67">
        <f>[1]July!V29</f>
        <v>19</v>
      </c>
      <c r="AD50" s="67">
        <f>[1]July!W29</f>
        <v>22</v>
      </c>
      <c r="AE50" s="83">
        <f>[1]July!X29</f>
        <v>46.932000000000002</v>
      </c>
      <c r="AF50" s="165">
        <v>13</v>
      </c>
      <c r="AG50" s="93"/>
    </row>
    <row r="51" spans="1:33" x14ac:dyDescent="0.25">
      <c r="A51" s="121"/>
      <c r="B51" s="11" t="s">
        <v>7</v>
      </c>
      <c r="C51" s="12">
        <f t="shared" si="2"/>
        <v>42574</v>
      </c>
      <c r="D51" s="100">
        <f>[1]July!C30</f>
        <v>0</v>
      </c>
      <c r="E51" s="67">
        <f>[1]July!D30</f>
        <v>0</v>
      </c>
      <c r="F51" s="67">
        <f>[1]July!E30</f>
        <v>0</v>
      </c>
      <c r="G51" s="101"/>
      <c r="H51" s="79"/>
      <c r="I51" s="93"/>
      <c r="J51" s="5"/>
      <c r="K51" s="121"/>
      <c r="L51" s="11" t="str">
        <f t="shared" si="0"/>
        <v>Saturday</v>
      </c>
      <c r="M51" s="12">
        <f t="shared" si="0"/>
        <v>42574</v>
      </c>
      <c r="N51" s="67">
        <f>[1]July!L30</f>
        <v>5.7841874999072811</v>
      </c>
      <c r="O51" s="67">
        <f>[1]July!M30</f>
        <v>1.7410190973149404</v>
      </c>
      <c r="P51" s="79">
        <f>[1]July!N30</f>
        <v>3.3363755063773302</v>
      </c>
      <c r="Q51" s="83"/>
      <c r="R51" s="83"/>
      <c r="S51" s="83"/>
      <c r="T51" s="130"/>
      <c r="U51" s="83"/>
      <c r="V51" s="121"/>
      <c r="W51" s="11" t="str">
        <f t="shared" si="1"/>
        <v>Saturday</v>
      </c>
      <c r="X51" s="37">
        <f t="shared" si="1"/>
        <v>42574</v>
      </c>
      <c r="Y51" s="140">
        <f>[1]July!R30</f>
        <v>8.3000000000000007</v>
      </c>
      <c r="Z51" s="138">
        <f>[1]July!S30</f>
        <v>7.93</v>
      </c>
      <c r="AA51" s="139">
        <f>[1]July!T30</f>
        <v>8.1933333333333334</v>
      </c>
      <c r="AB51" s="71">
        <f>[1]July!U30</f>
        <v>19</v>
      </c>
      <c r="AC51" s="67">
        <f>[1]July!V30</f>
        <v>19</v>
      </c>
      <c r="AD51" s="67">
        <f>[1]July!W30</f>
        <v>19</v>
      </c>
      <c r="AE51" s="83">
        <f>[1]July!X30</f>
        <v>73.451000000000008</v>
      </c>
      <c r="AF51" s="165">
        <v>0</v>
      </c>
      <c r="AG51" s="93"/>
    </row>
    <row r="52" spans="1:33" x14ac:dyDescent="0.25">
      <c r="A52" s="121"/>
      <c r="B52" s="11" t="s">
        <v>8</v>
      </c>
      <c r="C52" s="12">
        <f t="shared" si="2"/>
        <v>42575</v>
      </c>
      <c r="D52" s="100">
        <f>[1]July!C31</f>
        <v>0</v>
      </c>
      <c r="E52" s="67">
        <f>[1]July!D31</f>
        <v>0</v>
      </c>
      <c r="F52" s="67">
        <f>[1]July!E31</f>
        <v>0</v>
      </c>
      <c r="G52" s="101"/>
      <c r="H52" s="79"/>
      <c r="I52" s="93"/>
      <c r="J52" s="5"/>
      <c r="K52" s="121"/>
      <c r="L52" s="11" t="str">
        <f t="shared" si="0"/>
        <v>Sunday</v>
      </c>
      <c r="M52" s="12">
        <f t="shared" si="0"/>
        <v>42575</v>
      </c>
      <c r="N52" s="67">
        <f>[1]July!L31</f>
        <v>4.2371631967624026</v>
      </c>
      <c r="O52" s="67">
        <f>[1]July!M31</f>
        <v>0.84811805555555553</v>
      </c>
      <c r="P52" s="79">
        <f>[1]July!N31</f>
        <v>2.1777378595179906</v>
      </c>
      <c r="Q52" s="83"/>
      <c r="R52" s="83"/>
      <c r="S52" s="83"/>
      <c r="T52" s="130"/>
      <c r="U52" s="83"/>
      <c r="V52" s="121"/>
      <c r="W52" s="11" t="str">
        <f t="shared" si="1"/>
        <v>Sunday</v>
      </c>
      <c r="X52" s="37">
        <f t="shared" si="1"/>
        <v>42575</v>
      </c>
      <c r="Y52" s="140">
        <f>[1]July!R31</f>
        <v>8.25</v>
      </c>
      <c r="Z52" s="138">
        <f>[1]July!S31</f>
        <v>7.92</v>
      </c>
      <c r="AA52" s="139">
        <f>[1]July!T31</f>
        <v>8.0333333333333332</v>
      </c>
      <c r="AB52" s="71">
        <f>[1]July!U31</f>
        <v>19</v>
      </c>
      <c r="AC52" s="67">
        <f>[1]July!V31</f>
        <v>19</v>
      </c>
      <c r="AD52" s="67">
        <f>[1]July!W31</f>
        <v>19</v>
      </c>
      <c r="AE52" s="83">
        <f>[1]July!X31</f>
        <v>15.082000000000001</v>
      </c>
      <c r="AF52" s="165">
        <v>0</v>
      </c>
      <c r="AG52" s="93"/>
    </row>
    <row r="53" spans="1:33" x14ac:dyDescent="0.25">
      <c r="A53" s="121"/>
      <c r="B53" s="11" t="s">
        <v>9</v>
      </c>
      <c r="C53" s="12">
        <f t="shared" si="2"/>
        <v>42576</v>
      </c>
      <c r="D53" s="100">
        <f>[1]July!C32</f>
        <v>0</v>
      </c>
      <c r="E53" s="67">
        <f>[1]July!D32</f>
        <v>0</v>
      </c>
      <c r="F53" s="67">
        <f>[1]July!E32</f>
        <v>0</v>
      </c>
      <c r="G53" s="101"/>
      <c r="H53" s="79"/>
      <c r="I53" s="93"/>
      <c r="J53" s="5"/>
      <c r="K53" s="121"/>
      <c r="L53" s="11" t="str">
        <f t="shared" si="0"/>
        <v>Monday</v>
      </c>
      <c r="M53" s="12">
        <f t="shared" si="0"/>
        <v>42576</v>
      </c>
      <c r="N53" s="67">
        <f>[1]July!L32</f>
        <v>4.6924670157432553</v>
      </c>
      <c r="O53" s="67">
        <f>[1]July!M32</f>
        <v>1.5386631944444444</v>
      </c>
      <c r="P53" s="79">
        <f>[1]July!N32</f>
        <v>2.7099409965860093</v>
      </c>
      <c r="Q53" s="83"/>
      <c r="R53" s="83"/>
      <c r="S53" s="83"/>
      <c r="T53" s="130"/>
      <c r="U53" s="83"/>
      <c r="V53" s="121"/>
      <c r="W53" s="11" t="str">
        <f t="shared" si="1"/>
        <v>Monday</v>
      </c>
      <c r="X53" s="37">
        <f t="shared" si="1"/>
        <v>42576</v>
      </c>
      <c r="Y53" s="140">
        <f>[1]July!R32</f>
        <v>8.18</v>
      </c>
      <c r="Z53" s="138">
        <f>[1]July!S32</f>
        <v>8.11</v>
      </c>
      <c r="AA53" s="139">
        <f>[1]July!T32</f>
        <v>8.1449999999999996</v>
      </c>
      <c r="AB53" s="71">
        <f>[1]July!U32</f>
        <v>19</v>
      </c>
      <c r="AC53" s="67">
        <f>[1]July!V32</f>
        <v>19</v>
      </c>
      <c r="AD53" s="67">
        <f>[1]July!W32</f>
        <v>19</v>
      </c>
      <c r="AE53" s="83">
        <f>[1]July!X32</f>
        <v>10.045</v>
      </c>
      <c r="AF53" s="165">
        <v>0</v>
      </c>
      <c r="AG53" s="93"/>
    </row>
    <row r="54" spans="1:33" x14ac:dyDescent="0.25">
      <c r="A54" s="121"/>
      <c r="B54" s="11" t="s">
        <v>10</v>
      </c>
      <c r="C54" s="12">
        <f t="shared" si="2"/>
        <v>42577</v>
      </c>
      <c r="D54" s="100">
        <f>[1]July!C33</f>
        <v>0</v>
      </c>
      <c r="E54" s="67">
        <f>[1]July!D33</f>
        <v>0</v>
      </c>
      <c r="F54" s="67">
        <f>[1]July!E33</f>
        <v>0</v>
      </c>
      <c r="G54" s="101"/>
      <c r="H54" s="79"/>
      <c r="I54" s="93"/>
      <c r="J54" s="5"/>
      <c r="K54" s="121"/>
      <c r="L54" s="11" t="str">
        <f t="shared" si="0"/>
        <v>Tuesday</v>
      </c>
      <c r="M54" s="12">
        <f t="shared" si="0"/>
        <v>42577</v>
      </c>
      <c r="N54" s="67">
        <f>[1]July!L33</f>
        <v>4.5256701414850014</v>
      </c>
      <c r="O54" s="67">
        <f>[1]July!M33</f>
        <v>1.3949930555555554</v>
      </c>
      <c r="P54" s="79">
        <f>[1]July!N33</f>
        <v>2.9526866143080919</v>
      </c>
      <c r="Q54" s="83"/>
      <c r="R54" s="83"/>
      <c r="S54" s="83"/>
      <c r="T54" s="130"/>
      <c r="U54" s="83"/>
      <c r="V54" s="121"/>
      <c r="W54" s="11" t="str">
        <f t="shared" si="1"/>
        <v>Tuesday</v>
      </c>
      <c r="X54" s="37">
        <f t="shared" si="1"/>
        <v>42577</v>
      </c>
      <c r="Y54" s="140">
        <f>[1]July!R33</f>
        <v>8.2200000000000006</v>
      </c>
      <c r="Z54" s="138">
        <f>[1]July!S33</f>
        <v>8.11</v>
      </c>
      <c r="AA54" s="139">
        <f>[1]July!T33</f>
        <v>8.1766666666666659</v>
      </c>
      <c r="AB54" s="71">
        <f>[1]July!U33</f>
        <v>19</v>
      </c>
      <c r="AC54" s="67">
        <f>[1]July!V33</f>
        <v>19</v>
      </c>
      <c r="AD54" s="67">
        <f>[1]July!W33</f>
        <v>19</v>
      </c>
      <c r="AE54" s="83">
        <f>[1]July!X33</f>
        <v>15.087999999999999</v>
      </c>
      <c r="AF54" s="165">
        <v>0</v>
      </c>
      <c r="AG54" s="93"/>
    </row>
    <row r="55" spans="1:33" x14ac:dyDescent="0.25">
      <c r="A55" s="121"/>
      <c r="B55" s="11" t="s">
        <v>4</v>
      </c>
      <c r="C55" s="12">
        <f t="shared" si="2"/>
        <v>42578</v>
      </c>
      <c r="D55" s="100">
        <f>[1]July!C34</f>
        <v>0</v>
      </c>
      <c r="E55" s="67">
        <f>[1]July!D34</f>
        <v>0</v>
      </c>
      <c r="F55" s="67">
        <f>[1]July!E34</f>
        <v>0</v>
      </c>
      <c r="G55" s="101"/>
      <c r="H55" s="79"/>
      <c r="I55" s="93"/>
      <c r="J55" s="5"/>
      <c r="K55" s="121"/>
      <c r="L55" s="11" t="str">
        <f t="shared" si="0"/>
        <v>Wednesday</v>
      </c>
      <c r="M55" s="12">
        <f t="shared" si="0"/>
        <v>42578</v>
      </c>
      <c r="N55" s="67">
        <f>[1]July!L34</f>
        <v>6.2289427096313901</v>
      </c>
      <c r="O55" s="67">
        <f>[1]July!M34</f>
        <v>2.0872881944444441</v>
      </c>
      <c r="P55" s="79">
        <f>[1]July!N34</f>
        <v>3.4220870233845928</v>
      </c>
      <c r="Q55" s="83"/>
      <c r="R55" s="83"/>
      <c r="S55" s="83"/>
      <c r="T55" s="130"/>
      <c r="U55" s="83"/>
      <c r="V55" s="121"/>
      <c r="W55" s="11" t="str">
        <f t="shared" si="1"/>
        <v>Wednesday</v>
      </c>
      <c r="X55" s="37">
        <f t="shared" si="1"/>
        <v>42578</v>
      </c>
      <c r="Y55" s="140">
        <f>[1]July!R34</f>
        <v>8.2799999999999994</v>
      </c>
      <c r="Z55" s="138">
        <f>[1]July!S34</f>
        <v>8.1199999999999992</v>
      </c>
      <c r="AA55" s="139">
        <f>[1]July!T34</f>
        <v>8.2199999999999989</v>
      </c>
      <c r="AB55" s="71">
        <f>[1]July!U34</f>
        <v>19</v>
      </c>
      <c r="AC55" s="67">
        <f>[1]July!V34</f>
        <v>19</v>
      </c>
      <c r="AD55" s="67">
        <f>[1]July!W34</f>
        <v>19</v>
      </c>
      <c r="AE55" s="83">
        <f>[1]July!X34</f>
        <v>14.084</v>
      </c>
      <c r="AF55" s="165">
        <v>0</v>
      </c>
      <c r="AG55" s="93"/>
    </row>
    <row r="56" spans="1:33" x14ac:dyDescent="0.25">
      <c r="A56" s="121"/>
      <c r="B56" s="11" t="s">
        <v>5</v>
      </c>
      <c r="C56" s="12">
        <f t="shared" si="2"/>
        <v>42579</v>
      </c>
      <c r="D56" s="100">
        <f>[1]July!C35</f>
        <v>0</v>
      </c>
      <c r="E56" s="67">
        <f>[1]July!D35</f>
        <v>0</v>
      </c>
      <c r="F56" s="67">
        <f>[1]July!E35</f>
        <v>0</v>
      </c>
      <c r="G56" s="101"/>
      <c r="H56" s="79"/>
      <c r="I56" s="93"/>
      <c r="J56" s="5"/>
      <c r="K56" s="121"/>
      <c r="L56" s="11" t="str">
        <f t="shared" si="0"/>
        <v>Thursday</v>
      </c>
      <c r="M56" s="12">
        <f t="shared" si="0"/>
        <v>42579</v>
      </c>
      <c r="N56" s="67">
        <f>[1]July!L35</f>
        <v>6.2379965311156385</v>
      </c>
      <c r="O56" s="67">
        <f>[1]July!M35</f>
        <v>1.9271631944444445</v>
      </c>
      <c r="P56" s="79">
        <f>[1]July!N35</f>
        <v>3.3898580258699758</v>
      </c>
      <c r="Q56" s="83"/>
      <c r="R56" s="83"/>
      <c r="S56" s="83"/>
      <c r="T56" s="130"/>
      <c r="U56" s="83"/>
      <c r="V56" s="121"/>
      <c r="W56" s="11" t="str">
        <f t="shared" si="1"/>
        <v>Thursday</v>
      </c>
      <c r="X56" s="37">
        <f t="shared" si="1"/>
        <v>42579</v>
      </c>
      <c r="Y56" s="140">
        <f>[1]July!R35</f>
        <v>8.26</v>
      </c>
      <c r="Z56" s="138">
        <f>[1]July!S35</f>
        <v>8.0500000000000007</v>
      </c>
      <c r="AA56" s="139">
        <f>[1]July!T35</f>
        <v>8.1650000000000009</v>
      </c>
      <c r="AB56" s="71">
        <f>[1]July!U35</f>
        <v>26</v>
      </c>
      <c r="AC56" s="67">
        <f>[1]July!V35</f>
        <v>19</v>
      </c>
      <c r="AD56" s="67">
        <f>[1]July!W35</f>
        <v>21.25</v>
      </c>
      <c r="AE56" s="83">
        <f>[1]July!X35</f>
        <v>18.993000000000002</v>
      </c>
      <c r="AF56" s="165">
        <v>0</v>
      </c>
      <c r="AG56" s="93"/>
    </row>
    <row r="57" spans="1:33" x14ac:dyDescent="0.25">
      <c r="A57" s="121"/>
      <c r="B57" s="11" t="s">
        <v>6</v>
      </c>
      <c r="C57" s="12">
        <f t="shared" si="2"/>
        <v>42580</v>
      </c>
      <c r="D57" s="100">
        <f>[1]July!C36</f>
        <v>0</v>
      </c>
      <c r="E57" s="67">
        <f>[1]July!D36</f>
        <v>0</v>
      </c>
      <c r="F57" s="67">
        <f>[1]July!E36</f>
        <v>0</v>
      </c>
      <c r="G57" s="101"/>
      <c r="H57" s="79"/>
      <c r="I57" s="93"/>
      <c r="J57" s="5"/>
      <c r="K57" s="121"/>
      <c r="L57" s="11" t="str">
        <f t="shared" si="0"/>
        <v>Friday</v>
      </c>
      <c r="M57" s="12">
        <f t="shared" si="0"/>
        <v>42580</v>
      </c>
      <c r="N57" s="67">
        <f>[1]July!L36</f>
        <v>37.285779523531595</v>
      </c>
      <c r="O57" s="67">
        <f>[1]July!M36</f>
        <v>1.9447421874999999</v>
      </c>
      <c r="P57" s="79">
        <f>[1]July!N36</f>
        <v>11.708810729141588</v>
      </c>
      <c r="Q57" s="83"/>
      <c r="R57" s="83"/>
      <c r="S57" s="83"/>
      <c r="T57" s="130"/>
      <c r="U57" s="83"/>
      <c r="V57" s="121"/>
      <c r="W57" s="11" t="str">
        <f t="shared" si="1"/>
        <v>Friday</v>
      </c>
      <c r="X57" s="37">
        <f t="shared" si="1"/>
        <v>42580</v>
      </c>
      <c r="Y57" s="140">
        <f>[1]July!R36</f>
        <v>8.31</v>
      </c>
      <c r="Z57" s="138">
        <f>[1]July!S36</f>
        <v>8.23</v>
      </c>
      <c r="AA57" s="139">
        <f>[1]July!T36</f>
        <v>8.27</v>
      </c>
      <c r="AB57" s="71">
        <f>[1]July!U36</f>
        <v>26</v>
      </c>
      <c r="AC57" s="67">
        <f>[1]July!V36</f>
        <v>26</v>
      </c>
      <c r="AD57" s="67">
        <f>[1]July!W36</f>
        <v>26</v>
      </c>
      <c r="AE57" s="83">
        <f>[1]July!X36</f>
        <v>9.9899999999999984</v>
      </c>
      <c r="AF57" s="165">
        <v>0</v>
      </c>
      <c r="AG57" s="93"/>
    </row>
    <row r="58" spans="1:33" x14ac:dyDescent="0.25">
      <c r="A58" s="121"/>
      <c r="B58" s="11" t="s">
        <v>7</v>
      </c>
      <c r="C58" s="12">
        <f t="shared" si="2"/>
        <v>42581</v>
      </c>
      <c r="D58" s="100">
        <f>[1]July!C37</f>
        <v>0</v>
      </c>
      <c r="E58" s="67">
        <f>[1]July!D37</f>
        <v>0</v>
      </c>
      <c r="F58" s="67">
        <f>[1]July!E37</f>
        <v>0</v>
      </c>
      <c r="G58" s="101"/>
      <c r="H58" s="79"/>
      <c r="I58" s="93"/>
      <c r="J58" s="5"/>
      <c r="K58" s="121"/>
      <c r="L58" s="11" t="str">
        <f t="shared" si="0"/>
        <v>Saturday</v>
      </c>
      <c r="M58" s="12">
        <f t="shared" si="0"/>
        <v>42581</v>
      </c>
      <c r="N58" s="67">
        <f>[1]July!L37</f>
        <v>24.260906257046592</v>
      </c>
      <c r="O58" s="67">
        <f>[1]July!M37</f>
        <v>1.6166840277777776</v>
      </c>
      <c r="P58" s="79">
        <f>[1]July!N37</f>
        <v>9.0386629059309218</v>
      </c>
      <c r="Q58" s="83"/>
      <c r="R58" s="83"/>
      <c r="S58" s="83"/>
      <c r="T58" s="130"/>
      <c r="U58" s="83"/>
      <c r="V58" s="121"/>
      <c r="W58" s="11" t="str">
        <f t="shared" si="1"/>
        <v>Saturday</v>
      </c>
      <c r="X58" s="37">
        <f t="shared" si="1"/>
        <v>42581</v>
      </c>
      <c r="Y58" s="140">
        <f>[1]July!R37</f>
        <v>8.31</v>
      </c>
      <c r="Z58" s="138">
        <f>[1]July!S37</f>
        <v>8.2200000000000006</v>
      </c>
      <c r="AA58" s="139">
        <f>[1]July!T37</f>
        <v>8.2533333333333339</v>
      </c>
      <c r="AB58" s="71">
        <f>[1]July!U37</f>
        <v>26</v>
      </c>
      <c r="AC58" s="67">
        <f>[1]July!V37</f>
        <v>26</v>
      </c>
      <c r="AD58" s="67">
        <f>[1]July!W37</f>
        <v>26</v>
      </c>
      <c r="AE58" s="83">
        <f>[1]July!X37</f>
        <v>8.2160000000000011</v>
      </c>
      <c r="AF58" s="165">
        <v>0</v>
      </c>
      <c r="AG58" s="93"/>
    </row>
    <row r="59" spans="1:33" ht="15.75" thickBot="1" x14ac:dyDescent="0.3">
      <c r="A59" s="121"/>
      <c r="B59" s="11" t="s">
        <v>8</v>
      </c>
      <c r="C59" s="14">
        <f t="shared" si="2"/>
        <v>42582</v>
      </c>
      <c r="D59" s="134">
        <f>[1]July!C38</f>
        <v>0</v>
      </c>
      <c r="E59" s="77">
        <f>[1]July!D38</f>
        <v>0</v>
      </c>
      <c r="F59" s="78">
        <f>[1]July!E38</f>
        <v>0</v>
      </c>
      <c r="G59" s="102"/>
      <c r="H59" s="80"/>
      <c r="I59" s="93"/>
      <c r="J59" s="5"/>
      <c r="K59" s="121"/>
      <c r="L59" s="13" t="str">
        <f t="shared" si="0"/>
        <v>Sunday</v>
      </c>
      <c r="M59" s="14">
        <f t="shared" si="0"/>
        <v>42582</v>
      </c>
      <c r="N59" s="77">
        <f>[1]July!L38</f>
        <v>5.3596059093607789</v>
      </c>
      <c r="O59" s="77">
        <f>[1]July!M38</f>
        <v>2.6367031252781548</v>
      </c>
      <c r="P59" s="80">
        <f>[1]July!N38</f>
        <v>3.7139040805719508</v>
      </c>
      <c r="Q59" s="83"/>
      <c r="R59" s="83"/>
      <c r="S59" s="83"/>
      <c r="T59" s="130"/>
      <c r="U59" s="83"/>
      <c r="V59" s="121"/>
      <c r="W59" s="13" t="str">
        <f t="shared" si="1"/>
        <v>Sunday</v>
      </c>
      <c r="X59" s="59">
        <f t="shared" si="1"/>
        <v>42582</v>
      </c>
      <c r="Y59" s="141">
        <f>[1]July!R38</f>
        <v>8.25</v>
      </c>
      <c r="Z59" s="142">
        <f>[1]July!S38</f>
        <v>8.11</v>
      </c>
      <c r="AA59" s="143">
        <f>[1]July!T38</f>
        <v>8.2000000000000011</v>
      </c>
      <c r="AB59" s="84">
        <f>[1]July!U38</f>
        <v>26</v>
      </c>
      <c r="AC59" s="77">
        <f>[1]July!V38</f>
        <v>26</v>
      </c>
      <c r="AD59" s="77">
        <f>[1]July!W38</f>
        <v>26</v>
      </c>
      <c r="AE59" s="78">
        <f>[1]July!X38</f>
        <v>14.073</v>
      </c>
      <c r="AF59" s="166">
        <v>0</v>
      </c>
      <c r="AG59" s="93"/>
    </row>
    <row r="60" spans="1:33" ht="16.5" thickTop="1" thickBot="1" x14ac:dyDescent="0.3">
      <c r="A60" s="121"/>
      <c r="B60" s="15" t="s">
        <v>11</v>
      </c>
      <c r="C60" s="16"/>
      <c r="D60" s="68">
        <f>[1]July!C39</f>
        <v>1.0485245349408274</v>
      </c>
      <c r="E60" s="68">
        <f>[1]July!D39</f>
        <v>0</v>
      </c>
      <c r="F60" s="68">
        <f>[1]July!E39</f>
        <v>0.10976922975524334</v>
      </c>
      <c r="G60" s="103">
        <f>[1]July!F39</f>
        <v>0</v>
      </c>
      <c r="H60" s="86">
        <f>[1]July!G39</f>
        <v>0</v>
      </c>
      <c r="I60" s="93"/>
      <c r="J60" s="5"/>
      <c r="K60" s="121"/>
      <c r="L60" s="15" t="s">
        <v>11</v>
      </c>
      <c r="M60" s="16"/>
      <c r="N60" s="81">
        <f>[1]July!L39</f>
        <v>70.516906249258241</v>
      </c>
      <c r="O60" s="81">
        <f>[1]July!M39</f>
        <v>-2.6651041666666663E-2</v>
      </c>
      <c r="P60" s="82">
        <f>[1]July!N39</f>
        <v>3.7730719196546545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[1]July!R39</f>
        <v>8.31</v>
      </c>
      <c r="Z60" s="145">
        <f>[1]July!S39</f>
        <v>6.85</v>
      </c>
      <c r="AA60" s="146">
        <f>[1]July!T39</f>
        <v>8.11278427511186</v>
      </c>
      <c r="AB60" s="74">
        <f>[1]July!U39</f>
        <v>30</v>
      </c>
      <c r="AC60" s="68">
        <f>[1]July!V39</f>
        <v>19</v>
      </c>
      <c r="AD60" s="68">
        <f>[1]July!W39</f>
        <v>24.345273691825415</v>
      </c>
      <c r="AE60" s="85">
        <f>[1]July!X39</f>
        <v>928.44399999999996</v>
      </c>
      <c r="AF60" s="167">
        <f>[1]July!Y39</f>
        <v>108</v>
      </c>
      <c r="AG60" s="93"/>
    </row>
    <row r="61" spans="1:33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.75" thickTop="1" x14ac:dyDescent="0.25"/>
    <row r="64" spans="1:33" x14ac:dyDescent="0.25">
      <c r="V64" s="155"/>
    </row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9">
    <cfRule type="cellIs" dxfId="77" priority="26" operator="between">
      <formula>2800</formula>
      <formula>5000</formula>
    </cfRule>
  </conditionalFormatting>
  <conditionalFormatting sqref="N29:N59">
    <cfRule type="cellIs" dxfId="76" priority="25" operator="between">
      <formula>560</formula>
      <formula>5000</formula>
    </cfRule>
  </conditionalFormatting>
  <conditionalFormatting sqref="Z29:Z59">
    <cfRule type="cellIs" dxfId="75" priority="24" operator="between">
      <formula>1</formula>
      <formula>6.49</formula>
    </cfRule>
  </conditionalFormatting>
  <conditionalFormatting sqref="Y29:Y59">
    <cfRule type="cellIs" dxfId="74" priority="23" operator="between">
      <formula>8.51</formula>
      <formula>14</formula>
    </cfRule>
  </conditionalFormatting>
  <conditionalFormatting sqref="AB29:AB59">
    <cfRule type="cellIs" dxfId="73" priority="22" operator="between">
      <formula>41</formula>
      <formula>200</formula>
    </cfRule>
  </conditionalFormatting>
  <conditionalFormatting sqref="D59">
    <cfRule type="cellIs" dxfId="72" priority="21" operator="between">
      <formula>2800</formula>
      <formula>5000</formula>
    </cfRule>
  </conditionalFormatting>
  <conditionalFormatting sqref="N59">
    <cfRule type="cellIs" dxfId="71" priority="20" operator="between">
      <formula>560</formula>
      <formula>5000</formula>
    </cfRule>
  </conditionalFormatting>
  <conditionalFormatting sqref="Z59">
    <cfRule type="cellIs" dxfId="70" priority="19" operator="between">
      <formula>1</formula>
      <formula>6.49</formula>
    </cfRule>
  </conditionalFormatting>
  <conditionalFormatting sqref="Y59">
    <cfRule type="cellIs" dxfId="69" priority="18" operator="between">
      <formula>8.51</formula>
      <formula>14</formula>
    </cfRule>
  </conditionalFormatting>
  <conditionalFormatting sqref="AE29:AE32 AE34:AE59">
    <cfRule type="cellIs" dxfId="68" priority="17" operator="between">
      <formula>1001</formula>
      <formula>2000</formula>
    </cfRule>
  </conditionalFormatting>
  <conditionalFormatting sqref="D59">
    <cfRule type="cellIs" dxfId="67" priority="16" operator="between">
      <formula>2800</formula>
      <formula>5000</formula>
    </cfRule>
  </conditionalFormatting>
  <conditionalFormatting sqref="D59">
    <cfRule type="cellIs" dxfId="66" priority="15" operator="between">
      <formula>2800</formula>
      <formula>5000</formula>
    </cfRule>
  </conditionalFormatting>
  <conditionalFormatting sqref="D59">
    <cfRule type="cellIs" dxfId="65" priority="14" operator="between">
      <formula>2800</formula>
      <formula>5000</formula>
    </cfRule>
  </conditionalFormatting>
  <conditionalFormatting sqref="N59">
    <cfRule type="cellIs" dxfId="64" priority="13" operator="between">
      <formula>560</formula>
      <formula>5000</formula>
    </cfRule>
  </conditionalFormatting>
  <conditionalFormatting sqref="Z59">
    <cfRule type="cellIs" dxfId="63" priority="12" operator="between">
      <formula>1</formula>
      <formula>6.49</formula>
    </cfRule>
  </conditionalFormatting>
  <conditionalFormatting sqref="Y59">
    <cfRule type="cellIs" dxfId="62" priority="11" operator="between">
      <formula>8.51</formula>
      <formula>14</formula>
    </cfRule>
  </conditionalFormatting>
  <conditionalFormatting sqref="AB59">
    <cfRule type="cellIs" dxfId="61" priority="10" operator="between">
      <formula>41</formula>
      <formula>200</formula>
    </cfRule>
  </conditionalFormatting>
  <conditionalFormatting sqref="Z59">
    <cfRule type="cellIs" dxfId="60" priority="9" operator="between">
      <formula>1</formula>
      <formula>6.49</formula>
    </cfRule>
  </conditionalFormatting>
  <conditionalFormatting sqref="Y59">
    <cfRule type="cellIs" dxfId="59" priority="8" operator="between">
      <formula>8.51</formula>
      <formula>14</formula>
    </cfRule>
  </conditionalFormatting>
  <conditionalFormatting sqref="AE59">
    <cfRule type="cellIs" dxfId="58" priority="7" operator="between">
      <formula>1001</formula>
      <formula>2000</formula>
    </cfRule>
  </conditionalFormatting>
  <conditionalFormatting sqref="D59">
    <cfRule type="cellIs" dxfId="57" priority="6" operator="between">
      <formula>2800</formula>
      <formula>5000</formula>
    </cfRule>
  </conditionalFormatting>
  <conditionalFormatting sqref="N59">
    <cfRule type="cellIs" dxfId="56" priority="5" operator="between">
      <formula>560</formula>
      <formula>5000</formula>
    </cfRule>
  </conditionalFormatting>
  <conditionalFormatting sqref="AB59">
    <cfRule type="cellIs" dxfId="55" priority="4" operator="between">
      <formula>41</formula>
      <formula>200</formula>
    </cfRule>
  </conditionalFormatting>
  <conditionalFormatting sqref="Z59">
    <cfRule type="cellIs" dxfId="54" priority="3" operator="between">
      <formula>1</formula>
      <formula>6.49</formula>
    </cfRule>
  </conditionalFormatting>
  <conditionalFormatting sqref="Y59">
    <cfRule type="cellIs" dxfId="53" priority="2" operator="between">
      <formula>8.51</formula>
      <formula>14</formula>
    </cfRule>
  </conditionalFormatting>
  <conditionalFormatting sqref="AE59">
    <cfRule type="cellIs" dxfId="5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opLeftCell="I13" zoomScale="50" zoomScaleNormal="50" workbookViewId="0">
      <selection activeCell="Y60" sqref="Y60:AF60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4" customWidth="1"/>
    <col min="9" max="10" width="11.7109375" customWidth="1"/>
    <col min="11" max="11" width="11.42578125" customWidth="1"/>
    <col min="12" max="12" width="17.7109375" bestFit="1" customWidth="1"/>
    <col min="13" max="13" width="11.28515625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107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42583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42583</v>
      </c>
      <c r="D27" s="207" t="s">
        <v>50</v>
      </c>
      <c r="E27" s="208"/>
      <c r="F27" s="209"/>
      <c r="G27" s="228" t="s">
        <v>97</v>
      </c>
      <c r="H27" s="202"/>
      <c r="I27" s="123"/>
      <c r="J27" s="113"/>
      <c r="K27" s="122"/>
      <c r="L27" s="24" t="s">
        <v>2</v>
      </c>
      <c r="M27" s="42">
        <f>C27</f>
        <v>42583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7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15.75" thickTop="1" x14ac:dyDescent="0.25">
      <c r="A29" s="121"/>
      <c r="B29" s="11" t="s">
        <v>7</v>
      </c>
      <c r="C29" s="12">
        <v>42583</v>
      </c>
      <c r="D29" s="100">
        <v>0.52990469128819762</v>
      </c>
      <c r="E29" s="67">
        <v>0.48198941946029661</v>
      </c>
      <c r="F29" s="67">
        <v>0.50594705537432005</v>
      </c>
      <c r="G29" s="101"/>
      <c r="H29" s="79"/>
      <c r="I29" s="93"/>
      <c r="J29" s="5"/>
      <c r="K29" s="121"/>
      <c r="L29" s="11" t="str">
        <f>B29</f>
        <v>Saturday</v>
      </c>
      <c r="M29" s="12">
        <f>C29</f>
        <v>42583</v>
      </c>
      <c r="N29" s="67">
        <v>5.269383685933219</v>
      </c>
      <c r="O29" s="67">
        <v>2.3866597226858137</v>
      </c>
      <c r="P29" s="79">
        <v>3.4755870958230006</v>
      </c>
      <c r="Q29" s="83"/>
      <c r="R29" s="83"/>
      <c r="S29" s="83"/>
      <c r="T29" s="130"/>
      <c r="U29" s="83"/>
      <c r="V29" s="121"/>
      <c r="W29" s="11" t="str">
        <f>B29</f>
        <v>Saturday</v>
      </c>
      <c r="X29" s="37">
        <f>C29</f>
        <v>42583</v>
      </c>
      <c r="Y29" s="140">
        <v>8.2899999999999991</v>
      </c>
      <c r="Z29" s="138">
        <v>8.1999999999999993</v>
      </c>
      <c r="AA29" s="139">
        <v>8.2624999999999993</v>
      </c>
      <c r="AB29" s="71">
        <v>26</v>
      </c>
      <c r="AC29" s="67">
        <v>26</v>
      </c>
      <c r="AD29" s="67">
        <v>26</v>
      </c>
      <c r="AE29" s="83">
        <v>18.635999999999999</v>
      </c>
      <c r="AF29" s="165">
        <v>1</v>
      </c>
      <c r="AG29" s="93"/>
    </row>
    <row r="30" spans="1:33" x14ac:dyDescent="0.25">
      <c r="A30" s="121"/>
      <c r="B30" s="11" t="s">
        <v>7</v>
      </c>
      <c r="C30" s="12">
        <f>C29+1</f>
        <v>42584</v>
      </c>
      <c r="D30" s="100">
        <v>0.53198797702789302</v>
      </c>
      <c r="E30" s="67">
        <v>0.53198797702789302</v>
      </c>
      <c r="F30" s="67">
        <v>0.53198797702789302</v>
      </c>
      <c r="G30" s="101"/>
      <c r="H30" s="79"/>
      <c r="I30" s="93"/>
      <c r="J30" s="5"/>
      <c r="K30" s="121"/>
      <c r="L30" s="11" t="str">
        <f t="shared" ref="L30:M59" si="0">B30</f>
        <v>Saturday</v>
      </c>
      <c r="M30" s="12">
        <f t="shared" si="0"/>
        <v>42584</v>
      </c>
      <c r="N30" s="67">
        <v>47.520630209724111</v>
      </c>
      <c r="O30" s="67">
        <v>2.9709531256490282</v>
      </c>
      <c r="P30" s="79">
        <v>5.2703939650777851</v>
      </c>
      <c r="Q30" s="83"/>
      <c r="R30" s="83"/>
      <c r="S30" s="83"/>
      <c r="T30" s="130"/>
      <c r="U30" s="83"/>
      <c r="V30" s="121"/>
      <c r="W30" s="11" t="str">
        <f t="shared" ref="W30:X59" si="1">B30</f>
        <v>Saturday</v>
      </c>
      <c r="X30" s="37">
        <f t="shared" si="1"/>
        <v>42584</v>
      </c>
      <c r="Y30" s="140">
        <v>7.07</v>
      </c>
      <c r="Z30" s="138">
        <v>6.8</v>
      </c>
      <c r="AA30" s="139">
        <v>6.8337499999999993</v>
      </c>
      <c r="AB30" s="71">
        <v>26</v>
      </c>
      <c r="AC30" s="67">
        <v>26</v>
      </c>
      <c r="AD30" s="67">
        <v>26</v>
      </c>
      <c r="AE30" s="83">
        <v>33.558</v>
      </c>
      <c r="AF30" s="165">
        <v>10</v>
      </c>
      <c r="AG30" s="93"/>
    </row>
    <row r="31" spans="1:33" x14ac:dyDescent="0.25">
      <c r="A31" s="121"/>
      <c r="B31" s="11" t="s">
        <v>8</v>
      </c>
      <c r="C31" s="12">
        <f t="shared" ref="C31:C59" si="2">C30+1</f>
        <v>42585</v>
      </c>
      <c r="D31" s="100">
        <v>0</v>
      </c>
      <c r="E31" s="67">
        <v>0</v>
      </c>
      <c r="F31" s="67">
        <v>0</v>
      </c>
      <c r="G31" s="101"/>
      <c r="H31" s="79"/>
      <c r="I31" s="93"/>
      <c r="J31" s="5"/>
      <c r="K31" s="121"/>
      <c r="L31" s="11" t="str">
        <f t="shared" si="0"/>
        <v>Sunday</v>
      </c>
      <c r="M31" s="12">
        <f t="shared" si="0"/>
        <v>42585</v>
      </c>
      <c r="N31" s="67">
        <v>4.1231336809264283</v>
      </c>
      <c r="O31" s="67">
        <v>2.4430364583333333</v>
      </c>
      <c r="P31" s="79">
        <v>3.1177946326158668</v>
      </c>
      <c r="Q31" s="83"/>
      <c r="R31" s="83"/>
      <c r="S31" s="83"/>
      <c r="T31" s="130"/>
      <c r="U31" s="83"/>
      <c r="V31" s="121"/>
      <c r="W31" s="11" t="str">
        <f t="shared" si="1"/>
        <v>Sunday</v>
      </c>
      <c r="X31" s="37">
        <f t="shared" si="1"/>
        <v>42585</v>
      </c>
      <c r="Y31" s="140">
        <v>7.34</v>
      </c>
      <c r="Z31" s="138">
        <v>6.81</v>
      </c>
      <c r="AA31" s="139">
        <v>6.9628571428571417</v>
      </c>
      <c r="AB31" s="71">
        <v>26</v>
      </c>
      <c r="AC31" s="67">
        <v>26</v>
      </c>
      <c r="AD31" s="67">
        <v>26</v>
      </c>
      <c r="AE31" s="83">
        <v>40.698</v>
      </c>
      <c r="AF31" s="165">
        <v>8</v>
      </c>
      <c r="AG31" s="93"/>
    </row>
    <row r="32" spans="1:33" x14ac:dyDescent="0.25">
      <c r="A32" s="121"/>
      <c r="B32" s="11" t="s">
        <v>9</v>
      </c>
      <c r="C32" s="12">
        <f t="shared" si="2"/>
        <v>42586</v>
      </c>
      <c r="D32" s="100">
        <v>0</v>
      </c>
      <c r="E32" s="67">
        <v>0</v>
      </c>
      <c r="F32" s="67">
        <v>0</v>
      </c>
      <c r="G32" s="101"/>
      <c r="H32" s="79"/>
      <c r="I32" s="93"/>
      <c r="J32" s="5"/>
      <c r="K32" s="121"/>
      <c r="L32" s="11" t="str">
        <f t="shared" si="0"/>
        <v>Monday</v>
      </c>
      <c r="M32" s="12">
        <f t="shared" si="0"/>
        <v>42586</v>
      </c>
      <c r="N32" s="67">
        <v>3.6843697916666667</v>
      </c>
      <c r="O32" s="67">
        <v>1.6914965277777776</v>
      </c>
      <c r="P32" s="79">
        <v>2.5206635079128943</v>
      </c>
      <c r="Q32" s="83"/>
      <c r="R32" s="83"/>
      <c r="S32" s="83"/>
      <c r="T32" s="130"/>
      <c r="U32" s="83"/>
      <c r="V32" s="121"/>
      <c r="W32" s="11" t="str">
        <f t="shared" si="1"/>
        <v>Monday</v>
      </c>
      <c r="X32" s="37">
        <f t="shared" si="1"/>
        <v>42586</v>
      </c>
      <c r="Y32" s="140">
        <v>8.06</v>
      </c>
      <c r="Z32" s="138">
        <v>6.91</v>
      </c>
      <c r="AA32" s="139">
        <v>7.3570000000000011</v>
      </c>
      <c r="AB32" s="71">
        <v>26</v>
      </c>
      <c r="AC32" s="67">
        <v>26</v>
      </c>
      <c r="AD32" s="67">
        <v>26</v>
      </c>
      <c r="AE32" s="83">
        <v>71.600999999999999</v>
      </c>
      <c r="AF32" s="165">
        <v>14</v>
      </c>
      <c r="AG32" s="93"/>
    </row>
    <row r="33" spans="1:33" x14ac:dyDescent="0.25">
      <c r="A33" s="121"/>
      <c r="B33" s="11" t="s">
        <v>10</v>
      </c>
      <c r="C33" s="12">
        <f t="shared" si="2"/>
        <v>42587</v>
      </c>
      <c r="D33" s="100">
        <v>0</v>
      </c>
      <c r="E33" s="67">
        <v>0</v>
      </c>
      <c r="F33" s="67">
        <v>0</v>
      </c>
      <c r="G33" s="101"/>
      <c r="H33" s="79"/>
      <c r="I33" s="93"/>
      <c r="J33" s="5"/>
      <c r="K33" s="121"/>
      <c r="L33" s="11" t="str">
        <f t="shared" si="0"/>
        <v>Tuesday</v>
      </c>
      <c r="M33" s="12">
        <f t="shared" si="0"/>
        <v>42587</v>
      </c>
      <c r="N33" s="67">
        <v>4.3476440975003774</v>
      </c>
      <c r="O33" s="67">
        <v>1.466609375</v>
      </c>
      <c r="P33" s="79">
        <v>2.662070276346471</v>
      </c>
      <c r="Q33" s="83"/>
      <c r="R33" s="83"/>
      <c r="S33" s="83"/>
      <c r="T33" s="130"/>
      <c r="U33" s="83"/>
      <c r="V33" s="121"/>
      <c r="W33" s="11" t="str">
        <f t="shared" si="1"/>
        <v>Tuesday</v>
      </c>
      <c r="X33" s="37">
        <f t="shared" si="1"/>
        <v>42587</v>
      </c>
      <c r="Y33" s="140">
        <v>7.95</v>
      </c>
      <c r="Z33" s="138">
        <v>7</v>
      </c>
      <c r="AA33" s="139">
        <v>7.4085714285714284</v>
      </c>
      <c r="AB33" s="71">
        <v>26</v>
      </c>
      <c r="AC33" s="67">
        <v>19</v>
      </c>
      <c r="AD33" s="67">
        <v>23.428571428571427</v>
      </c>
      <c r="AE33" s="83">
        <v>33.006</v>
      </c>
      <c r="AF33" s="165">
        <v>2</v>
      </c>
      <c r="AG33" s="93"/>
    </row>
    <row r="34" spans="1:33" x14ac:dyDescent="0.25">
      <c r="A34" s="121"/>
      <c r="B34" s="11" t="s">
        <v>4</v>
      </c>
      <c r="C34" s="12">
        <f t="shared" si="2"/>
        <v>42588</v>
      </c>
      <c r="D34" s="100">
        <v>0</v>
      </c>
      <c r="E34" s="67">
        <v>0</v>
      </c>
      <c r="F34" s="67">
        <v>0</v>
      </c>
      <c r="G34" s="101"/>
      <c r="H34" s="79"/>
      <c r="I34" s="93"/>
      <c r="J34" s="5"/>
      <c r="K34" s="121"/>
      <c r="L34" s="11" t="str">
        <f t="shared" si="0"/>
        <v>Wednesday</v>
      </c>
      <c r="M34" s="12">
        <f t="shared" si="0"/>
        <v>42588</v>
      </c>
      <c r="N34" s="67">
        <v>4.4870972232421238</v>
      </c>
      <c r="O34" s="67">
        <v>1.5717795138888888</v>
      </c>
      <c r="P34" s="79">
        <v>2.6424969618557776</v>
      </c>
      <c r="Q34" s="83"/>
      <c r="R34" s="83"/>
      <c r="S34" s="83"/>
      <c r="T34" s="130"/>
      <c r="U34" s="83"/>
      <c r="V34" s="121"/>
      <c r="W34" s="11" t="str">
        <f t="shared" si="1"/>
        <v>Wednesday</v>
      </c>
      <c r="X34" s="37">
        <f t="shared" si="1"/>
        <v>42588</v>
      </c>
      <c r="Y34" s="140">
        <v>7.77</v>
      </c>
      <c r="Z34" s="138">
        <v>6.82</v>
      </c>
      <c r="AA34" s="139">
        <v>7.2866666666666662</v>
      </c>
      <c r="AB34" s="71">
        <v>23</v>
      </c>
      <c r="AC34" s="67">
        <v>22</v>
      </c>
      <c r="AD34" s="67">
        <v>22.333333333333332</v>
      </c>
      <c r="AE34" s="83">
        <v>12.620000000000001</v>
      </c>
      <c r="AF34" s="165">
        <v>0</v>
      </c>
      <c r="AG34" s="93"/>
    </row>
    <row r="35" spans="1:33" x14ac:dyDescent="0.25">
      <c r="A35" s="121"/>
      <c r="B35" s="11" t="s">
        <v>5</v>
      </c>
      <c r="C35" s="12">
        <f t="shared" si="2"/>
        <v>42589</v>
      </c>
      <c r="D35" s="100">
        <v>0</v>
      </c>
      <c r="E35" s="67">
        <v>0</v>
      </c>
      <c r="F35" s="67">
        <v>0</v>
      </c>
      <c r="G35" s="101"/>
      <c r="H35" s="79"/>
      <c r="I35" s="93"/>
      <c r="J35" s="5"/>
      <c r="K35" s="121"/>
      <c r="L35" s="11" t="str">
        <f t="shared" si="0"/>
        <v>Thursday</v>
      </c>
      <c r="M35" s="12">
        <f t="shared" si="0"/>
        <v>42589</v>
      </c>
      <c r="N35" s="67">
        <v>4.7487829885217874</v>
      </c>
      <c r="O35" s="67">
        <v>1.263390625</v>
      </c>
      <c r="P35" s="79">
        <v>2.5187187429399538</v>
      </c>
      <c r="Q35" s="83"/>
      <c r="R35" s="83"/>
      <c r="S35" s="83"/>
      <c r="T35" s="130"/>
      <c r="U35" s="83"/>
      <c r="V35" s="121"/>
      <c r="W35" s="11" t="str">
        <f t="shared" si="1"/>
        <v>Thursday</v>
      </c>
      <c r="X35" s="37">
        <f t="shared" si="1"/>
        <v>42589</v>
      </c>
      <c r="Y35" s="140">
        <v>7.59</v>
      </c>
      <c r="Z35" s="138">
        <v>7.27</v>
      </c>
      <c r="AA35" s="139">
        <v>7.43</v>
      </c>
      <c r="AB35" s="71">
        <v>23</v>
      </c>
      <c r="AC35" s="67">
        <v>23</v>
      </c>
      <c r="AD35" s="67">
        <v>23</v>
      </c>
      <c r="AE35" s="83">
        <v>9.1209999999999987</v>
      </c>
      <c r="AF35" s="165">
        <v>0</v>
      </c>
      <c r="AG35" s="93"/>
    </row>
    <row r="36" spans="1:33" x14ac:dyDescent="0.25">
      <c r="A36" s="121"/>
      <c r="B36" s="11" t="s">
        <v>6</v>
      </c>
      <c r="C36" s="12">
        <f t="shared" si="2"/>
        <v>42590</v>
      </c>
      <c r="D36" s="100">
        <v>0</v>
      </c>
      <c r="E36" s="67">
        <v>0</v>
      </c>
      <c r="F36" s="67">
        <v>0</v>
      </c>
      <c r="G36" s="101"/>
      <c r="H36" s="79"/>
      <c r="I36" s="93"/>
      <c r="J36" s="5"/>
      <c r="K36" s="121"/>
      <c r="L36" s="11" t="str">
        <f t="shared" si="0"/>
        <v>Friday</v>
      </c>
      <c r="M36" s="12">
        <f t="shared" si="0"/>
        <v>42590</v>
      </c>
      <c r="N36" s="67">
        <v>5.1137916725079213</v>
      </c>
      <c r="O36" s="67">
        <v>1.1616718749999999</v>
      </c>
      <c r="P36" s="79">
        <v>2.4636880791827478</v>
      </c>
      <c r="Q36" s="83"/>
      <c r="R36" s="83"/>
      <c r="S36" s="83"/>
      <c r="T36" s="130"/>
      <c r="U36" s="83"/>
      <c r="V36" s="121"/>
      <c r="W36" s="11" t="str">
        <f t="shared" si="1"/>
        <v>Friday</v>
      </c>
      <c r="X36" s="37">
        <f t="shared" si="1"/>
        <v>42590</v>
      </c>
      <c r="Y36" s="140">
        <v>7.88</v>
      </c>
      <c r="Z36" s="138">
        <v>7.8</v>
      </c>
      <c r="AA36" s="139">
        <v>7.84</v>
      </c>
      <c r="AB36" s="71">
        <v>22</v>
      </c>
      <c r="AC36" s="67">
        <v>21</v>
      </c>
      <c r="AD36" s="67">
        <v>21.5</v>
      </c>
      <c r="AE36" s="83">
        <v>7.8630000000000004</v>
      </c>
      <c r="AF36" s="165">
        <v>0</v>
      </c>
      <c r="AG36" s="93"/>
    </row>
    <row r="37" spans="1:33" x14ac:dyDescent="0.25">
      <c r="A37" s="121"/>
      <c r="B37" s="11" t="s">
        <v>7</v>
      </c>
      <c r="C37" s="12">
        <f t="shared" si="2"/>
        <v>42591</v>
      </c>
      <c r="D37" s="100">
        <v>0</v>
      </c>
      <c r="E37" s="67">
        <v>0</v>
      </c>
      <c r="F37" s="67">
        <v>0</v>
      </c>
      <c r="G37" s="101"/>
      <c r="H37" s="79"/>
      <c r="I37" s="93"/>
      <c r="J37" s="5"/>
      <c r="K37" s="121"/>
      <c r="L37" s="11" t="str">
        <f t="shared" si="0"/>
        <v>Saturday</v>
      </c>
      <c r="M37" s="12">
        <f t="shared" si="0"/>
        <v>42591</v>
      </c>
      <c r="N37" s="67">
        <v>5.0566736159324641</v>
      </c>
      <c r="O37" s="67">
        <v>1.444678472223381</v>
      </c>
      <c r="P37" s="79">
        <v>2.8463453274350954</v>
      </c>
      <c r="Q37" s="83"/>
      <c r="R37" s="83"/>
      <c r="S37" s="83"/>
      <c r="T37" s="130"/>
      <c r="U37" s="83"/>
      <c r="V37" s="121"/>
      <c r="W37" s="11" t="str">
        <f t="shared" si="1"/>
        <v>Saturday</v>
      </c>
      <c r="X37" s="37">
        <f t="shared" si="1"/>
        <v>42591</v>
      </c>
      <c r="Y37" s="140">
        <v>7.96</v>
      </c>
      <c r="Z37" s="138">
        <v>7.93</v>
      </c>
      <c r="AA37" s="139">
        <v>7.9450000000000003</v>
      </c>
      <c r="AB37" s="71">
        <v>22</v>
      </c>
      <c r="AC37" s="67">
        <v>22</v>
      </c>
      <c r="AD37" s="67">
        <v>22</v>
      </c>
      <c r="AE37" s="83">
        <v>8.282</v>
      </c>
      <c r="AF37" s="165">
        <v>0</v>
      </c>
      <c r="AG37" s="93"/>
    </row>
    <row r="38" spans="1:33" x14ac:dyDescent="0.25">
      <c r="A38" s="121"/>
      <c r="B38" s="11" t="s">
        <v>8</v>
      </c>
      <c r="C38" s="12">
        <f t="shared" si="2"/>
        <v>42592</v>
      </c>
      <c r="D38" s="100">
        <v>0</v>
      </c>
      <c r="E38" s="67">
        <v>0</v>
      </c>
      <c r="F38" s="67">
        <v>0</v>
      </c>
      <c r="G38" s="101"/>
      <c r="H38" s="79"/>
      <c r="I38" s="93"/>
      <c r="J38" s="5"/>
      <c r="K38" s="121"/>
      <c r="L38" s="11" t="str">
        <f t="shared" si="0"/>
        <v>Sunday</v>
      </c>
      <c r="M38" s="12">
        <f t="shared" si="0"/>
        <v>42592</v>
      </c>
      <c r="N38" s="67">
        <v>5.1019184058374831</v>
      </c>
      <c r="O38" s="67">
        <v>2.069314236111111</v>
      </c>
      <c r="P38" s="79">
        <v>3.3585112011508884</v>
      </c>
      <c r="Q38" s="83"/>
      <c r="R38" s="83"/>
      <c r="S38" s="83"/>
      <c r="T38" s="130"/>
      <c r="U38" s="83"/>
      <c r="V38" s="121"/>
      <c r="W38" s="11" t="str">
        <f t="shared" si="1"/>
        <v>Sunday</v>
      </c>
      <c r="X38" s="37">
        <f t="shared" si="1"/>
        <v>42592</v>
      </c>
      <c r="Y38" s="140">
        <v>7.41</v>
      </c>
      <c r="Z38" s="138">
        <v>6.82</v>
      </c>
      <c r="AA38" s="139">
        <v>6.9849999999999994</v>
      </c>
      <c r="AB38" s="71">
        <v>26</v>
      </c>
      <c r="AC38" s="67">
        <v>25</v>
      </c>
      <c r="AD38" s="67">
        <v>25.75</v>
      </c>
      <c r="AE38" s="83">
        <v>19.373000000000001</v>
      </c>
      <c r="AF38" s="165">
        <v>0</v>
      </c>
      <c r="AG38" s="93"/>
    </row>
    <row r="39" spans="1:33" x14ac:dyDescent="0.25">
      <c r="A39" s="121"/>
      <c r="B39" s="11" t="s">
        <v>9</v>
      </c>
      <c r="C39" s="12">
        <f t="shared" si="2"/>
        <v>42593</v>
      </c>
      <c r="D39" s="100">
        <v>0.73959393718032507</v>
      </c>
      <c r="E39" s="67">
        <v>0</v>
      </c>
      <c r="F39" s="67">
        <v>0.36979696859016253</v>
      </c>
      <c r="G39" s="101"/>
      <c r="H39" s="79"/>
      <c r="I39" s="93"/>
      <c r="J39" s="5"/>
      <c r="K39" s="121"/>
      <c r="L39" s="11" t="str">
        <f t="shared" si="0"/>
        <v>Monday</v>
      </c>
      <c r="M39" s="12">
        <f t="shared" si="0"/>
        <v>42593</v>
      </c>
      <c r="N39" s="67">
        <v>5.9356475726895859</v>
      </c>
      <c r="O39" s="67">
        <v>0.99969965277777761</v>
      </c>
      <c r="P39" s="79">
        <v>2.3086561057915285</v>
      </c>
      <c r="Q39" s="83"/>
      <c r="R39" s="83"/>
      <c r="S39" s="83"/>
      <c r="T39" s="130"/>
      <c r="U39" s="83"/>
      <c r="V39" s="121"/>
      <c r="W39" s="11" t="str">
        <f t="shared" si="1"/>
        <v>Monday</v>
      </c>
      <c r="X39" s="37">
        <f t="shared" si="1"/>
        <v>42593</v>
      </c>
      <c r="Y39" s="140">
        <v>7.54</v>
      </c>
      <c r="Z39" s="138">
        <v>6.83</v>
      </c>
      <c r="AA39" s="139">
        <v>7.1850000000000005</v>
      </c>
      <c r="AB39" s="71">
        <v>25</v>
      </c>
      <c r="AC39" s="67">
        <v>24</v>
      </c>
      <c r="AD39" s="67">
        <v>24.5</v>
      </c>
      <c r="AE39" s="83">
        <v>9.2989999999999995</v>
      </c>
      <c r="AF39" s="165">
        <v>0</v>
      </c>
      <c r="AG39" s="93"/>
    </row>
    <row r="40" spans="1:33" x14ac:dyDescent="0.25">
      <c r="A40" s="121"/>
      <c r="B40" s="11" t="s">
        <v>10</v>
      </c>
      <c r="C40" s="12">
        <f t="shared" si="2"/>
        <v>42594</v>
      </c>
      <c r="D40" s="100">
        <v>1.046556313499218</v>
      </c>
      <c r="E40" s="67">
        <v>0</v>
      </c>
      <c r="F40" s="67">
        <v>0.37525656070563895</v>
      </c>
      <c r="G40" s="101"/>
      <c r="H40" s="79"/>
      <c r="I40" s="93"/>
      <c r="J40" s="5"/>
      <c r="K40" s="121"/>
      <c r="L40" s="11" t="str">
        <f t="shared" si="0"/>
        <v>Tuesday</v>
      </c>
      <c r="M40" s="12">
        <f t="shared" si="0"/>
        <v>42594</v>
      </c>
      <c r="N40" s="67">
        <v>7.4067413199080354</v>
      </c>
      <c r="O40" s="67">
        <v>0.82033680555555544</v>
      </c>
      <c r="P40" s="79">
        <v>3.7544450707149308</v>
      </c>
      <c r="Q40" s="83"/>
      <c r="R40" s="83"/>
      <c r="S40" s="83"/>
      <c r="T40" s="130"/>
      <c r="U40" s="83"/>
      <c r="V40" s="121"/>
      <c r="W40" s="11" t="str">
        <f t="shared" si="1"/>
        <v>Tuesday</v>
      </c>
      <c r="X40" s="37">
        <f t="shared" si="1"/>
        <v>42594</v>
      </c>
      <c r="Y40" s="140">
        <v>8.26</v>
      </c>
      <c r="Z40" s="138">
        <v>6.82</v>
      </c>
      <c r="AA40" s="139">
        <v>7.7066666666666661</v>
      </c>
      <c r="AB40" s="71">
        <v>23</v>
      </c>
      <c r="AC40" s="67">
        <v>22</v>
      </c>
      <c r="AD40" s="67">
        <v>22.666666666666668</v>
      </c>
      <c r="AE40" s="83">
        <v>15.149999999999999</v>
      </c>
      <c r="AF40" s="165">
        <v>0</v>
      </c>
      <c r="AG40" s="93"/>
    </row>
    <row r="41" spans="1:33" x14ac:dyDescent="0.25">
      <c r="A41" s="121"/>
      <c r="B41" s="11" t="s">
        <v>4</v>
      </c>
      <c r="C41" s="12">
        <f t="shared" si="2"/>
        <v>42595</v>
      </c>
      <c r="D41" s="100">
        <v>0</v>
      </c>
      <c r="E41" s="67">
        <v>0</v>
      </c>
      <c r="F41" s="67">
        <v>0</v>
      </c>
      <c r="G41" s="101"/>
      <c r="H41" s="79"/>
      <c r="I41" s="93"/>
      <c r="J41" s="5"/>
      <c r="K41" s="121"/>
      <c r="L41" s="11" t="str">
        <f t="shared" si="0"/>
        <v>Wednesday</v>
      </c>
      <c r="M41" s="12">
        <f t="shared" si="0"/>
        <v>42595</v>
      </c>
      <c r="N41" s="67">
        <v>22.016057292779287</v>
      </c>
      <c r="O41" s="67">
        <v>3.3516388888888886</v>
      </c>
      <c r="P41" s="79">
        <v>7.2177615747733244</v>
      </c>
      <c r="Q41" s="83"/>
      <c r="R41" s="83"/>
      <c r="S41" s="83"/>
      <c r="T41" s="130"/>
      <c r="U41" s="83"/>
      <c r="V41" s="121"/>
      <c r="W41" s="11" t="str">
        <f t="shared" si="1"/>
        <v>Wednesday</v>
      </c>
      <c r="X41" s="37">
        <f t="shared" si="1"/>
        <v>42595</v>
      </c>
      <c r="Y41" s="140">
        <v>8.31</v>
      </c>
      <c r="Z41" s="138">
        <v>8.15</v>
      </c>
      <c r="AA41" s="139">
        <v>8.2518181818181819</v>
      </c>
      <c r="AB41" s="71">
        <v>30</v>
      </c>
      <c r="AC41" s="67">
        <v>24</v>
      </c>
      <c r="AD41" s="67">
        <v>27.636363636363637</v>
      </c>
      <c r="AE41" s="83">
        <v>32.392000000000003</v>
      </c>
      <c r="AF41" s="165">
        <v>0</v>
      </c>
      <c r="AG41" s="93"/>
    </row>
    <row r="42" spans="1:33" x14ac:dyDescent="0.25">
      <c r="A42" s="121"/>
      <c r="B42" s="11" t="s">
        <v>5</v>
      </c>
      <c r="C42" s="12">
        <f t="shared" si="2"/>
        <v>42596</v>
      </c>
      <c r="D42" s="100">
        <v>0</v>
      </c>
      <c r="E42" s="67">
        <v>0</v>
      </c>
      <c r="F42" s="67">
        <v>0</v>
      </c>
      <c r="G42" s="101"/>
      <c r="H42" s="79"/>
      <c r="I42" s="93"/>
      <c r="J42" s="5"/>
      <c r="K42" s="121"/>
      <c r="L42" s="11" t="str">
        <f t="shared" si="0"/>
        <v>Thursday</v>
      </c>
      <c r="M42" s="12">
        <f t="shared" si="0"/>
        <v>42596</v>
      </c>
      <c r="N42" s="67">
        <v>12.232026034620072</v>
      </c>
      <c r="O42" s="67">
        <v>3.6616684028704958</v>
      </c>
      <c r="P42" s="79">
        <v>7.0167234883451899</v>
      </c>
      <c r="Q42" s="83"/>
      <c r="R42" s="83"/>
      <c r="S42" s="83"/>
      <c r="T42" s="130"/>
      <c r="U42" s="83"/>
      <c r="V42" s="121"/>
      <c r="W42" s="11" t="str">
        <f t="shared" si="1"/>
        <v>Thursday</v>
      </c>
      <c r="X42" s="37">
        <f t="shared" si="1"/>
        <v>42596</v>
      </c>
      <c r="Y42" s="140">
        <v>8.31</v>
      </c>
      <c r="Z42" s="138">
        <v>7.88</v>
      </c>
      <c r="AA42" s="139">
        <v>8.1500000000000021</v>
      </c>
      <c r="AB42" s="71">
        <v>25</v>
      </c>
      <c r="AC42" s="67">
        <v>23</v>
      </c>
      <c r="AD42" s="67">
        <v>24.2</v>
      </c>
      <c r="AE42" s="83">
        <v>16.169</v>
      </c>
      <c r="AF42" s="165">
        <v>0</v>
      </c>
      <c r="AG42" s="93"/>
    </row>
    <row r="43" spans="1:33" x14ac:dyDescent="0.25">
      <c r="A43" s="121"/>
      <c r="B43" s="11" t="s">
        <v>6</v>
      </c>
      <c r="C43" s="12">
        <f t="shared" si="2"/>
        <v>42597</v>
      </c>
      <c r="D43" s="100">
        <v>0</v>
      </c>
      <c r="E43" s="67">
        <v>0</v>
      </c>
      <c r="F43" s="67">
        <v>0</v>
      </c>
      <c r="G43" s="101"/>
      <c r="H43" s="79"/>
      <c r="I43" s="93"/>
      <c r="J43" s="5"/>
      <c r="K43" s="121"/>
      <c r="L43" s="11" t="str">
        <f t="shared" si="0"/>
        <v>Friday</v>
      </c>
      <c r="M43" s="12">
        <f t="shared" si="0"/>
        <v>42597</v>
      </c>
      <c r="N43" s="67">
        <v>7.5600972222222209</v>
      </c>
      <c r="O43" s="67">
        <v>3.9063159723149408</v>
      </c>
      <c r="P43" s="79">
        <v>5.2386402770277867</v>
      </c>
      <c r="Q43" s="83"/>
      <c r="R43" s="83"/>
      <c r="S43" s="83"/>
      <c r="T43" s="130"/>
      <c r="U43" s="83"/>
      <c r="V43" s="121"/>
      <c r="W43" s="11" t="str">
        <f t="shared" si="1"/>
        <v>Friday</v>
      </c>
      <c r="X43" s="37">
        <f t="shared" si="1"/>
        <v>42597</v>
      </c>
      <c r="Y43" s="140">
        <v>8.23</v>
      </c>
      <c r="Z43" s="138">
        <v>7.99</v>
      </c>
      <c r="AA43" s="139">
        <v>8.1233333333333331</v>
      </c>
      <c r="AB43" s="71">
        <v>26</v>
      </c>
      <c r="AC43" s="67">
        <v>23</v>
      </c>
      <c r="AD43" s="67">
        <v>24.333333333333332</v>
      </c>
      <c r="AE43" s="83">
        <v>13.951000000000001</v>
      </c>
      <c r="AF43" s="165">
        <v>0</v>
      </c>
      <c r="AG43" s="93"/>
    </row>
    <row r="44" spans="1:33" x14ac:dyDescent="0.25">
      <c r="A44" s="121"/>
      <c r="B44" s="11" t="s">
        <v>7</v>
      </c>
      <c r="C44" s="12">
        <f t="shared" si="2"/>
        <v>42598</v>
      </c>
      <c r="D44" s="100">
        <v>0</v>
      </c>
      <c r="E44" s="67">
        <v>0</v>
      </c>
      <c r="F44" s="67">
        <v>0</v>
      </c>
      <c r="G44" s="101"/>
      <c r="H44" s="79"/>
      <c r="I44" s="93"/>
      <c r="J44" s="5"/>
      <c r="K44" s="121"/>
      <c r="L44" s="11" t="str">
        <f t="shared" si="0"/>
        <v>Saturday</v>
      </c>
      <c r="M44" s="12">
        <f t="shared" si="0"/>
        <v>42598</v>
      </c>
      <c r="N44" s="67">
        <v>6.9990581597222219</v>
      </c>
      <c r="O44" s="67">
        <v>4.107055556482738</v>
      </c>
      <c r="P44" s="79">
        <v>5.3048134184946756</v>
      </c>
      <c r="Q44" s="83"/>
      <c r="R44" s="83"/>
      <c r="S44" s="83"/>
      <c r="T44" s="130"/>
      <c r="U44" s="83"/>
      <c r="V44" s="121"/>
      <c r="W44" s="11" t="str">
        <f t="shared" si="1"/>
        <v>Saturday</v>
      </c>
      <c r="X44" s="37">
        <f t="shared" si="1"/>
        <v>42598</v>
      </c>
      <c r="Y44" s="140">
        <v>8.31</v>
      </c>
      <c r="Z44" s="138">
        <v>7.83</v>
      </c>
      <c r="AA44" s="139">
        <v>8.0750000000000011</v>
      </c>
      <c r="AB44" s="71">
        <v>25</v>
      </c>
      <c r="AC44" s="67">
        <v>24</v>
      </c>
      <c r="AD44" s="67">
        <v>24.5</v>
      </c>
      <c r="AE44" s="83">
        <v>20.021999999999998</v>
      </c>
      <c r="AF44" s="165">
        <v>0</v>
      </c>
      <c r="AG44" s="93"/>
    </row>
    <row r="45" spans="1:33" x14ac:dyDescent="0.25">
      <c r="A45" s="121"/>
      <c r="B45" s="11" t="s">
        <v>8</v>
      </c>
      <c r="C45" s="12">
        <f t="shared" si="2"/>
        <v>42599</v>
      </c>
      <c r="D45" s="100">
        <v>0.11639926378147719</v>
      </c>
      <c r="E45" s="67">
        <v>0</v>
      </c>
      <c r="F45" s="67">
        <v>5.8199631890672274E-2</v>
      </c>
      <c r="G45" s="101"/>
      <c r="H45" s="79"/>
      <c r="I45" s="93"/>
      <c r="J45" s="5"/>
      <c r="K45" s="121"/>
      <c r="L45" s="11" t="str">
        <f t="shared" si="0"/>
        <v>Sunday</v>
      </c>
      <c r="M45" s="12">
        <f t="shared" si="0"/>
        <v>42599</v>
      </c>
      <c r="N45" s="67">
        <v>7.8243472225930946</v>
      </c>
      <c r="O45" s="67">
        <v>3.9650868062045834</v>
      </c>
      <c r="P45" s="79">
        <v>5.6123728805552053</v>
      </c>
      <c r="Q45" s="83"/>
      <c r="R45" s="83"/>
      <c r="S45" s="83"/>
      <c r="T45" s="130"/>
      <c r="U45" s="83"/>
      <c r="V45" s="121"/>
      <c r="W45" s="11" t="str">
        <f t="shared" si="1"/>
        <v>Sunday</v>
      </c>
      <c r="X45" s="37">
        <f t="shared" si="1"/>
        <v>42599</v>
      </c>
      <c r="Y45" s="140">
        <v>8.25</v>
      </c>
      <c r="Z45" s="138">
        <v>8.25</v>
      </c>
      <c r="AA45" s="139">
        <v>8.25</v>
      </c>
      <c r="AB45" s="71">
        <v>23</v>
      </c>
      <c r="AC45" s="67">
        <v>23</v>
      </c>
      <c r="AD45" s="67">
        <v>23</v>
      </c>
      <c r="AE45" s="83">
        <v>3.4209999999999998</v>
      </c>
      <c r="AF45" s="165">
        <v>0</v>
      </c>
      <c r="AG45" s="93"/>
    </row>
    <row r="46" spans="1:33" x14ac:dyDescent="0.25">
      <c r="A46" s="121"/>
      <c r="B46" s="11" t="s">
        <v>9</v>
      </c>
      <c r="C46" s="12">
        <f t="shared" si="2"/>
        <v>42600</v>
      </c>
      <c r="D46" s="100">
        <v>0.25466861374742394</v>
      </c>
      <c r="E46" s="67">
        <v>0.21767406165599823</v>
      </c>
      <c r="F46" s="67">
        <v>0.23617133770175416</v>
      </c>
      <c r="G46" s="101"/>
      <c r="H46" s="79"/>
      <c r="I46" s="93"/>
      <c r="J46" s="5"/>
      <c r="K46" s="121"/>
      <c r="L46" s="11" t="str">
        <f t="shared" si="0"/>
        <v>Monday</v>
      </c>
      <c r="M46" s="12">
        <f t="shared" si="0"/>
        <v>42600</v>
      </c>
      <c r="N46" s="67">
        <v>6.815508684357007</v>
      </c>
      <c r="O46" s="67">
        <v>3.7073263888888888</v>
      </c>
      <c r="P46" s="79">
        <v>5.5091200108285303</v>
      </c>
      <c r="Q46" s="83"/>
      <c r="R46" s="83"/>
      <c r="S46" s="83"/>
      <c r="T46" s="130"/>
      <c r="U46" s="83"/>
      <c r="V46" s="121"/>
      <c r="W46" s="11" t="str">
        <f t="shared" si="1"/>
        <v>Monday</v>
      </c>
      <c r="X46" s="37">
        <f t="shared" si="1"/>
        <v>42600</v>
      </c>
      <c r="Y46" s="140">
        <v>8.2799999999999994</v>
      </c>
      <c r="Z46" s="138">
        <v>8.14</v>
      </c>
      <c r="AA46" s="139">
        <v>8.1939999999999991</v>
      </c>
      <c r="AB46" s="71">
        <v>24</v>
      </c>
      <c r="AC46" s="67">
        <v>22</v>
      </c>
      <c r="AD46" s="67">
        <v>22.6</v>
      </c>
      <c r="AE46" s="83">
        <v>33.444000000000003</v>
      </c>
      <c r="AF46" s="165">
        <v>0</v>
      </c>
      <c r="AG46" s="93"/>
    </row>
    <row r="47" spans="1:33" x14ac:dyDescent="0.25">
      <c r="A47" s="121"/>
      <c r="B47" s="11" t="s">
        <v>10</v>
      </c>
      <c r="C47" s="12">
        <f t="shared" si="2"/>
        <v>42601</v>
      </c>
      <c r="D47" s="100">
        <v>1759.7429794277614</v>
      </c>
      <c r="E47" s="67">
        <v>0.25627708137035371</v>
      </c>
      <c r="F47" s="67">
        <v>977.10739979239577</v>
      </c>
      <c r="G47" s="101"/>
      <c r="H47" s="79"/>
      <c r="I47" s="93"/>
      <c r="J47" s="5"/>
      <c r="K47" s="121"/>
      <c r="L47" s="11" t="str">
        <f t="shared" si="0"/>
        <v>Tuesday</v>
      </c>
      <c r="M47" s="12">
        <f t="shared" si="0"/>
        <v>42601</v>
      </c>
      <c r="N47" s="67">
        <v>9.5367100605434842</v>
      </c>
      <c r="O47" s="67">
        <v>6.141406252874269</v>
      </c>
      <c r="P47" s="79">
        <v>7.3514097224926509</v>
      </c>
      <c r="Q47" s="83"/>
      <c r="R47" s="83"/>
      <c r="S47" s="83"/>
      <c r="T47" s="130"/>
      <c r="U47" s="83"/>
      <c r="V47" s="121"/>
      <c r="W47" s="11" t="str">
        <f t="shared" si="1"/>
        <v>Tuesday</v>
      </c>
      <c r="X47" s="37">
        <f t="shared" si="1"/>
        <v>42601</v>
      </c>
      <c r="Y47" s="140">
        <v>8.25</v>
      </c>
      <c r="Z47" s="138">
        <v>8.0299999999999994</v>
      </c>
      <c r="AA47" s="139">
        <v>8.1812499999999986</v>
      </c>
      <c r="AB47" s="71">
        <v>23</v>
      </c>
      <c r="AC47" s="67">
        <v>14</v>
      </c>
      <c r="AD47" s="67">
        <v>20.375</v>
      </c>
      <c r="AE47" s="83">
        <v>40.124000000000002</v>
      </c>
      <c r="AF47" s="165">
        <v>0</v>
      </c>
      <c r="AG47" s="93"/>
    </row>
    <row r="48" spans="1:33" x14ac:dyDescent="0.25">
      <c r="A48" s="121"/>
      <c r="B48" s="11" t="s">
        <v>4</v>
      </c>
      <c r="C48" s="12">
        <f t="shared" si="2"/>
        <v>42602</v>
      </c>
      <c r="D48" s="100">
        <v>1412.1197705247666</v>
      </c>
      <c r="E48" s="67">
        <v>457.96092736223005</v>
      </c>
      <c r="F48" s="67">
        <v>986.45572577282246</v>
      </c>
      <c r="G48" s="101"/>
      <c r="H48" s="79"/>
      <c r="I48" s="93"/>
      <c r="J48" s="5"/>
      <c r="K48" s="121"/>
      <c r="L48" s="11" t="str">
        <f t="shared" si="0"/>
        <v>Wednesday</v>
      </c>
      <c r="M48" s="12">
        <f t="shared" si="0"/>
        <v>42602</v>
      </c>
      <c r="N48" s="67">
        <v>27.834843745271364</v>
      </c>
      <c r="O48" s="67">
        <v>4.5008298636145065</v>
      </c>
      <c r="P48" s="79">
        <v>6.3802204882011369</v>
      </c>
      <c r="Q48" s="83"/>
      <c r="R48" s="83"/>
      <c r="S48" s="83"/>
      <c r="T48" s="130"/>
      <c r="U48" s="83"/>
      <c r="V48" s="121"/>
      <c r="W48" s="11" t="str">
        <f t="shared" si="1"/>
        <v>Wednesday</v>
      </c>
      <c r="X48" s="37">
        <f t="shared" si="1"/>
        <v>42602</v>
      </c>
      <c r="Y48" s="140">
        <v>8.23</v>
      </c>
      <c r="Z48" s="138">
        <v>7.74</v>
      </c>
      <c r="AA48" s="139">
        <v>7.9959999999999987</v>
      </c>
      <c r="AB48" s="71">
        <v>12</v>
      </c>
      <c r="AC48" s="67">
        <v>8</v>
      </c>
      <c r="AD48" s="67">
        <v>9.6666666666666661</v>
      </c>
      <c r="AE48" s="83">
        <v>74.72699999999999</v>
      </c>
      <c r="AF48" s="165">
        <v>0</v>
      </c>
      <c r="AG48" s="93"/>
    </row>
    <row r="49" spans="1:33" x14ac:dyDescent="0.25">
      <c r="A49" s="121"/>
      <c r="B49" s="11" t="s">
        <v>5</v>
      </c>
      <c r="C49" s="12">
        <f t="shared" si="2"/>
        <v>42603</v>
      </c>
      <c r="D49" s="100">
        <v>1580.4269686313203</v>
      </c>
      <c r="E49" s="67">
        <v>463.96320856475825</v>
      </c>
      <c r="F49" s="67">
        <v>984.63066202442758</v>
      </c>
      <c r="G49" s="101"/>
      <c r="H49" s="79"/>
      <c r="I49" s="93"/>
      <c r="J49" s="5"/>
      <c r="K49" s="121"/>
      <c r="L49" s="11" t="str">
        <f t="shared" si="0"/>
        <v>Thursday</v>
      </c>
      <c r="M49" s="12">
        <f t="shared" si="0"/>
        <v>42603</v>
      </c>
      <c r="N49" s="67">
        <v>7.1275677074061488</v>
      </c>
      <c r="O49" s="67">
        <v>3.685633681853612</v>
      </c>
      <c r="P49" s="79">
        <v>5.4875617430320496</v>
      </c>
      <c r="Q49" s="83"/>
      <c r="R49" s="83"/>
      <c r="S49" s="83"/>
      <c r="T49" s="130"/>
      <c r="U49" s="83"/>
      <c r="V49" s="121"/>
      <c r="W49" s="11" t="str">
        <f t="shared" si="1"/>
        <v>Thursday</v>
      </c>
      <c r="X49" s="37">
        <f t="shared" si="1"/>
        <v>42603</v>
      </c>
      <c r="Y49" s="140">
        <v>8.15</v>
      </c>
      <c r="Z49" s="138">
        <v>7.43</v>
      </c>
      <c r="AA49" s="139">
        <v>7.8180000000000005</v>
      </c>
      <c r="AB49" s="71">
        <v>9</v>
      </c>
      <c r="AC49" s="67">
        <v>5</v>
      </c>
      <c r="AD49" s="67">
        <v>7.2</v>
      </c>
      <c r="AE49" s="83">
        <v>74.762000000000015</v>
      </c>
      <c r="AF49" s="165">
        <v>0</v>
      </c>
      <c r="AG49" s="93"/>
    </row>
    <row r="50" spans="1:33" x14ac:dyDescent="0.25">
      <c r="A50" s="121"/>
      <c r="B50" s="11" t="s">
        <v>6</v>
      </c>
      <c r="C50" s="12">
        <f t="shared" si="2"/>
        <v>42604</v>
      </c>
      <c r="D50" s="100">
        <v>1701.2054063924152</v>
      </c>
      <c r="E50" s="67">
        <v>861.39863541666671</v>
      </c>
      <c r="F50" s="67">
        <v>1173.3859374475835</v>
      </c>
      <c r="G50" s="101"/>
      <c r="H50" s="79"/>
      <c r="I50" s="93"/>
      <c r="J50" s="5"/>
      <c r="K50" s="121"/>
      <c r="L50" s="11" t="str">
        <f t="shared" si="0"/>
        <v>Friday</v>
      </c>
      <c r="M50" s="12">
        <f t="shared" si="0"/>
        <v>42604</v>
      </c>
      <c r="N50" s="67">
        <v>7.1513385420375393</v>
      </c>
      <c r="O50" s="67">
        <v>3.4439513890743254</v>
      </c>
      <c r="P50" s="79">
        <v>5.0034975309788638</v>
      </c>
      <c r="Q50" s="83"/>
      <c r="R50" s="83"/>
      <c r="S50" s="83"/>
      <c r="T50" s="130"/>
      <c r="U50" s="83"/>
      <c r="V50" s="121"/>
      <c r="W50" s="11" t="str">
        <f t="shared" si="1"/>
        <v>Friday</v>
      </c>
      <c r="X50" s="37">
        <f t="shared" si="1"/>
        <v>42604</v>
      </c>
      <c r="Y50" s="140">
        <v>8.24</v>
      </c>
      <c r="Z50" s="138">
        <v>7.58</v>
      </c>
      <c r="AA50" s="139">
        <v>8.0078571428571426</v>
      </c>
      <c r="AB50" s="71">
        <v>9</v>
      </c>
      <c r="AC50" s="67">
        <v>6</v>
      </c>
      <c r="AD50" s="67">
        <v>8.1538461538461533</v>
      </c>
      <c r="AE50" s="83">
        <v>69.937999999999988</v>
      </c>
      <c r="AF50" s="165">
        <v>0</v>
      </c>
      <c r="AG50" s="93"/>
    </row>
    <row r="51" spans="1:33" x14ac:dyDescent="0.25">
      <c r="A51" s="121"/>
      <c r="B51" s="11" t="s">
        <v>7</v>
      </c>
      <c r="C51" s="12">
        <f t="shared" si="2"/>
        <v>42605</v>
      </c>
      <c r="D51" s="100">
        <v>1771.6657291666666</v>
      </c>
      <c r="E51" s="67">
        <v>1271.8067391798231</v>
      </c>
      <c r="F51" s="67">
        <v>1526.5267151191144</v>
      </c>
      <c r="G51" s="101"/>
      <c r="H51" s="79"/>
      <c r="I51" s="93"/>
      <c r="J51" s="5"/>
      <c r="K51" s="121"/>
      <c r="L51" s="11" t="str">
        <f t="shared" si="0"/>
        <v>Saturday</v>
      </c>
      <c r="M51" s="12">
        <f t="shared" si="0"/>
        <v>42605</v>
      </c>
      <c r="N51" s="67">
        <v>6.5560468774106768</v>
      </c>
      <c r="O51" s="67">
        <v>4.4320329875946038</v>
      </c>
      <c r="P51" s="79">
        <v>5.3847606371729464</v>
      </c>
      <c r="Q51" s="83"/>
      <c r="R51" s="83"/>
      <c r="S51" s="83"/>
      <c r="T51" s="130"/>
      <c r="U51" s="83"/>
      <c r="V51" s="121"/>
      <c r="W51" s="11" t="str">
        <f t="shared" si="1"/>
        <v>Saturday</v>
      </c>
      <c r="X51" s="37">
        <f t="shared" si="1"/>
        <v>42605</v>
      </c>
      <c r="Y51" s="140">
        <v>8.2899999999999991</v>
      </c>
      <c r="Z51" s="138">
        <v>7.25</v>
      </c>
      <c r="AA51" s="139">
        <v>7.9866666666666672</v>
      </c>
      <c r="AB51" s="71">
        <v>18</v>
      </c>
      <c r="AC51" s="67">
        <v>3</v>
      </c>
      <c r="AD51" s="67">
        <v>10.199999999999999</v>
      </c>
      <c r="AE51" s="83">
        <v>57.914999999999999</v>
      </c>
      <c r="AF51" s="165">
        <v>0</v>
      </c>
      <c r="AG51" s="93"/>
    </row>
    <row r="52" spans="1:33" x14ac:dyDescent="0.25">
      <c r="A52" s="121"/>
      <c r="B52" s="11" t="s">
        <v>8</v>
      </c>
      <c r="C52" s="12">
        <f t="shared" si="2"/>
        <v>42606</v>
      </c>
      <c r="D52" s="100">
        <v>1699.7791561313204</v>
      </c>
      <c r="E52" s="67">
        <v>919.29563536919477</v>
      </c>
      <c r="F52" s="67">
        <v>1415.1405321210227</v>
      </c>
      <c r="G52" s="101"/>
      <c r="H52" s="79"/>
      <c r="I52" s="93"/>
      <c r="J52" s="5"/>
      <c r="K52" s="121"/>
      <c r="L52" s="11" t="str">
        <f t="shared" si="0"/>
        <v>Sunday</v>
      </c>
      <c r="M52" s="12">
        <f t="shared" si="0"/>
        <v>42606</v>
      </c>
      <c r="N52" s="67">
        <v>6.4424305575953591</v>
      </c>
      <c r="O52" s="67">
        <v>4.8826215314865111</v>
      </c>
      <c r="P52" s="79">
        <v>5.7297493044553605</v>
      </c>
      <c r="Q52" s="83"/>
      <c r="R52" s="83"/>
      <c r="S52" s="83"/>
      <c r="T52" s="130"/>
      <c r="U52" s="83"/>
      <c r="V52" s="121"/>
      <c r="W52" s="11" t="str">
        <f t="shared" si="1"/>
        <v>Sunday</v>
      </c>
      <c r="X52" s="37">
        <f t="shared" si="1"/>
        <v>42606</v>
      </c>
      <c r="Y52" s="140">
        <v>8.2799999999999994</v>
      </c>
      <c r="Z52" s="138">
        <v>6.86</v>
      </c>
      <c r="AA52" s="139">
        <v>7.6628571428571437</v>
      </c>
      <c r="AB52" s="71">
        <v>21</v>
      </c>
      <c r="AC52" s="67">
        <v>0</v>
      </c>
      <c r="AD52" s="67">
        <v>11.642857142857142</v>
      </c>
      <c r="AE52" s="83">
        <v>106.49400000000001</v>
      </c>
      <c r="AF52" s="165">
        <v>39</v>
      </c>
      <c r="AG52" s="93"/>
    </row>
    <row r="53" spans="1:33" x14ac:dyDescent="0.25">
      <c r="A53" s="121"/>
      <c r="B53" s="11" t="s">
        <v>9</v>
      </c>
      <c r="C53" s="12">
        <f t="shared" si="2"/>
        <v>42607</v>
      </c>
      <c r="D53" s="100">
        <v>1698.1804582383897</v>
      </c>
      <c r="E53" s="67">
        <v>958.37473945278589</v>
      </c>
      <c r="F53" s="67">
        <v>1386.3993996283921</v>
      </c>
      <c r="G53" s="101"/>
      <c r="H53" s="79"/>
      <c r="I53" s="93"/>
      <c r="J53" s="5"/>
      <c r="K53" s="121"/>
      <c r="L53" s="11" t="str">
        <f t="shared" si="0"/>
        <v>Monday</v>
      </c>
      <c r="M53" s="12">
        <f t="shared" si="0"/>
        <v>42607</v>
      </c>
      <c r="N53" s="67">
        <v>6.2495052100949815</v>
      </c>
      <c r="O53" s="67">
        <v>3.0958107638888888</v>
      </c>
      <c r="P53" s="79">
        <v>4.8847693651174247</v>
      </c>
      <c r="Q53" s="83"/>
      <c r="R53" s="83"/>
      <c r="S53" s="83"/>
      <c r="T53" s="130"/>
      <c r="U53" s="83"/>
      <c r="V53" s="121"/>
      <c r="W53" s="11" t="str">
        <f t="shared" si="1"/>
        <v>Monday</v>
      </c>
      <c r="X53" s="37">
        <f t="shared" si="1"/>
        <v>42607</v>
      </c>
      <c r="Y53" s="140">
        <v>8.25</v>
      </c>
      <c r="Z53" s="138">
        <v>7.56</v>
      </c>
      <c r="AA53" s="139">
        <v>7.9186666666666676</v>
      </c>
      <c r="AB53" s="71">
        <v>23</v>
      </c>
      <c r="AC53" s="67">
        <v>2</v>
      </c>
      <c r="AD53" s="67">
        <v>16.733333333333334</v>
      </c>
      <c r="AE53" s="83">
        <v>131.946</v>
      </c>
      <c r="AF53" s="165">
        <v>0</v>
      </c>
      <c r="AG53" s="93"/>
    </row>
    <row r="54" spans="1:33" x14ac:dyDescent="0.25">
      <c r="A54" s="121"/>
      <c r="B54" s="11" t="s">
        <v>10</v>
      </c>
      <c r="C54" s="12">
        <f t="shared" si="2"/>
        <v>42608</v>
      </c>
      <c r="D54" s="100">
        <v>1307.5199373575847</v>
      </c>
      <c r="E54" s="67">
        <v>5.5030492175865219E-2</v>
      </c>
      <c r="F54" s="67">
        <v>843.07741926062647</v>
      </c>
      <c r="G54" s="101"/>
      <c r="H54" s="79"/>
      <c r="I54" s="93"/>
      <c r="J54" s="5"/>
      <c r="K54" s="121"/>
      <c r="L54" s="11" t="str">
        <f t="shared" si="0"/>
        <v>Tuesday</v>
      </c>
      <c r="M54" s="12">
        <f t="shared" si="0"/>
        <v>42608</v>
      </c>
      <c r="N54" s="67">
        <v>7.6511944448153173</v>
      </c>
      <c r="O54" s="67">
        <v>0.62284201388888882</v>
      </c>
      <c r="P54" s="79">
        <v>2.8712129489710376</v>
      </c>
      <c r="Q54" s="83"/>
      <c r="R54" s="83"/>
      <c r="S54" s="83"/>
      <c r="T54" s="130"/>
      <c r="U54" s="83"/>
      <c r="V54" s="121"/>
      <c r="W54" s="11" t="str">
        <f t="shared" si="1"/>
        <v>Tuesday</v>
      </c>
      <c r="X54" s="37">
        <f t="shared" si="1"/>
        <v>42608</v>
      </c>
      <c r="Y54" s="140">
        <v>8.25</v>
      </c>
      <c r="Z54" s="138">
        <v>7.65</v>
      </c>
      <c r="AA54" s="139">
        <v>7.9769999999999994</v>
      </c>
      <c r="AB54" s="71">
        <v>22</v>
      </c>
      <c r="AC54" s="67">
        <v>11</v>
      </c>
      <c r="AD54" s="67">
        <v>15.9</v>
      </c>
      <c r="AE54" s="83">
        <v>50.17</v>
      </c>
      <c r="AF54" s="165">
        <v>0</v>
      </c>
      <c r="AG54" s="93"/>
    </row>
    <row r="55" spans="1:33" x14ac:dyDescent="0.25">
      <c r="A55" s="121"/>
      <c r="B55" s="11" t="s">
        <v>4</v>
      </c>
      <c r="C55" s="12">
        <f t="shared" si="2"/>
        <v>42609</v>
      </c>
      <c r="D55" s="100">
        <v>1879.7574684651693</v>
      </c>
      <c r="E55" s="67">
        <v>452.4301251483493</v>
      </c>
      <c r="F55" s="67">
        <v>1265.3077397972743</v>
      </c>
      <c r="G55" s="101"/>
      <c r="H55" s="79"/>
      <c r="I55" s="93"/>
      <c r="J55" s="5"/>
      <c r="K55" s="121"/>
      <c r="L55" s="11" t="str">
        <f t="shared" si="0"/>
        <v>Wednesday</v>
      </c>
      <c r="M55" s="12">
        <f t="shared" si="0"/>
        <v>42609</v>
      </c>
      <c r="N55" s="67">
        <v>3.5764045138888885</v>
      </c>
      <c r="O55" s="67">
        <v>0.12056770833333333</v>
      </c>
      <c r="P55" s="79">
        <v>1.4292395833487861</v>
      </c>
      <c r="Q55" s="83"/>
      <c r="R55" s="83"/>
      <c r="S55" s="83"/>
      <c r="T55" s="130"/>
      <c r="U55" s="83"/>
      <c r="V55" s="121"/>
      <c r="W55" s="11" t="str">
        <f t="shared" si="1"/>
        <v>Wednesday</v>
      </c>
      <c r="X55" s="37">
        <f t="shared" si="1"/>
        <v>42609</v>
      </c>
      <c r="Y55" s="140">
        <v>8.2100000000000009</v>
      </c>
      <c r="Z55" s="138">
        <v>6.8</v>
      </c>
      <c r="AA55" s="139">
        <v>7.418181818181818</v>
      </c>
      <c r="AB55" s="71">
        <v>19</v>
      </c>
      <c r="AC55" s="67">
        <v>4</v>
      </c>
      <c r="AD55" s="67">
        <v>11.545454545454545</v>
      </c>
      <c r="AE55" s="83">
        <v>42.947000000000003</v>
      </c>
      <c r="AF55" s="165">
        <v>0</v>
      </c>
      <c r="AG55" s="93"/>
    </row>
    <row r="56" spans="1:33" x14ac:dyDescent="0.25">
      <c r="A56" s="121"/>
      <c r="B56" s="11" t="s">
        <v>5</v>
      </c>
      <c r="C56" s="12">
        <f t="shared" si="2"/>
        <v>42610</v>
      </c>
      <c r="D56" s="100">
        <v>1664.9896663343641</v>
      </c>
      <c r="E56" s="67">
        <v>1099.8376669752331</v>
      </c>
      <c r="F56" s="67">
        <v>1318.7332277928103</v>
      </c>
      <c r="G56" s="101"/>
      <c r="H56" s="79"/>
      <c r="I56" s="93"/>
      <c r="J56" s="5"/>
      <c r="K56" s="121"/>
      <c r="L56" s="11" t="str">
        <f t="shared" si="0"/>
        <v>Thursday</v>
      </c>
      <c r="M56" s="12">
        <f t="shared" si="0"/>
        <v>42610</v>
      </c>
      <c r="N56" s="67">
        <v>4.4112395855585724</v>
      </c>
      <c r="O56" s="67">
        <v>0.78973611111111108</v>
      </c>
      <c r="P56" s="79">
        <v>2.1305224614204081</v>
      </c>
      <c r="Q56" s="83"/>
      <c r="R56" s="83"/>
      <c r="S56" s="83"/>
      <c r="T56" s="130"/>
      <c r="U56" s="83"/>
      <c r="V56" s="121"/>
      <c r="W56" s="11" t="str">
        <f t="shared" si="1"/>
        <v>Thursday</v>
      </c>
      <c r="X56" s="37">
        <f t="shared" si="1"/>
        <v>42610</v>
      </c>
      <c r="Y56" s="140">
        <v>7.54</v>
      </c>
      <c r="Z56" s="138">
        <v>6.86</v>
      </c>
      <c r="AA56" s="139">
        <v>7.1819999999999995</v>
      </c>
      <c r="AB56" s="71">
        <v>15</v>
      </c>
      <c r="AC56" s="67">
        <v>7</v>
      </c>
      <c r="AD56" s="67">
        <v>11.7</v>
      </c>
      <c r="AE56" s="83">
        <v>49.986999999999995</v>
      </c>
      <c r="AF56" s="165">
        <v>0</v>
      </c>
      <c r="AG56" s="93"/>
    </row>
    <row r="57" spans="1:33" x14ac:dyDescent="0.25">
      <c r="A57" s="121"/>
      <c r="B57" s="11" t="s">
        <v>6</v>
      </c>
      <c r="C57" s="12">
        <f t="shared" si="2"/>
        <v>42611</v>
      </c>
      <c r="D57" s="100">
        <v>1677.0384898918999</v>
      </c>
      <c r="E57" s="67">
        <v>977.41226017930762</v>
      </c>
      <c r="F57" s="67">
        <v>1333.4711812787941</v>
      </c>
      <c r="G57" s="101"/>
      <c r="H57" s="79"/>
      <c r="I57" s="93"/>
      <c r="J57" s="5"/>
      <c r="K57" s="121"/>
      <c r="L57" s="11" t="str">
        <f t="shared" si="0"/>
        <v>Friday</v>
      </c>
      <c r="M57" s="12">
        <f t="shared" si="0"/>
        <v>42611</v>
      </c>
      <c r="N57" s="67">
        <v>4.1628489592605167</v>
      </c>
      <c r="O57" s="67">
        <v>0.58476736111111105</v>
      </c>
      <c r="P57" s="79">
        <v>2.10408637177889</v>
      </c>
      <c r="Q57" s="83"/>
      <c r="R57" s="83"/>
      <c r="S57" s="83"/>
      <c r="T57" s="130"/>
      <c r="U57" s="83"/>
      <c r="V57" s="121"/>
      <c r="W57" s="11" t="str">
        <f t="shared" si="1"/>
        <v>Friday</v>
      </c>
      <c r="X57" s="37">
        <f t="shared" si="1"/>
        <v>42611</v>
      </c>
      <c r="Y57" s="140">
        <v>7.92</v>
      </c>
      <c r="Z57" s="138">
        <v>6.8</v>
      </c>
      <c r="AA57" s="139">
        <v>7.0449999999999999</v>
      </c>
      <c r="AB57" s="71">
        <v>8</v>
      </c>
      <c r="AC57" s="67">
        <v>4</v>
      </c>
      <c r="AD57" s="67">
        <v>6.3125</v>
      </c>
      <c r="AE57" s="83">
        <v>62.319000000000003</v>
      </c>
      <c r="AF57" s="165">
        <v>0</v>
      </c>
      <c r="AG57" s="93"/>
    </row>
    <row r="58" spans="1:33" x14ac:dyDescent="0.25">
      <c r="A58" s="121"/>
      <c r="B58" s="11" t="s">
        <v>7</v>
      </c>
      <c r="C58" s="12">
        <f t="shared" si="2"/>
        <v>42612</v>
      </c>
      <c r="D58" s="100">
        <v>2022.0131457383895</v>
      </c>
      <c r="E58" s="67">
        <v>1151.4480107727049</v>
      </c>
      <c r="F58" s="67">
        <v>1499.6162814264649</v>
      </c>
      <c r="G58" s="101"/>
      <c r="H58" s="79"/>
      <c r="I58" s="93"/>
      <c r="J58" s="5"/>
      <c r="K58" s="121"/>
      <c r="L58" s="11" t="str">
        <f t="shared" si="0"/>
        <v>Saturday</v>
      </c>
      <c r="M58" s="12">
        <f t="shared" si="0"/>
        <v>42612</v>
      </c>
      <c r="N58" s="67">
        <v>4.5344079886145057</v>
      </c>
      <c r="O58" s="67">
        <v>1.2987430555555555</v>
      </c>
      <c r="P58" s="79">
        <v>2.8777094189320453</v>
      </c>
      <c r="Q58" s="83"/>
      <c r="R58" s="83"/>
      <c r="S58" s="83"/>
      <c r="T58" s="130"/>
      <c r="U58" s="83"/>
      <c r="V58" s="121"/>
      <c r="W58" s="11" t="str">
        <f t="shared" si="1"/>
        <v>Saturday</v>
      </c>
      <c r="X58" s="37">
        <f t="shared" si="1"/>
        <v>42612</v>
      </c>
      <c r="Y58" s="140">
        <v>7.46</v>
      </c>
      <c r="Z58" s="138">
        <v>6.74</v>
      </c>
      <c r="AA58" s="139">
        <v>7.1187500000000004</v>
      </c>
      <c r="AB58" s="71">
        <v>11</v>
      </c>
      <c r="AC58" s="67">
        <v>8</v>
      </c>
      <c r="AD58" s="67">
        <v>9.5</v>
      </c>
      <c r="AE58" s="83">
        <v>43.186</v>
      </c>
      <c r="AF58" s="165">
        <v>0</v>
      </c>
      <c r="AG58" s="93"/>
    </row>
    <row r="59" spans="1:33" ht="15.75" thickBot="1" x14ac:dyDescent="0.3">
      <c r="A59" s="121"/>
      <c r="B59" s="11" t="s">
        <v>8</v>
      </c>
      <c r="C59" s="14">
        <f t="shared" si="2"/>
        <v>42613</v>
      </c>
      <c r="D59" s="134">
        <v>1884.8302082383896</v>
      </c>
      <c r="E59" s="77">
        <v>697.08938497755253</v>
      </c>
      <c r="F59" s="78">
        <v>1377.6887637697148</v>
      </c>
      <c r="G59" s="102"/>
      <c r="H59" s="79"/>
      <c r="I59" s="93"/>
      <c r="J59" s="5"/>
      <c r="K59" s="121"/>
      <c r="L59" s="13" t="str">
        <f t="shared" si="0"/>
        <v>Sunday</v>
      </c>
      <c r="M59" s="14">
        <f t="shared" si="0"/>
        <v>42613</v>
      </c>
      <c r="N59" s="77">
        <v>4.7727361139853794</v>
      </c>
      <c r="O59" s="77">
        <v>1.5935451391670439</v>
      </c>
      <c r="P59" s="80">
        <v>3.3243417252478777</v>
      </c>
      <c r="Q59" s="83"/>
      <c r="R59" s="83"/>
      <c r="S59" s="83"/>
      <c r="T59" s="130"/>
      <c r="U59" s="83"/>
      <c r="V59" s="121"/>
      <c r="W59" s="13" t="str">
        <f t="shared" si="1"/>
        <v>Sunday</v>
      </c>
      <c r="X59" s="59">
        <f t="shared" si="1"/>
        <v>42613</v>
      </c>
      <c r="Y59" s="141">
        <v>8.0299999999999994</v>
      </c>
      <c r="Z59" s="142">
        <v>7.1</v>
      </c>
      <c r="AA59" s="143">
        <v>7.8436363636363629</v>
      </c>
      <c r="AB59" s="84">
        <v>9</v>
      </c>
      <c r="AC59" s="77">
        <v>8</v>
      </c>
      <c r="AD59" s="77">
        <v>8.1818181818181817</v>
      </c>
      <c r="AE59" s="78">
        <v>54.258000000000003</v>
      </c>
      <c r="AF59" s="166">
        <v>0</v>
      </c>
      <c r="AG59" s="93"/>
    </row>
    <row r="60" spans="1:33" ht="16.5" thickTop="1" thickBot="1" x14ac:dyDescent="0.3">
      <c r="A60" s="121"/>
      <c r="B60" s="15" t="s">
        <v>11</v>
      </c>
      <c r="C60" s="16"/>
      <c r="D60" s="68">
        <v>2022.0131457383895</v>
      </c>
      <c r="E60" s="68">
        <v>0</v>
      </c>
      <c r="F60" s="68">
        <v>519.0199466052494</v>
      </c>
      <c r="G60" s="103"/>
      <c r="H60" s="86"/>
      <c r="I60" s="93"/>
      <c r="J60" s="5"/>
      <c r="K60" s="121"/>
      <c r="L60" s="15" t="s">
        <v>11</v>
      </c>
      <c r="M60" s="16"/>
      <c r="N60" s="81">
        <v>47.520630209724111</v>
      </c>
      <c r="O60" s="81">
        <v>0.12056770833333333</v>
      </c>
      <c r="P60" s="82">
        <v>4.1225123844522944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v>8.31</v>
      </c>
      <c r="Z60" s="145">
        <v>6.74</v>
      </c>
      <c r="AA60" s="146">
        <v>7.6904202974444908</v>
      </c>
      <c r="AB60" s="74">
        <v>30</v>
      </c>
      <c r="AC60" s="68">
        <v>0</v>
      </c>
      <c r="AD60" s="68">
        <v>18.792249820072396</v>
      </c>
      <c r="AE60" s="85">
        <v>1257.3789999999999</v>
      </c>
      <c r="AF60" s="167">
        <v>74</v>
      </c>
      <c r="AG60" s="93"/>
    </row>
    <row r="61" spans="1:33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.75" thickTop="1" x14ac:dyDescent="0.25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9">
    <cfRule type="cellIs" dxfId="51" priority="26" operator="between">
      <formula>2800</formula>
      <formula>5000</formula>
    </cfRule>
  </conditionalFormatting>
  <conditionalFormatting sqref="N29:N59">
    <cfRule type="cellIs" dxfId="50" priority="25" operator="between">
      <formula>560</formula>
      <formula>5000</formula>
    </cfRule>
  </conditionalFormatting>
  <conditionalFormatting sqref="Z29:Z59">
    <cfRule type="cellIs" dxfId="49" priority="24" operator="between">
      <formula>1</formula>
      <formula>6.49</formula>
    </cfRule>
  </conditionalFormatting>
  <conditionalFormatting sqref="Y29:Y59">
    <cfRule type="cellIs" dxfId="48" priority="23" operator="between">
      <formula>8.51</formula>
      <formula>14</formula>
    </cfRule>
  </conditionalFormatting>
  <conditionalFormatting sqref="AB29:AB59">
    <cfRule type="cellIs" dxfId="47" priority="22" operator="between">
      <formula>41</formula>
      <formula>200</formula>
    </cfRule>
  </conditionalFormatting>
  <conditionalFormatting sqref="D59">
    <cfRule type="cellIs" dxfId="46" priority="21" operator="between">
      <formula>2800</formula>
      <formula>5000</formula>
    </cfRule>
  </conditionalFormatting>
  <conditionalFormatting sqref="N59">
    <cfRule type="cellIs" dxfId="45" priority="20" operator="between">
      <formula>560</formula>
      <formula>5000</formula>
    </cfRule>
  </conditionalFormatting>
  <conditionalFormatting sqref="Z59">
    <cfRule type="cellIs" dxfId="44" priority="19" operator="between">
      <formula>1</formula>
      <formula>6.49</formula>
    </cfRule>
  </conditionalFormatting>
  <conditionalFormatting sqref="Y59">
    <cfRule type="cellIs" dxfId="43" priority="18" operator="between">
      <formula>8.51</formula>
      <formula>14</formula>
    </cfRule>
  </conditionalFormatting>
  <conditionalFormatting sqref="AE29:AE59">
    <cfRule type="cellIs" dxfId="42" priority="17" operator="between">
      <formula>1001</formula>
      <formula>2000</formula>
    </cfRule>
  </conditionalFormatting>
  <conditionalFormatting sqref="D59">
    <cfRule type="cellIs" dxfId="41" priority="16" operator="between">
      <formula>2800</formula>
      <formula>5000</formula>
    </cfRule>
  </conditionalFormatting>
  <conditionalFormatting sqref="D59">
    <cfRule type="cellIs" dxfId="40" priority="15" operator="between">
      <formula>2800</formula>
      <formula>5000</formula>
    </cfRule>
  </conditionalFormatting>
  <conditionalFormatting sqref="D59">
    <cfRule type="cellIs" dxfId="39" priority="14" operator="between">
      <formula>2800</formula>
      <formula>5000</formula>
    </cfRule>
  </conditionalFormatting>
  <conditionalFormatting sqref="N59">
    <cfRule type="cellIs" dxfId="38" priority="13" operator="between">
      <formula>560</formula>
      <formula>5000</formula>
    </cfRule>
  </conditionalFormatting>
  <conditionalFormatting sqref="Z59">
    <cfRule type="cellIs" dxfId="37" priority="12" operator="between">
      <formula>1</formula>
      <formula>6.49</formula>
    </cfRule>
  </conditionalFormatting>
  <conditionalFormatting sqref="Y59">
    <cfRule type="cellIs" dxfId="36" priority="11" operator="between">
      <formula>8.51</formula>
      <formula>14</formula>
    </cfRule>
  </conditionalFormatting>
  <conditionalFormatting sqref="AB59">
    <cfRule type="cellIs" dxfId="35" priority="10" operator="between">
      <formula>41</formula>
      <formula>200</formula>
    </cfRule>
  </conditionalFormatting>
  <conditionalFormatting sqref="Z59">
    <cfRule type="cellIs" dxfId="34" priority="9" operator="between">
      <formula>1</formula>
      <formula>6.49</formula>
    </cfRule>
  </conditionalFormatting>
  <conditionalFormatting sqref="Y59">
    <cfRule type="cellIs" dxfId="33" priority="8" operator="between">
      <formula>8.51</formula>
      <formula>14</formula>
    </cfRule>
  </conditionalFormatting>
  <conditionalFormatting sqref="AE59">
    <cfRule type="cellIs" dxfId="32" priority="7" operator="between">
      <formula>1001</formula>
      <formula>2000</formula>
    </cfRule>
  </conditionalFormatting>
  <conditionalFormatting sqref="D59">
    <cfRule type="cellIs" dxfId="31" priority="6" operator="between">
      <formula>2800</formula>
      <formula>5000</formula>
    </cfRule>
  </conditionalFormatting>
  <conditionalFormatting sqref="N59">
    <cfRule type="cellIs" dxfId="30" priority="5" operator="between">
      <formula>560</formula>
      <formula>5000</formula>
    </cfRule>
  </conditionalFormatting>
  <conditionalFormatting sqref="AB59">
    <cfRule type="cellIs" dxfId="29" priority="4" operator="between">
      <formula>41</formula>
      <formula>200</formula>
    </cfRule>
  </conditionalFormatting>
  <conditionalFormatting sqref="Z59">
    <cfRule type="cellIs" dxfId="28" priority="3" operator="between">
      <formula>1</formula>
      <formula>6.49</formula>
    </cfRule>
  </conditionalFormatting>
  <conditionalFormatting sqref="Y59">
    <cfRule type="cellIs" dxfId="27" priority="2" operator="between">
      <formula>8.51</formula>
      <formula>14</formula>
    </cfRule>
  </conditionalFormatting>
  <conditionalFormatting sqref="AE59">
    <cfRule type="cellIs" dxfId="2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abSelected="1" topLeftCell="A19" zoomScale="63" zoomScaleNormal="63" workbookViewId="0">
      <selection activeCell="B63" sqref="B63:C63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4.140625" customWidth="1"/>
    <col min="9" max="10" width="11.7109375" customWidth="1"/>
    <col min="11" max="11" width="11.42578125" customWidth="1"/>
    <col min="12" max="12" width="17.7109375" bestFit="1" customWidth="1"/>
    <col min="13" max="13" width="11.28515625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107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42614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42614</v>
      </c>
      <c r="D27" s="207" t="s">
        <v>50</v>
      </c>
      <c r="E27" s="208"/>
      <c r="F27" s="209"/>
      <c r="G27" s="228" t="s">
        <v>97</v>
      </c>
      <c r="H27" s="202"/>
      <c r="I27" s="123"/>
      <c r="J27" s="113"/>
      <c r="K27" s="122"/>
      <c r="L27" s="24" t="s">
        <v>2</v>
      </c>
      <c r="M27" s="42">
        <f>C27</f>
        <v>42614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7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28.15" customHeight="1" thickTop="1" x14ac:dyDescent="0.25">
      <c r="A29" s="121"/>
      <c r="B29" s="11" t="s">
        <v>5</v>
      </c>
      <c r="C29" s="12">
        <v>42614</v>
      </c>
      <c r="D29" s="100">
        <f>[2]September!C8</f>
        <v>1774.1997655775283</v>
      </c>
      <c r="E29" s="67">
        <f>[2]September!D8</f>
        <v>903.84229687499987</v>
      </c>
      <c r="F29" s="67">
        <f>[2]September!E8</f>
        <v>1198.862051562274</v>
      </c>
      <c r="G29" s="101">
        <f>[2]September!F8</f>
        <v>13</v>
      </c>
      <c r="H29" s="190" t="str">
        <f>[2]September!G8</f>
        <v>Test Date 1 September 2016, Results Received 14 September 2016, Publish Date 20 September 2016</v>
      </c>
      <c r="I29" s="93"/>
      <c r="J29" s="5"/>
      <c r="K29" s="121"/>
      <c r="L29" s="11" t="str">
        <f>B29</f>
        <v>Thursday</v>
      </c>
      <c r="M29" s="12">
        <f>C29</f>
        <v>42614</v>
      </c>
      <c r="N29" s="67">
        <f>[2]September!L8</f>
        <v>4.2954600710206554</v>
      </c>
      <c r="O29" s="67">
        <f>[2]September!M8</f>
        <v>0.58919097222222216</v>
      </c>
      <c r="P29" s="79">
        <f>[2]September!N8</f>
        <v>2.6728232064048445</v>
      </c>
      <c r="Q29" s="83"/>
      <c r="R29" s="83"/>
      <c r="S29" s="83"/>
      <c r="T29" s="130"/>
      <c r="U29" s="83"/>
      <c r="V29" s="121"/>
      <c r="W29" s="11" t="str">
        <f>B29</f>
        <v>Thursday</v>
      </c>
      <c r="X29" s="37">
        <f>C29</f>
        <v>42614</v>
      </c>
      <c r="Y29" s="140">
        <f>[2]September!R8</f>
        <v>8.31</v>
      </c>
      <c r="Z29" s="138">
        <f>[2]September!S8</f>
        <v>7.56</v>
      </c>
      <c r="AA29" s="139">
        <f>[2]September!T8</f>
        <v>8.0850000000000009</v>
      </c>
      <c r="AB29" s="71">
        <f>[2]September!U8</f>
        <v>8</v>
      </c>
      <c r="AC29" s="67">
        <f>[2]September!V8</f>
        <v>8</v>
      </c>
      <c r="AD29" s="67">
        <f>[2]September!W8</f>
        <v>8</v>
      </c>
      <c r="AE29" s="83">
        <f>[2]September!X8</f>
        <v>49.75</v>
      </c>
      <c r="AF29" s="165">
        <f>[2]September!Y8</f>
        <v>0</v>
      </c>
      <c r="AG29" s="93"/>
    </row>
    <row r="30" spans="1:33" x14ac:dyDescent="0.25">
      <c r="A30" s="121"/>
      <c r="B30" s="11" t="s">
        <v>6</v>
      </c>
      <c r="C30" s="12">
        <f>C29+1</f>
        <v>42615</v>
      </c>
      <c r="D30" s="100">
        <f>[2]September!C9</f>
        <v>1913.4939688924153</v>
      </c>
      <c r="E30" s="67">
        <f>[2]September!D9</f>
        <v>949.76364637925883</v>
      </c>
      <c r="F30" s="67">
        <f>[2]September!E9</f>
        <v>1483.2852152995408</v>
      </c>
      <c r="G30" s="101"/>
      <c r="H30" s="79"/>
      <c r="I30" s="93"/>
      <c r="J30" s="5"/>
      <c r="K30" s="121"/>
      <c r="L30" s="11" t="str">
        <f t="shared" ref="L30:M58" si="0">B30</f>
        <v>Friday</v>
      </c>
      <c r="M30" s="12">
        <f t="shared" si="0"/>
        <v>42615</v>
      </c>
      <c r="N30" s="67">
        <f>[2]September!L9</f>
        <v>3.7805833346313897</v>
      </c>
      <c r="O30" s="67">
        <f>[2]September!M9</f>
        <v>2.6478958337042062</v>
      </c>
      <c r="P30" s="79">
        <f>[2]September!N9</f>
        <v>3.120522425340281</v>
      </c>
      <c r="Q30" s="83"/>
      <c r="R30" s="83"/>
      <c r="S30" s="83"/>
      <c r="T30" s="130"/>
      <c r="U30" s="83"/>
      <c r="V30" s="121"/>
      <c r="W30" s="11" t="str">
        <f t="shared" ref="W30:X58" si="1">B30</f>
        <v>Friday</v>
      </c>
      <c r="X30" s="37">
        <f t="shared" si="1"/>
        <v>42615</v>
      </c>
      <c r="Y30" s="140">
        <f>[2]September!R9</f>
        <v>8.2899999999999991</v>
      </c>
      <c r="Z30" s="138">
        <f>[2]September!S9</f>
        <v>7.37</v>
      </c>
      <c r="AA30" s="139">
        <f>[2]September!T9</f>
        <v>8.1778571428571425</v>
      </c>
      <c r="AB30" s="71">
        <f>[2]September!U9</f>
        <v>8</v>
      </c>
      <c r="AC30" s="67">
        <f>[2]September!V9</f>
        <v>8</v>
      </c>
      <c r="AD30" s="67">
        <f>[2]September!W9</f>
        <v>8</v>
      </c>
      <c r="AE30" s="83">
        <f>[2]September!X9</f>
        <v>117.57000000000001</v>
      </c>
      <c r="AF30" s="165">
        <f>[2]September!Y9</f>
        <v>19</v>
      </c>
      <c r="AG30" s="93"/>
    </row>
    <row r="31" spans="1:33" x14ac:dyDescent="0.25">
      <c r="A31" s="121"/>
      <c r="B31" s="11" t="s">
        <v>7</v>
      </c>
      <c r="C31" s="12">
        <f t="shared" ref="C31:C58" si="2">C30+1</f>
        <v>42616</v>
      </c>
      <c r="D31" s="100">
        <f>[2]September!C10</f>
        <v>1867.4495726318357</v>
      </c>
      <c r="E31" s="67">
        <f>[2]September!D10</f>
        <v>469.09778162977432</v>
      </c>
      <c r="F31" s="67">
        <f>[2]September!E10</f>
        <v>1225.7284803817888</v>
      </c>
      <c r="G31" s="101"/>
      <c r="H31" s="79"/>
      <c r="I31" s="93"/>
      <c r="J31" s="5"/>
      <c r="K31" s="121"/>
      <c r="L31" s="11" t="str">
        <f t="shared" si="0"/>
        <v>Saturday</v>
      </c>
      <c r="M31" s="12">
        <f t="shared" si="0"/>
        <v>42616</v>
      </c>
      <c r="N31" s="67">
        <f>[2]September!L10</f>
        <v>3.8956579871310124</v>
      </c>
      <c r="O31" s="67">
        <f>[2]September!M10</f>
        <v>1.0385520833333333</v>
      </c>
      <c r="P31" s="79">
        <f>[2]September!N10</f>
        <v>2.7243066769639643</v>
      </c>
      <c r="Q31" s="83"/>
      <c r="R31" s="83"/>
      <c r="S31" s="83"/>
      <c r="T31" s="130"/>
      <c r="U31" s="83"/>
      <c r="V31" s="121"/>
      <c r="W31" s="11" t="str">
        <f t="shared" si="1"/>
        <v>Saturday</v>
      </c>
      <c r="X31" s="37">
        <f t="shared" si="1"/>
        <v>42616</v>
      </c>
      <c r="Y31" s="140">
        <f>[2]September!R10</f>
        <v>8.3000000000000007</v>
      </c>
      <c r="Z31" s="138">
        <f>[2]September!S10</f>
        <v>8.23</v>
      </c>
      <c r="AA31" s="139">
        <f>[2]September!T10</f>
        <v>8.2750000000000004</v>
      </c>
      <c r="AB31" s="71">
        <f>[2]September!U10</f>
        <v>8</v>
      </c>
      <c r="AC31" s="67">
        <f>[2]September!V10</f>
        <v>8</v>
      </c>
      <c r="AD31" s="67">
        <f>[2]September!W10</f>
        <v>8</v>
      </c>
      <c r="AE31" s="83">
        <f>[2]September!X10</f>
        <v>50.637999999999998</v>
      </c>
      <c r="AF31" s="165">
        <f>[2]September!Y10</f>
        <v>0</v>
      </c>
      <c r="AG31" s="93"/>
    </row>
    <row r="32" spans="1:33" x14ac:dyDescent="0.25">
      <c r="A32" s="121"/>
      <c r="B32" s="11" t="s">
        <v>8</v>
      </c>
      <c r="C32" s="12">
        <f t="shared" si="2"/>
        <v>42617</v>
      </c>
      <c r="D32" s="100">
        <f>[2]September!C11</f>
        <v>1486.777031463623</v>
      </c>
      <c r="E32" s="67">
        <f>[2]September!D11</f>
        <v>1235.1825951029459</v>
      </c>
      <c r="F32" s="67">
        <f>[2]September!E11</f>
        <v>1394.753576050794</v>
      </c>
      <c r="G32" s="101"/>
      <c r="H32" s="79"/>
      <c r="I32" s="93"/>
      <c r="J32" s="5"/>
      <c r="K32" s="121"/>
      <c r="L32" s="11" t="str">
        <f t="shared" si="0"/>
        <v>Sunday</v>
      </c>
      <c r="M32" s="12">
        <f t="shared" si="0"/>
        <v>42617</v>
      </c>
      <c r="N32" s="67">
        <f>[2]September!L11</f>
        <v>3.8824479166666661</v>
      </c>
      <c r="O32" s="67">
        <f>[2]September!M11</f>
        <v>0.19188020814789664</v>
      </c>
      <c r="P32" s="79">
        <f>[2]September!N11</f>
        <v>1.6441396001738806</v>
      </c>
      <c r="Q32" s="83"/>
      <c r="R32" s="83"/>
      <c r="S32" s="83"/>
      <c r="T32" s="130"/>
      <c r="U32" s="83"/>
      <c r="V32" s="121"/>
      <c r="W32" s="11" t="str">
        <f t="shared" si="1"/>
        <v>Sunday</v>
      </c>
      <c r="X32" s="37">
        <f t="shared" si="1"/>
        <v>42617</v>
      </c>
      <c r="Y32" s="140">
        <f>[2]September!R11</f>
        <v>8.3000000000000007</v>
      </c>
      <c r="Z32" s="138">
        <f>[2]September!S11</f>
        <v>7.3</v>
      </c>
      <c r="AA32" s="139">
        <f>[2]September!T11</f>
        <v>8.1120000000000001</v>
      </c>
      <c r="AB32" s="71">
        <f>[2]September!U11</f>
        <v>8</v>
      </c>
      <c r="AC32" s="67">
        <f>[2]September!V11</f>
        <v>8</v>
      </c>
      <c r="AD32" s="67">
        <f>[2]September!W11</f>
        <v>8</v>
      </c>
      <c r="AE32" s="83">
        <f>[2]September!X11</f>
        <v>52.459000000000003</v>
      </c>
      <c r="AF32" s="165">
        <f>[2]September!Y11</f>
        <v>0</v>
      </c>
      <c r="AG32" s="93"/>
    </row>
    <row r="33" spans="1:33" x14ac:dyDescent="0.25">
      <c r="A33" s="121"/>
      <c r="B33" s="11" t="s">
        <v>9</v>
      </c>
      <c r="C33" s="12">
        <f t="shared" si="2"/>
        <v>42618</v>
      </c>
      <c r="D33" s="100">
        <f>[2]September!C12</f>
        <v>1810.0067708333333</v>
      </c>
      <c r="E33" s="67">
        <f>[2]September!D12</f>
        <v>1414.5908436787922</v>
      </c>
      <c r="F33" s="67">
        <f>[2]September!E12</f>
        <v>1564.6236514351458</v>
      </c>
      <c r="G33" s="101"/>
      <c r="H33" s="79"/>
      <c r="I33" s="93"/>
      <c r="J33" s="5"/>
      <c r="K33" s="121"/>
      <c r="L33" s="11" t="str">
        <f t="shared" si="0"/>
        <v>Monday</v>
      </c>
      <c r="M33" s="12">
        <f t="shared" si="0"/>
        <v>42618</v>
      </c>
      <c r="N33" s="67">
        <f>[2]September!L12</f>
        <v>3.9577586811118652</v>
      </c>
      <c r="O33" s="67">
        <f>[2]September!M12</f>
        <v>0.30793923611111107</v>
      </c>
      <c r="P33" s="79">
        <f>[2]September!N12</f>
        <v>1.7695339023959997</v>
      </c>
      <c r="Q33" s="83"/>
      <c r="R33" s="83"/>
      <c r="S33" s="83"/>
      <c r="T33" s="130"/>
      <c r="U33" s="83"/>
      <c r="V33" s="121"/>
      <c r="W33" s="11" t="str">
        <f t="shared" si="1"/>
        <v>Monday</v>
      </c>
      <c r="X33" s="37">
        <f t="shared" si="1"/>
        <v>42618</v>
      </c>
      <c r="Y33" s="140">
        <f>[2]September!R12</f>
        <v>8.2799999999999994</v>
      </c>
      <c r="Z33" s="138">
        <f>[2]September!S12</f>
        <v>7.57</v>
      </c>
      <c r="AA33" s="139">
        <f>[2]September!T12</f>
        <v>7.9409999999999981</v>
      </c>
      <c r="AB33" s="71">
        <f>[2]September!U12</f>
        <v>8</v>
      </c>
      <c r="AC33" s="67">
        <f>[2]September!V12</f>
        <v>8</v>
      </c>
      <c r="AD33" s="67">
        <f>[2]September!W12</f>
        <v>8</v>
      </c>
      <c r="AE33" s="83">
        <f>[2]September!X12</f>
        <v>50.034999999999997</v>
      </c>
      <c r="AF33" s="165">
        <f>[2]September!Y12</f>
        <v>0</v>
      </c>
      <c r="AG33" s="93"/>
    </row>
    <row r="34" spans="1:33" x14ac:dyDescent="0.25">
      <c r="A34" s="121"/>
      <c r="B34" s="11" t="s">
        <v>10</v>
      </c>
      <c r="C34" s="12">
        <f t="shared" si="2"/>
        <v>42619</v>
      </c>
      <c r="D34" s="100">
        <f>[2]September!C13</f>
        <v>1599.3246353929305</v>
      </c>
      <c r="E34" s="67">
        <f>[2]September!D13</f>
        <v>8.8292181544602499E-3</v>
      </c>
      <c r="F34" s="67">
        <f>[2]September!E13</f>
        <v>504.96467059183686</v>
      </c>
      <c r="G34" s="101"/>
      <c r="H34" s="79"/>
      <c r="I34" s="93"/>
      <c r="J34" s="5"/>
      <c r="K34" s="121"/>
      <c r="L34" s="11" t="str">
        <f t="shared" si="0"/>
        <v>Tuesday</v>
      </c>
      <c r="M34" s="12">
        <f t="shared" si="0"/>
        <v>42619</v>
      </c>
      <c r="N34" s="67">
        <f>[2]September!L13</f>
        <v>5.2481041702826818</v>
      </c>
      <c r="O34" s="67">
        <f>[2]September!M13</f>
        <v>1.1697656247218449</v>
      </c>
      <c r="P34" s="79">
        <f>[2]September!N13</f>
        <v>2.5213428820989745</v>
      </c>
      <c r="Q34" s="83"/>
      <c r="R34" s="83"/>
      <c r="S34" s="83"/>
      <c r="T34" s="130"/>
      <c r="U34" s="83"/>
      <c r="V34" s="121"/>
      <c r="W34" s="11" t="str">
        <f t="shared" si="1"/>
        <v>Tuesday</v>
      </c>
      <c r="X34" s="37">
        <f t="shared" si="1"/>
        <v>42619</v>
      </c>
      <c r="Y34" s="140">
        <f>[2]September!R13</f>
        <v>8.2799999999999994</v>
      </c>
      <c r="Z34" s="138">
        <f>[2]September!S13</f>
        <v>7.48</v>
      </c>
      <c r="AA34" s="139">
        <f>[2]September!T13</f>
        <v>7.8475000000000001</v>
      </c>
      <c r="AB34" s="71">
        <f>[2]September!U13</f>
        <v>8</v>
      </c>
      <c r="AC34" s="67">
        <f>[2]September!V13</f>
        <v>8</v>
      </c>
      <c r="AD34" s="67">
        <f>[2]September!W13</f>
        <v>8</v>
      </c>
      <c r="AE34" s="83">
        <f>[2]September!X13</f>
        <v>60.211999999999996</v>
      </c>
      <c r="AF34" s="165">
        <f>[2]September!Y13</f>
        <v>0</v>
      </c>
      <c r="AG34" s="93"/>
    </row>
    <row r="35" spans="1:33" x14ac:dyDescent="0.25">
      <c r="A35" s="121"/>
      <c r="B35" s="11" t="s">
        <v>4</v>
      </c>
      <c r="C35" s="12">
        <f t="shared" si="2"/>
        <v>42620</v>
      </c>
      <c r="D35" s="100">
        <f>[2]September!C14</f>
        <v>1591.7814067247177</v>
      </c>
      <c r="E35" s="67">
        <f>[2]September!D14</f>
        <v>0.16984839886426925</v>
      </c>
      <c r="F35" s="67">
        <f>[2]September!E14</f>
        <v>564.98047060199235</v>
      </c>
      <c r="G35" s="101"/>
      <c r="H35" s="79"/>
      <c r="I35" s="93"/>
      <c r="J35" s="5"/>
      <c r="K35" s="121"/>
      <c r="L35" s="11" t="str">
        <f t="shared" si="0"/>
        <v>Wednesday</v>
      </c>
      <c r="M35" s="12">
        <f t="shared" si="0"/>
        <v>42620</v>
      </c>
      <c r="N35" s="67">
        <f>[2]September!L14</f>
        <v>5.9861666716734563</v>
      </c>
      <c r="O35" s="67">
        <f>[2]September!M14</f>
        <v>1.2845243055555555</v>
      </c>
      <c r="P35" s="79">
        <f>[2]September!N14</f>
        <v>3.3711083150322856</v>
      </c>
      <c r="Q35" s="83"/>
      <c r="R35" s="83"/>
      <c r="S35" s="83"/>
      <c r="T35" s="130"/>
      <c r="U35" s="83"/>
      <c r="V35" s="121"/>
      <c r="W35" s="11" t="str">
        <f t="shared" si="1"/>
        <v>Wednesday</v>
      </c>
      <c r="X35" s="37">
        <f t="shared" si="1"/>
        <v>42620</v>
      </c>
      <c r="Y35" s="140">
        <f>[2]September!R14</f>
        <v>8.24</v>
      </c>
      <c r="Z35" s="138">
        <f>[2]September!S14</f>
        <v>7.97</v>
      </c>
      <c r="AA35" s="139">
        <f>[2]September!T14</f>
        <v>8.1457142857142877</v>
      </c>
      <c r="AB35" s="71">
        <f>[2]September!U14</f>
        <v>8</v>
      </c>
      <c r="AC35" s="67">
        <f>[2]September!V14</f>
        <v>8</v>
      </c>
      <c r="AD35" s="67">
        <f>[2]September!W14</f>
        <v>8</v>
      </c>
      <c r="AE35" s="83">
        <f>[2]September!X14</f>
        <v>32.724000000000004</v>
      </c>
      <c r="AF35" s="165">
        <f>[2]September!Y14</f>
        <v>0</v>
      </c>
      <c r="AG35" s="93"/>
    </row>
    <row r="36" spans="1:33" x14ac:dyDescent="0.25">
      <c r="A36" s="121"/>
      <c r="B36" s="11" t="s">
        <v>5</v>
      </c>
      <c r="C36" s="12">
        <f t="shared" si="2"/>
        <v>42621</v>
      </c>
      <c r="D36" s="100">
        <f>[2]September!C15</f>
        <v>1951.7914794040253</v>
      </c>
      <c r="E36" s="67">
        <f>[2]September!D15</f>
        <v>1119.9989798312715</v>
      </c>
      <c r="F36" s="67">
        <f>[2]September!E15</f>
        <v>1598.1447448618146</v>
      </c>
      <c r="G36" s="101"/>
      <c r="H36" s="79"/>
      <c r="I36" s="93"/>
      <c r="J36" s="5"/>
      <c r="K36" s="121"/>
      <c r="L36" s="11" t="str">
        <f t="shared" si="0"/>
        <v>Thursday</v>
      </c>
      <c r="M36" s="12">
        <f t="shared" si="0"/>
        <v>42621</v>
      </c>
      <c r="N36" s="67">
        <f>[2]September!L15</f>
        <v>5.0915520863930386</v>
      </c>
      <c r="O36" s="67">
        <f>[2]September!M15</f>
        <v>2.6529149305555553</v>
      </c>
      <c r="P36" s="79">
        <f>[2]September!N15</f>
        <v>3.4499331720450943</v>
      </c>
      <c r="Q36" s="83"/>
      <c r="R36" s="83"/>
      <c r="S36" s="83"/>
      <c r="T36" s="130"/>
      <c r="U36" s="83"/>
      <c r="V36" s="121"/>
      <c r="W36" s="11" t="str">
        <f t="shared" si="1"/>
        <v>Thursday</v>
      </c>
      <c r="X36" s="37">
        <f t="shared" si="1"/>
        <v>42621</v>
      </c>
      <c r="Y36" s="140">
        <f>[2]September!R15</f>
        <v>8.1300000000000008</v>
      </c>
      <c r="Z36" s="138">
        <f>[2]September!S15</f>
        <v>7.39</v>
      </c>
      <c r="AA36" s="139">
        <f>[2]September!T15</f>
        <v>7.8590909090909102</v>
      </c>
      <c r="AB36" s="71">
        <f>[2]September!U15</f>
        <v>8</v>
      </c>
      <c r="AC36" s="67">
        <f>[2]September!V15</f>
        <v>8</v>
      </c>
      <c r="AD36" s="67">
        <f>[2]September!W15</f>
        <v>8</v>
      </c>
      <c r="AE36" s="83">
        <f>[2]September!X15</f>
        <v>53.638000000000005</v>
      </c>
      <c r="AF36" s="165">
        <f>[2]September!Y15</f>
        <v>0</v>
      </c>
      <c r="AG36" s="93"/>
    </row>
    <row r="37" spans="1:33" x14ac:dyDescent="0.25">
      <c r="A37" s="121"/>
      <c r="B37" s="11" t="s">
        <v>6</v>
      </c>
      <c r="C37" s="12">
        <f t="shared" si="2"/>
        <v>42622</v>
      </c>
      <c r="D37" s="100">
        <f>[2]September!C16</f>
        <v>1763.4860108201767</v>
      </c>
      <c r="E37" s="67">
        <f>[2]September!D16</f>
        <v>880.0454687974717</v>
      </c>
      <c r="F37" s="67">
        <f>[2]September!E16</f>
        <v>1363.3367014824898</v>
      </c>
      <c r="G37" s="101"/>
      <c r="H37" s="79"/>
      <c r="I37" s="93"/>
      <c r="J37" s="5"/>
      <c r="K37" s="121"/>
      <c r="L37" s="11" t="str">
        <f t="shared" si="0"/>
        <v>Friday</v>
      </c>
      <c r="M37" s="12">
        <f t="shared" si="0"/>
        <v>42622</v>
      </c>
      <c r="N37" s="67">
        <f>[2]September!L16</f>
        <v>5.0104687539868875</v>
      </c>
      <c r="O37" s="67">
        <f>[2]September!M16</f>
        <v>2.4435954862965477</v>
      </c>
      <c r="P37" s="79">
        <f>[2]September!N16</f>
        <v>3.6991548965657746</v>
      </c>
      <c r="Q37" s="83"/>
      <c r="R37" s="83"/>
      <c r="S37" s="83"/>
      <c r="T37" s="130"/>
      <c r="U37" s="83"/>
      <c r="V37" s="121"/>
      <c r="W37" s="11" t="str">
        <f t="shared" si="1"/>
        <v>Friday</v>
      </c>
      <c r="X37" s="37">
        <f t="shared" si="1"/>
        <v>42622</v>
      </c>
      <c r="Y37" s="140">
        <f>[2]September!R16</f>
        <v>8.24</v>
      </c>
      <c r="Z37" s="138">
        <f>[2]September!S16</f>
        <v>6.91</v>
      </c>
      <c r="AA37" s="139">
        <f>[2]September!T16</f>
        <v>7.681111111111111</v>
      </c>
      <c r="AB37" s="71">
        <f>[2]September!U16</f>
        <v>8</v>
      </c>
      <c r="AC37" s="67">
        <f>[2]September!V16</f>
        <v>8</v>
      </c>
      <c r="AD37" s="67">
        <f>[2]September!W16</f>
        <v>8</v>
      </c>
      <c r="AE37" s="83">
        <f>[2]September!X16</f>
        <v>44.897000000000006</v>
      </c>
      <c r="AF37" s="165">
        <f>[2]September!Y16</f>
        <v>0</v>
      </c>
      <c r="AG37" s="93"/>
    </row>
    <row r="38" spans="1:33" x14ac:dyDescent="0.25">
      <c r="A38" s="121"/>
      <c r="B38" s="11" t="s">
        <v>7</v>
      </c>
      <c r="C38" s="12">
        <f t="shared" si="2"/>
        <v>42623</v>
      </c>
      <c r="D38" s="100">
        <f>[2]September!C17</f>
        <v>1538.7321970859105</v>
      </c>
      <c r="E38" s="67">
        <f>[2]September!D17</f>
        <v>1013.2737692430283</v>
      </c>
      <c r="F38" s="67">
        <f>[2]September!E17</f>
        <v>1177.6802220522561</v>
      </c>
      <c r="G38" s="101"/>
      <c r="H38" s="79"/>
      <c r="I38" s="93"/>
      <c r="J38" s="5"/>
      <c r="K38" s="121"/>
      <c r="L38" s="11" t="str">
        <f t="shared" si="0"/>
        <v>Saturday</v>
      </c>
      <c r="M38" s="12">
        <f t="shared" si="0"/>
        <v>42623</v>
      </c>
      <c r="N38" s="67">
        <f>[2]September!L17</f>
        <v>5.3859166699118077</v>
      </c>
      <c r="O38" s="67">
        <f>[2]September!M17</f>
        <v>0.5324861111111111</v>
      </c>
      <c r="P38" s="79">
        <f>[2]September!N17</f>
        <v>2.9187247909423371</v>
      </c>
      <c r="Q38" s="83"/>
      <c r="R38" s="83"/>
      <c r="S38" s="83"/>
      <c r="T38" s="130"/>
      <c r="U38" s="83"/>
      <c r="V38" s="121"/>
      <c r="W38" s="11" t="str">
        <f t="shared" si="1"/>
        <v>Saturday</v>
      </c>
      <c r="X38" s="37">
        <f t="shared" si="1"/>
        <v>42623</v>
      </c>
      <c r="Y38" s="140">
        <f>[2]September!R17</f>
        <v>7.82</v>
      </c>
      <c r="Z38" s="138">
        <f>[2]September!S17</f>
        <v>6.83</v>
      </c>
      <c r="AA38" s="139">
        <f>[2]September!T17</f>
        <v>7.2309090909090932</v>
      </c>
      <c r="AB38" s="71">
        <f>[2]September!U17</f>
        <v>8</v>
      </c>
      <c r="AC38" s="67">
        <f>[2]September!V17</f>
        <v>8</v>
      </c>
      <c r="AD38" s="67">
        <f>[2]September!W17</f>
        <v>8</v>
      </c>
      <c r="AE38" s="83">
        <f>[2]September!X17</f>
        <v>49.881999999999998</v>
      </c>
      <c r="AF38" s="165">
        <f>[2]September!Y17</f>
        <v>2</v>
      </c>
      <c r="AG38" s="93"/>
    </row>
    <row r="39" spans="1:33" x14ac:dyDescent="0.25">
      <c r="A39" s="121"/>
      <c r="B39" s="11" t="s">
        <v>8</v>
      </c>
      <c r="C39" s="12">
        <f t="shared" si="2"/>
        <v>42624</v>
      </c>
      <c r="D39" s="100">
        <f>[2]September!C18</f>
        <v>1267.5339694620768</v>
      </c>
      <c r="E39" s="67">
        <f>[2]September!D18</f>
        <v>841.5297916666666</v>
      </c>
      <c r="F39" s="67">
        <f>[2]September!E18</f>
        <v>997.4591575372483</v>
      </c>
      <c r="G39" s="101"/>
      <c r="H39" s="79"/>
      <c r="I39" s="93"/>
      <c r="J39" s="5"/>
      <c r="K39" s="121"/>
      <c r="L39" s="11" t="str">
        <f t="shared" si="0"/>
        <v>Sunday</v>
      </c>
      <c r="M39" s="12">
        <f t="shared" si="0"/>
        <v>42624</v>
      </c>
      <c r="N39" s="67">
        <f>[2]September!L18</f>
        <v>4.9502517404688726</v>
      </c>
      <c r="O39" s="67">
        <f>[2]September!M18</f>
        <v>0.79454861111111108</v>
      </c>
      <c r="P39" s="79">
        <f>[2]September!N18</f>
        <v>2.3752234524195943</v>
      </c>
      <c r="Q39" s="83"/>
      <c r="R39" s="83"/>
      <c r="S39" s="83"/>
      <c r="T39" s="130"/>
      <c r="U39" s="83"/>
      <c r="V39" s="121"/>
      <c r="W39" s="11" t="str">
        <f t="shared" si="1"/>
        <v>Sunday</v>
      </c>
      <c r="X39" s="37">
        <f t="shared" si="1"/>
        <v>42624</v>
      </c>
      <c r="Y39" s="140">
        <f>[2]September!R18</f>
        <v>8.2200000000000006</v>
      </c>
      <c r="Z39" s="138">
        <f>[2]September!S18</f>
        <v>6.91</v>
      </c>
      <c r="AA39" s="139">
        <f>[2]September!T18</f>
        <v>7.8218181818181813</v>
      </c>
      <c r="AB39" s="71">
        <f>[2]September!U18</f>
        <v>8</v>
      </c>
      <c r="AC39" s="67">
        <f>[2]September!V18</f>
        <v>8</v>
      </c>
      <c r="AD39" s="67">
        <f>[2]September!W18</f>
        <v>8</v>
      </c>
      <c r="AE39" s="83">
        <f>[2]September!X18</f>
        <v>54.298999999999992</v>
      </c>
      <c r="AF39" s="165">
        <f>[2]September!Y18</f>
        <v>0</v>
      </c>
      <c r="AG39" s="93"/>
    </row>
    <row r="40" spans="1:33" x14ac:dyDescent="0.25">
      <c r="A40" s="121"/>
      <c r="B40" s="11" t="s">
        <v>9</v>
      </c>
      <c r="C40" s="12">
        <f t="shared" si="2"/>
        <v>42625</v>
      </c>
      <c r="D40" s="100">
        <f>[2]September!C19</f>
        <v>1968.091343037923</v>
      </c>
      <c r="E40" s="67">
        <f>[2]September!D19</f>
        <v>924.024645880805</v>
      </c>
      <c r="F40" s="67">
        <f>[2]September!E19</f>
        <v>1361.7258000604841</v>
      </c>
      <c r="G40" s="101"/>
      <c r="H40" s="79"/>
      <c r="I40" s="93"/>
      <c r="J40" s="5"/>
      <c r="K40" s="121"/>
      <c r="L40" s="11" t="str">
        <f t="shared" si="0"/>
        <v>Monday</v>
      </c>
      <c r="M40" s="12">
        <f t="shared" si="0"/>
        <v>42625</v>
      </c>
      <c r="N40" s="67">
        <f>[2]September!L19</f>
        <v>4.1431493061118649</v>
      </c>
      <c r="O40" s="67">
        <f>[2]September!M19</f>
        <v>-0.37542361092567444</v>
      </c>
      <c r="P40" s="79">
        <f>[2]September!N19</f>
        <v>2.1654596717324521</v>
      </c>
      <c r="Q40" s="83"/>
      <c r="R40" s="83"/>
      <c r="S40" s="83"/>
      <c r="T40" s="130"/>
      <c r="U40" s="83"/>
      <c r="V40" s="121"/>
      <c r="W40" s="11" t="str">
        <f t="shared" si="1"/>
        <v>Monday</v>
      </c>
      <c r="X40" s="37">
        <f t="shared" si="1"/>
        <v>42625</v>
      </c>
      <c r="Y40" s="140">
        <f>[2]September!R19</f>
        <v>8.3000000000000007</v>
      </c>
      <c r="Z40" s="138">
        <f>[2]September!S19</f>
        <v>7.93</v>
      </c>
      <c r="AA40" s="139">
        <f>[2]September!T19</f>
        <v>8.2146153846153833</v>
      </c>
      <c r="AB40" s="71">
        <f>[2]September!U19</f>
        <v>8</v>
      </c>
      <c r="AC40" s="67">
        <f>[2]September!V19</f>
        <v>8</v>
      </c>
      <c r="AD40" s="67">
        <f>[2]September!W19</f>
        <v>8</v>
      </c>
      <c r="AE40" s="83">
        <f>[2]September!X19</f>
        <v>62.458999999999996</v>
      </c>
      <c r="AF40" s="165">
        <f>[2]September!Y19</f>
        <v>0</v>
      </c>
      <c r="AG40" s="93"/>
    </row>
    <row r="41" spans="1:33" x14ac:dyDescent="0.25">
      <c r="A41" s="121"/>
      <c r="B41" s="11" t="s">
        <v>10</v>
      </c>
      <c r="C41" s="12">
        <f t="shared" si="2"/>
        <v>42626</v>
      </c>
      <c r="D41" s="100">
        <f>[2]September!C20</f>
        <v>1657.6701458333332</v>
      </c>
      <c r="E41" s="67">
        <f>[2]September!D20</f>
        <v>1220.0033852742513</v>
      </c>
      <c r="F41" s="67">
        <f>[2]September!E20</f>
        <v>1443.9106386892531</v>
      </c>
      <c r="G41" s="101"/>
      <c r="H41" s="79"/>
      <c r="I41" s="93"/>
      <c r="J41" s="5"/>
      <c r="K41" s="121"/>
      <c r="L41" s="11" t="str">
        <f t="shared" si="0"/>
        <v>Tuesday</v>
      </c>
      <c r="M41" s="12">
        <f t="shared" si="0"/>
        <v>42626</v>
      </c>
      <c r="N41" s="67">
        <f>[2]September!L20</f>
        <v>3.8825451390743257</v>
      </c>
      <c r="O41" s="67">
        <f>[2]September!M20</f>
        <v>1.5902881944444442</v>
      </c>
      <c r="P41" s="79">
        <f>[2]September!N20</f>
        <v>2.5049862558643028</v>
      </c>
      <c r="Q41" s="83"/>
      <c r="R41" s="83"/>
      <c r="S41" s="83"/>
      <c r="T41" s="130"/>
      <c r="U41" s="83"/>
      <c r="V41" s="121"/>
      <c r="W41" s="11" t="str">
        <f t="shared" si="1"/>
        <v>Tuesday</v>
      </c>
      <c r="X41" s="37">
        <f t="shared" si="1"/>
        <v>42626</v>
      </c>
      <c r="Y41" s="140">
        <f>[2]September!R20</f>
        <v>8.2899999999999991</v>
      </c>
      <c r="Z41" s="138">
        <f>[2]September!S20</f>
        <v>8.23</v>
      </c>
      <c r="AA41" s="139">
        <f>[2]September!T20</f>
        <v>8.2758333333333329</v>
      </c>
      <c r="AB41" s="71">
        <f>[2]September!U20</f>
        <v>8</v>
      </c>
      <c r="AC41" s="67">
        <f>[2]September!V20</f>
        <v>8</v>
      </c>
      <c r="AD41" s="67">
        <f>[2]September!W20</f>
        <v>8</v>
      </c>
      <c r="AE41" s="83">
        <f>[2]September!X20</f>
        <v>57.692999999999991</v>
      </c>
      <c r="AF41" s="165">
        <f>[2]September!Y20</f>
        <v>0</v>
      </c>
      <c r="AG41" s="93"/>
    </row>
    <row r="42" spans="1:33" x14ac:dyDescent="0.25">
      <c r="A42" s="121"/>
      <c r="B42" s="11" t="s">
        <v>4</v>
      </c>
      <c r="C42" s="12">
        <f t="shared" si="2"/>
        <v>42627</v>
      </c>
      <c r="D42" s="100">
        <f>[2]September!C21</f>
        <v>1905.5373020833333</v>
      </c>
      <c r="E42" s="67">
        <f>[2]September!D21</f>
        <v>1453.6830003323025</v>
      </c>
      <c r="F42" s="67">
        <f>[2]September!E21</f>
        <v>1656.0204868185251</v>
      </c>
      <c r="G42" s="101"/>
      <c r="H42" s="79"/>
      <c r="I42" s="93"/>
      <c r="J42" s="5"/>
      <c r="K42" s="121"/>
      <c r="L42" s="11" t="str">
        <f t="shared" si="0"/>
        <v>Wednesday</v>
      </c>
      <c r="M42" s="12">
        <f t="shared" si="0"/>
        <v>42627</v>
      </c>
      <c r="N42" s="67">
        <f>[2]September!L21</f>
        <v>5.5440972248183353</v>
      </c>
      <c r="O42" s="67">
        <f>[2]September!M21</f>
        <v>1.767779513981607</v>
      </c>
      <c r="P42" s="79">
        <f>[2]September!N21</f>
        <v>3.6503184686468702</v>
      </c>
      <c r="Q42" s="83"/>
      <c r="R42" s="83"/>
      <c r="S42" s="83"/>
      <c r="T42" s="130"/>
      <c r="U42" s="83"/>
      <c r="V42" s="121"/>
      <c r="W42" s="11" t="str">
        <f t="shared" si="1"/>
        <v>Wednesday</v>
      </c>
      <c r="X42" s="37">
        <f t="shared" si="1"/>
        <v>42627</v>
      </c>
      <c r="Y42" s="140">
        <f>[2]September!R21</f>
        <v>8.2899999999999991</v>
      </c>
      <c r="Z42" s="138">
        <f>[2]September!S21</f>
        <v>7.76</v>
      </c>
      <c r="AA42" s="139">
        <f>[2]September!T21</f>
        <v>8.0933333333333337</v>
      </c>
      <c r="AB42" s="71">
        <f>[2]September!U21</f>
        <v>8</v>
      </c>
      <c r="AC42" s="67">
        <f>[2]September!V21</f>
        <v>8</v>
      </c>
      <c r="AD42" s="67">
        <f>[2]September!W21</f>
        <v>8</v>
      </c>
      <c r="AE42" s="83">
        <f>[2]September!X21</f>
        <v>42.994</v>
      </c>
      <c r="AF42" s="165">
        <f>[2]September!Y21</f>
        <v>0</v>
      </c>
      <c r="AG42" s="93"/>
    </row>
    <row r="43" spans="1:33" x14ac:dyDescent="0.25">
      <c r="A43" s="121"/>
      <c r="B43" s="11" t="s">
        <v>5</v>
      </c>
      <c r="C43" s="12">
        <f t="shared" si="2"/>
        <v>42628</v>
      </c>
      <c r="D43" s="100">
        <f>[2]September!C22</f>
        <v>1833.8153740030923</v>
      </c>
      <c r="E43" s="67">
        <f>[2]September!D22</f>
        <v>1175.8944163106282</v>
      </c>
      <c r="F43" s="67">
        <f>[2]September!E22</f>
        <v>1561.5809900290815</v>
      </c>
      <c r="G43" s="101"/>
      <c r="H43" s="79"/>
      <c r="I43" s="93"/>
      <c r="J43" s="5"/>
      <c r="K43" s="121"/>
      <c r="L43" s="11" t="str">
        <f t="shared" si="0"/>
        <v>Thursday</v>
      </c>
      <c r="M43" s="12">
        <f t="shared" si="0"/>
        <v>42628</v>
      </c>
      <c r="N43" s="67">
        <f>[2]September!L22</f>
        <v>3.7020642369455761</v>
      </c>
      <c r="O43" s="67">
        <f>[2]September!M22</f>
        <v>0.16384374999999998</v>
      </c>
      <c r="P43" s="79">
        <f>[2]September!N22</f>
        <v>1.7648324653743597</v>
      </c>
      <c r="Q43" s="83"/>
      <c r="R43" s="83"/>
      <c r="S43" s="83"/>
      <c r="T43" s="130"/>
      <c r="U43" s="83"/>
      <c r="V43" s="121"/>
      <c r="W43" s="11" t="str">
        <f t="shared" si="1"/>
        <v>Thursday</v>
      </c>
      <c r="X43" s="37">
        <f t="shared" si="1"/>
        <v>42628</v>
      </c>
      <c r="Y43" s="140">
        <f>[2]September!R22</f>
        <v>8.26</v>
      </c>
      <c r="Z43" s="138">
        <f>[2]September!S22</f>
        <v>6.85</v>
      </c>
      <c r="AA43" s="139">
        <f>[2]September!T22</f>
        <v>7.7811111111111115</v>
      </c>
      <c r="AB43" s="71">
        <f>[2]September!U22</f>
        <v>8</v>
      </c>
      <c r="AC43" s="67">
        <f>[2]September!V22</f>
        <v>4</v>
      </c>
      <c r="AD43" s="67">
        <f>[2]September!W22</f>
        <v>7.1111111111111107</v>
      </c>
      <c r="AE43" s="83">
        <f>[2]September!X22</f>
        <v>46.780999999999992</v>
      </c>
      <c r="AF43" s="165">
        <f>[2]September!Y22</f>
        <v>0</v>
      </c>
      <c r="AG43" s="93"/>
    </row>
    <row r="44" spans="1:33" x14ac:dyDescent="0.25">
      <c r="A44" s="121"/>
      <c r="B44" s="11" t="s">
        <v>6</v>
      </c>
      <c r="C44" s="12">
        <f t="shared" si="2"/>
        <v>42629</v>
      </c>
      <c r="D44" s="100">
        <f>[2]September!C23</f>
        <v>1807.2181459282767</v>
      </c>
      <c r="E44" s="67">
        <f>[2]September!D23</f>
        <v>1146.432874952528</v>
      </c>
      <c r="F44" s="67">
        <f>[2]September!E23</f>
        <v>1532.4569132165554</v>
      </c>
      <c r="G44" s="101"/>
      <c r="H44" s="79"/>
      <c r="I44" s="93"/>
      <c r="J44" s="5"/>
      <c r="K44" s="121"/>
      <c r="L44" s="11" t="str">
        <f t="shared" si="0"/>
        <v>Friday</v>
      </c>
      <c r="M44" s="12">
        <f t="shared" si="0"/>
        <v>42629</v>
      </c>
      <c r="N44" s="67">
        <f>[2]September!L23</f>
        <v>4.7366059056520458</v>
      </c>
      <c r="O44" s="67">
        <f>[2]September!M23</f>
        <v>1.6576388888888887E-2</v>
      </c>
      <c r="P44" s="79">
        <f>[2]September!N23</f>
        <v>1.8750357533704347</v>
      </c>
      <c r="Q44" s="83"/>
      <c r="R44" s="83"/>
      <c r="S44" s="83"/>
      <c r="T44" s="130"/>
      <c r="U44" s="83"/>
      <c r="V44" s="121"/>
      <c r="W44" s="11" t="str">
        <f t="shared" si="1"/>
        <v>Friday</v>
      </c>
      <c r="X44" s="37">
        <f t="shared" si="1"/>
        <v>42629</v>
      </c>
      <c r="Y44" s="140">
        <f>[2]September!R23</f>
        <v>8</v>
      </c>
      <c r="Z44" s="138">
        <f>[2]September!S23</f>
        <v>7.17</v>
      </c>
      <c r="AA44" s="139">
        <f>[2]September!T23</f>
        <v>7.67</v>
      </c>
      <c r="AB44" s="71">
        <f>[2]September!U23</f>
        <v>7</v>
      </c>
      <c r="AC44" s="67">
        <f>[2]September!V23</f>
        <v>1</v>
      </c>
      <c r="AD44" s="67">
        <f>[2]September!W23</f>
        <v>3</v>
      </c>
      <c r="AE44" s="83">
        <f>[2]September!X23</f>
        <v>42.874000000000002</v>
      </c>
      <c r="AF44" s="165">
        <f>[2]September!Y23</f>
        <v>0</v>
      </c>
      <c r="AG44" s="93"/>
    </row>
    <row r="45" spans="1:33" x14ac:dyDescent="0.25">
      <c r="A45" s="121"/>
      <c r="B45" s="11" t="s">
        <v>7</v>
      </c>
      <c r="C45" s="12">
        <f t="shared" si="2"/>
        <v>42630</v>
      </c>
      <c r="D45" s="100">
        <f>[2]September!C24</f>
        <v>1953.9942909071181</v>
      </c>
      <c r="E45" s="67">
        <f>[2]September!D24</f>
        <v>1216.7724484863281</v>
      </c>
      <c r="F45" s="67">
        <f>[2]September!E24</f>
        <v>1492.0809217604885</v>
      </c>
      <c r="G45" s="101"/>
      <c r="H45" s="79"/>
      <c r="I45" s="93"/>
      <c r="J45" s="5"/>
      <c r="K45" s="121"/>
      <c r="L45" s="11" t="str">
        <f t="shared" si="0"/>
        <v>Saturday</v>
      </c>
      <c r="M45" s="12">
        <f t="shared" si="0"/>
        <v>42630</v>
      </c>
      <c r="N45" s="67">
        <f>[2]September!L24</f>
        <v>3.7550868058337104</v>
      </c>
      <c r="O45" s="67">
        <f>[2]September!M24</f>
        <v>0.142734375</v>
      </c>
      <c r="P45" s="79">
        <f>[2]September!N24</f>
        <v>1.7056638817246317</v>
      </c>
      <c r="Q45" s="83"/>
      <c r="R45" s="83"/>
      <c r="S45" s="83"/>
      <c r="T45" s="130"/>
      <c r="U45" s="83"/>
      <c r="V45" s="121"/>
      <c r="W45" s="11" t="str">
        <f t="shared" si="1"/>
        <v>Saturday</v>
      </c>
      <c r="X45" s="37">
        <f t="shared" si="1"/>
        <v>42630</v>
      </c>
      <c r="Y45" s="140">
        <f>[2]September!R24</f>
        <v>7.61</v>
      </c>
      <c r="Z45" s="138">
        <f>[2]September!S24</f>
        <v>6.87</v>
      </c>
      <c r="AA45" s="139">
        <f>[2]September!T24</f>
        <v>7.2977777777777773</v>
      </c>
      <c r="AB45" s="71">
        <f>[2]September!U24</f>
        <v>2</v>
      </c>
      <c r="AC45" s="67">
        <f>[2]September!V24</f>
        <v>0</v>
      </c>
      <c r="AD45" s="67">
        <f>[2]September!W24</f>
        <v>1.6666666666666667</v>
      </c>
      <c r="AE45" s="83">
        <f>[2]September!X24</f>
        <v>44.944000000000003</v>
      </c>
      <c r="AF45" s="165">
        <f>[2]September!Y24</f>
        <v>0</v>
      </c>
      <c r="AG45" s="93"/>
    </row>
    <row r="46" spans="1:33" x14ac:dyDescent="0.25">
      <c r="A46" s="121"/>
      <c r="B46" s="11" t="s">
        <v>8</v>
      </c>
      <c r="C46" s="12">
        <f t="shared" si="2"/>
        <v>42631</v>
      </c>
      <c r="D46" s="100">
        <f>[2]September!C25</f>
        <v>2070.1528020358614</v>
      </c>
      <c r="E46" s="67">
        <f>[2]September!D25</f>
        <v>1565.100322821723</v>
      </c>
      <c r="F46" s="67">
        <f>[2]September!E25</f>
        <v>1773.4118812330742</v>
      </c>
      <c r="G46" s="101"/>
      <c r="H46" s="79"/>
      <c r="I46" s="93"/>
      <c r="J46" s="5"/>
      <c r="K46" s="121"/>
      <c r="L46" s="11" t="str">
        <f t="shared" si="0"/>
        <v>Sunday</v>
      </c>
      <c r="M46" s="12">
        <f t="shared" si="0"/>
        <v>42631</v>
      </c>
      <c r="N46" s="67">
        <f>[2]September!L25</f>
        <v>2.5028402777777776</v>
      </c>
      <c r="O46" s="67">
        <f>[2]September!M25</f>
        <v>0.91072916666666659</v>
      </c>
      <c r="P46" s="79">
        <f>[2]September!N25</f>
        <v>1.6928632089120363</v>
      </c>
      <c r="Q46" s="83"/>
      <c r="R46" s="83"/>
      <c r="S46" s="83"/>
      <c r="T46" s="130"/>
      <c r="U46" s="83"/>
      <c r="V46" s="121"/>
      <c r="W46" s="11" t="str">
        <f t="shared" si="1"/>
        <v>Sunday</v>
      </c>
      <c r="X46" s="37">
        <f t="shared" si="1"/>
        <v>42631</v>
      </c>
      <c r="Y46" s="140">
        <f>[2]September!R25</f>
        <v>8.3000000000000007</v>
      </c>
      <c r="Z46" s="138">
        <f>[2]September!S25</f>
        <v>6.83</v>
      </c>
      <c r="AA46" s="139">
        <f>[2]September!T25</f>
        <v>7.3428571428571425</v>
      </c>
      <c r="AB46" s="71">
        <f>[2]September!U25</f>
        <v>20</v>
      </c>
      <c r="AC46" s="67">
        <f>[2]September!V25</f>
        <v>0</v>
      </c>
      <c r="AD46" s="67">
        <f>[2]September!W25</f>
        <v>9.7142857142857135</v>
      </c>
      <c r="AE46" s="83">
        <f>[2]September!X25</f>
        <v>64.855999999999995</v>
      </c>
      <c r="AF46" s="165">
        <f>[2]September!Y25</f>
        <v>11</v>
      </c>
      <c r="AG46" s="93"/>
    </row>
    <row r="47" spans="1:33" x14ac:dyDescent="0.25">
      <c r="A47" s="121"/>
      <c r="B47" s="11" t="s">
        <v>9</v>
      </c>
      <c r="C47" s="12">
        <f t="shared" si="2"/>
        <v>42632</v>
      </c>
      <c r="D47" s="100">
        <f>[2]September!C26</f>
        <v>1536.9028647494843</v>
      </c>
      <c r="E47" s="67">
        <f>[2]September!D26</f>
        <v>791.16129172007243</v>
      </c>
      <c r="F47" s="67">
        <f>[2]September!E26</f>
        <v>1170.492316536338</v>
      </c>
      <c r="G47" s="101"/>
      <c r="H47" s="79"/>
      <c r="I47" s="93"/>
      <c r="J47" s="5"/>
      <c r="K47" s="121"/>
      <c r="L47" s="11" t="str">
        <f t="shared" si="0"/>
        <v>Monday</v>
      </c>
      <c r="M47" s="12">
        <f t="shared" si="0"/>
        <v>42632</v>
      </c>
      <c r="N47" s="67">
        <f>[2]September!L26</f>
        <v>3.8404843752781552</v>
      </c>
      <c r="O47" s="67">
        <f>[2]September!M26</f>
        <v>0</v>
      </c>
      <c r="P47" s="79">
        <f>[2]September!N26</f>
        <v>1.8491094473611422</v>
      </c>
      <c r="Q47" s="83"/>
      <c r="R47" s="83"/>
      <c r="S47" s="83"/>
      <c r="T47" s="130"/>
      <c r="U47" s="83"/>
      <c r="V47" s="121"/>
      <c r="W47" s="11" t="str">
        <f t="shared" si="1"/>
        <v>Monday</v>
      </c>
      <c r="X47" s="37">
        <f t="shared" si="1"/>
        <v>42632</v>
      </c>
      <c r="Y47" s="140">
        <f>[2]September!R26</f>
        <v>8.15</v>
      </c>
      <c r="Z47" s="138">
        <f>[2]September!S26</f>
        <v>6.9</v>
      </c>
      <c r="AA47" s="139">
        <f>[2]September!T26</f>
        <v>7.4409999999999998</v>
      </c>
      <c r="AB47" s="71">
        <f>[2]September!U26</f>
        <v>32</v>
      </c>
      <c r="AC47" s="67">
        <f>[2]September!V26</f>
        <v>10</v>
      </c>
      <c r="AD47" s="67">
        <f>[2]September!W26</f>
        <v>17.3</v>
      </c>
      <c r="AE47" s="83">
        <f>[2]September!X26</f>
        <v>53.065000000000005</v>
      </c>
      <c r="AF47" s="165">
        <f>[2]September!Y26</f>
        <v>0</v>
      </c>
      <c r="AG47" s="93"/>
    </row>
    <row r="48" spans="1:33" x14ac:dyDescent="0.25">
      <c r="A48" s="121"/>
      <c r="B48" s="11" t="s">
        <v>10</v>
      </c>
      <c r="C48" s="12">
        <f t="shared" si="2"/>
        <v>42633</v>
      </c>
      <c r="D48" s="100">
        <f>[2]September!C27</f>
        <v>1521.7112605590821</v>
      </c>
      <c r="E48" s="67">
        <f>[2]September!D27</f>
        <v>870.7352499287922</v>
      </c>
      <c r="F48" s="67">
        <f>[2]September!E27</f>
        <v>1141.9570684295581</v>
      </c>
      <c r="G48" s="101"/>
      <c r="H48" s="79"/>
      <c r="I48" s="93"/>
      <c r="J48" s="5"/>
      <c r="K48" s="121"/>
      <c r="L48" s="11" t="str">
        <f t="shared" si="0"/>
        <v>Tuesday</v>
      </c>
      <c r="M48" s="12">
        <f t="shared" si="0"/>
        <v>42633</v>
      </c>
      <c r="N48" s="67">
        <f>[2]September!L27</f>
        <v>2.8</v>
      </c>
      <c r="O48" s="67">
        <f>[2]September!M27</f>
        <v>0</v>
      </c>
      <c r="P48" s="79">
        <f>[2]September!N27</f>
        <v>1.4495927010763576</v>
      </c>
      <c r="Q48" s="83"/>
      <c r="R48" s="83"/>
      <c r="S48" s="83"/>
      <c r="T48" s="130"/>
      <c r="U48" s="83"/>
      <c r="V48" s="121"/>
      <c r="W48" s="11" t="str">
        <f t="shared" si="1"/>
        <v>Tuesday</v>
      </c>
      <c r="X48" s="37">
        <f t="shared" si="1"/>
        <v>42633</v>
      </c>
      <c r="Y48" s="140">
        <f>[2]September!R27</f>
        <v>8.0299999999999994</v>
      </c>
      <c r="Z48" s="138">
        <f>[2]September!S27</f>
        <v>6.84</v>
      </c>
      <c r="AA48" s="139">
        <f>[2]September!T27</f>
        <v>7.3280000000000003</v>
      </c>
      <c r="AB48" s="71">
        <f>[2]September!U27</f>
        <v>24</v>
      </c>
      <c r="AC48" s="67">
        <f>[2]September!V27</f>
        <v>18</v>
      </c>
      <c r="AD48" s="67">
        <f>[2]September!W27</f>
        <v>21.9</v>
      </c>
      <c r="AE48" s="83">
        <f>[2]September!X27</f>
        <v>43.608999999999995</v>
      </c>
      <c r="AF48" s="165">
        <f>[2]September!Y27</f>
        <v>0</v>
      </c>
      <c r="AG48" s="93"/>
    </row>
    <row r="49" spans="1:33" x14ac:dyDescent="0.25">
      <c r="A49" s="121"/>
      <c r="B49" s="11" t="s">
        <v>4</v>
      </c>
      <c r="C49" s="12">
        <f t="shared" si="2"/>
        <v>42634</v>
      </c>
      <c r="D49" s="100">
        <f>[2]September!C28</f>
        <v>1873.2279265374075</v>
      </c>
      <c r="E49" s="67">
        <f>[2]September!D28</f>
        <v>1003.063395892673</v>
      </c>
      <c r="F49" s="67">
        <f>[2]September!E28</f>
        <v>1368.3287935432861</v>
      </c>
      <c r="G49" s="101"/>
      <c r="H49" s="79"/>
      <c r="I49" s="93"/>
      <c r="J49" s="5"/>
      <c r="K49" s="121"/>
      <c r="L49" s="11" t="str">
        <f t="shared" si="0"/>
        <v>Wednesday</v>
      </c>
      <c r="M49" s="12">
        <f t="shared" si="0"/>
        <v>42634</v>
      </c>
      <c r="N49" s="67">
        <f>[2]September!L28</f>
        <v>3.0787239585187698</v>
      </c>
      <c r="O49" s="67">
        <f>[2]September!M28</f>
        <v>1.0757760416666666</v>
      </c>
      <c r="P49" s="79">
        <f>[2]September!N28</f>
        <v>2.2678653068674937</v>
      </c>
      <c r="Q49" s="83"/>
      <c r="R49" s="83"/>
      <c r="S49" s="83"/>
      <c r="T49" s="130"/>
      <c r="U49" s="83"/>
      <c r="V49" s="121"/>
      <c r="W49" s="11" t="str">
        <f t="shared" si="1"/>
        <v>Wednesday</v>
      </c>
      <c r="X49" s="37">
        <f t="shared" si="1"/>
        <v>42634</v>
      </c>
      <c r="Y49" s="140">
        <f>[2]September!R28</f>
        <v>8.1199999999999992</v>
      </c>
      <c r="Z49" s="138">
        <f>[2]September!S28</f>
        <v>6.86</v>
      </c>
      <c r="AA49" s="139">
        <f>[2]September!T28</f>
        <v>7.2922222222222217</v>
      </c>
      <c r="AB49" s="71">
        <f>[2]September!U28</f>
        <v>16</v>
      </c>
      <c r="AC49" s="67">
        <f>[2]September!V28</f>
        <v>1</v>
      </c>
      <c r="AD49" s="67">
        <f>[2]September!W28</f>
        <v>6.4444444444444446</v>
      </c>
      <c r="AE49" s="83">
        <f>[2]September!X28</f>
        <v>66.278999999999996</v>
      </c>
      <c r="AF49" s="165">
        <f>[2]September!Y28</f>
        <v>7</v>
      </c>
      <c r="AG49" s="93"/>
    </row>
    <row r="50" spans="1:33" x14ac:dyDescent="0.25">
      <c r="A50" s="121"/>
      <c r="B50" s="11" t="s">
        <v>5</v>
      </c>
      <c r="C50" s="12">
        <f t="shared" si="2"/>
        <v>42635</v>
      </c>
      <c r="D50" s="100">
        <f>[2]September!C29</f>
        <v>1214.4372181803385</v>
      </c>
      <c r="E50" s="67">
        <f>[2]September!D29</f>
        <v>799.3203748813205</v>
      </c>
      <c r="F50" s="67">
        <f>[2]September!E29</f>
        <v>1006.3627875456478</v>
      </c>
      <c r="G50" s="101"/>
      <c r="H50" s="79"/>
      <c r="I50" s="93"/>
      <c r="J50" s="5"/>
      <c r="K50" s="121"/>
      <c r="L50" s="11" t="str">
        <f t="shared" si="0"/>
        <v>Thursday</v>
      </c>
      <c r="M50" s="12">
        <f t="shared" si="0"/>
        <v>42635</v>
      </c>
      <c r="N50" s="67">
        <f>[2]September!L29</f>
        <v>5.5578663241730792</v>
      </c>
      <c r="O50" s="67">
        <f>[2]September!M29</f>
        <v>1.1624496527777777</v>
      </c>
      <c r="P50" s="79">
        <f>[2]September!N29</f>
        <v>2.5112293237347014</v>
      </c>
      <c r="Q50" s="83"/>
      <c r="R50" s="83"/>
      <c r="S50" s="83"/>
      <c r="T50" s="130"/>
      <c r="U50" s="83"/>
      <c r="V50" s="121"/>
      <c r="W50" s="11" t="str">
        <f t="shared" si="1"/>
        <v>Thursday</v>
      </c>
      <c r="X50" s="37">
        <f t="shared" si="1"/>
        <v>42635</v>
      </c>
      <c r="Y50" s="140">
        <f>[2]September!R29</f>
        <v>8.0500000000000007</v>
      </c>
      <c r="Z50" s="138">
        <f>[2]September!S29</f>
        <v>7.38</v>
      </c>
      <c r="AA50" s="139">
        <f>[2]September!T29</f>
        <v>7.8510000000000009</v>
      </c>
      <c r="AB50" s="71">
        <f>[2]September!U29</f>
        <v>3</v>
      </c>
      <c r="AC50" s="67">
        <f>[2]September!V29</f>
        <v>1</v>
      </c>
      <c r="AD50" s="67">
        <f>[2]September!W29</f>
        <v>2.2000000000000002</v>
      </c>
      <c r="AE50" s="83">
        <f>[2]September!X29</f>
        <v>50.021000000000001</v>
      </c>
      <c r="AF50" s="165">
        <f>[2]September!Y29</f>
        <v>0</v>
      </c>
      <c r="AG50" s="93"/>
    </row>
    <row r="51" spans="1:33" x14ac:dyDescent="0.25">
      <c r="A51" s="121"/>
      <c r="B51" s="11" t="s">
        <v>6</v>
      </c>
      <c r="C51" s="12">
        <f t="shared" si="2"/>
        <v>42636</v>
      </c>
      <c r="D51" s="100">
        <f>[2]September!C30</f>
        <v>1405.3016250474718</v>
      </c>
      <c r="E51" s="67">
        <f>[2]September!D30</f>
        <v>795.37135390557182</v>
      </c>
      <c r="F51" s="67">
        <f>[2]September!E30</f>
        <v>1074.8463026947582</v>
      </c>
      <c r="G51" s="101"/>
      <c r="H51" s="79"/>
      <c r="I51" s="93"/>
      <c r="J51" s="5"/>
      <c r="K51" s="121"/>
      <c r="L51" s="11" t="str">
        <f t="shared" si="0"/>
        <v>Friday</v>
      </c>
      <c r="M51" s="12">
        <f t="shared" si="0"/>
        <v>42636</v>
      </c>
      <c r="N51" s="67">
        <f>[2]September!L30</f>
        <v>6.5631076394451995</v>
      </c>
      <c r="O51" s="67">
        <f>[2]September!M30</f>
        <v>2.7261961806482735</v>
      </c>
      <c r="P51" s="79">
        <f>[2]September!N30</f>
        <v>4.1098309476442036</v>
      </c>
      <c r="Q51" s="83"/>
      <c r="R51" s="83"/>
      <c r="S51" s="83"/>
      <c r="T51" s="130"/>
      <c r="U51" s="83"/>
      <c r="V51" s="121"/>
      <c r="W51" s="11" t="str">
        <f t="shared" si="1"/>
        <v>Friday</v>
      </c>
      <c r="X51" s="37">
        <f t="shared" si="1"/>
        <v>42636</v>
      </c>
      <c r="Y51" s="140">
        <f>[2]September!R30</f>
        <v>7.86</v>
      </c>
      <c r="Z51" s="138">
        <f>[2]September!S30</f>
        <v>6.79</v>
      </c>
      <c r="AA51" s="139">
        <f>[2]September!T30</f>
        <v>7.0909999999999993</v>
      </c>
      <c r="AB51" s="71">
        <f>[2]September!U30</f>
        <v>3</v>
      </c>
      <c r="AC51" s="67">
        <f>[2]September!V30</f>
        <v>2</v>
      </c>
      <c r="AD51" s="67">
        <f>[2]September!W30</f>
        <v>2.9</v>
      </c>
      <c r="AE51" s="83">
        <f>[2]September!X30</f>
        <v>24.728999999999999</v>
      </c>
      <c r="AF51" s="165">
        <f>[2]September!Y30</f>
        <v>0</v>
      </c>
      <c r="AG51" s="93"/>
    </row>
    <row r="52" spans="1:33" x14ac:dyDescent="0.25">
      <c r="A52" s="121"/>
      <c r="B52" s="11" t="s">
        <v>7</v>
      </c>
      <c r="C52" s="12">
        <f t="shared" si="2"/>
        <v>42637</v>
      </c>
      <c r="D52" s="100">
        <f>[2]September!C31</f>
        <v>1482.0183443196613</v>
      </c>
      <c r="E52" s="67">
        <f>[2]September!D31</f>
        <v>797.27435747273751</v>
      </c>
      <c r="F52" s="67">
        <f>[2]September!E31</f>
        <v>1145.5038351718476</v>
      </c>
      <c r="G52" s="101"/>
      <c r="H52" s="79"/>
      <c r="I52" s="93"/>
      <c r="J52" s="5"/>
      <c r="K52" s="121"/>
      <c r="L52" s="11" t="str">
        <f t="shared" si="0"/>
        <v>Saturday</v>
      </c>
      <c r="M52" s="12">
        <f t="shared" si="0"/>
        <v>42637</v>
      </c>
      <c r="N52" s="67">
        <f>[2]September!L31</f>
        <v>7.1156458338896424</v>
      </c>
      <c r="O52" s="67">
        <f>[2]September!M31</f>
        <v>2.9337413198153177</v>
      </c>
      <c r="P52" s="79">
        <f>[2]September!N31</f>
        <v>4.609349864238391</v>
      </c>
      <c r="Q52" s="83"/>
      <c r="R52" s="83"/>
      <c r="S52" s="83"/>
      <c r="T52" s="130"/>
      <c r="U52" s="83"/>
      <c r="V52" s="121"/>
      <c r="W52" s="11" t="str">
        <f t="shared" si="1"/>
        <v>Saturday</v>
      </c>
      <c r="X52" s="37">
        <f t="shared" si="1"/>
        <v>42637</v>
      </c>
      <c r="Y52" s="140">
        <f>[2]September!R31</f>
        <v>7.89</v>
      </c>
      <c r="Z52" s="138">
        <f>[2]September!S31</f>
        <v>7.06</v>
      </c>
      <c r="AA52" s="139">
        <f>[2]September!T31</f>
        <v>7.4149999999999991</v>
      </c>
      <c r="AB52" s="71">
        <f>[2]September!U31</f>
        <v>35</v>
      </c>
      <c r="AC52" s="67">
        <f>[2]September!V31</f>
        <v>3</v>
      </c>
      <c r="AD52" s="67">
        <f>[2]September!W31</f>
        <v>18.227272727272727</v>
      </c>
      <c r="AE52" s="83">
        <f>[2]September!X31</f>
        <v>70.559000000000012</v>
      </c>
      <c r="AF52" s="165">
        <f>[2]September!Y31</f>
        <v>0</v>
      </c>
      <c r="AG52" s="93"/>
    </row>
    <row r="53" spans="1:33" x14ac:dyDescent="0.25">
      <c r="A53" s="121"/>
      <c r="B53" s="11" t="s">
        <v>8</v>
      </c>
      <c r="C53" s="12">
        <f t="shared" si="2"/>
        <v>42638</v>
      </c>
      <c r="D53" s="100">
        <f>[2]September!C32</f>
        <v>1446.063353644477</v>
      </c>
      <c r="E53" s="67">
        <f>[2]September!D32</f>
        <v>128.29632883983953</v>
      </c>
      <c r="F53" s="67">
        <f>[2]September!E32</f>
        <v>829.91584914837381</v>
      </c>
      <c r="G53" s="101"/>
      <c r="H53" s="79"/>
      <c r="I53" s="93"/>
      <c r="J53" s="5"/>
      <c r="K53" s="121"/>
      <c r="L53" s="11" t="str">
        <f t="shared" si="0"/>
        <v>Sunday</v>
      </c>
      <c r="M53" s="12">
        <f t="shared" si="0"/>
        <v>42638</v>
      </c>
      <c r="N53" s="67">
        <f>[2]September!L32</f>
        <v>6.3819097240765892</v>
      </c>
      <c r="O53" s="67">
        <f>[2]September!M32</f>
        <v>2.830594618148274</v>
      </c>
      <c r="P53" s="79">
        <f>[2]September!N32</f>
        <v>4.2455762096588261</v>
      </c>
      <c r="Q53" s="83"/>
      <c r="R53" s="83"/>
      <c r="S53" s="83"/>
      <c r="T53" s="130"/>
      <c r="U53" s="83"/>
      <c r="V53" s="121"/>
      <c r="W53" s="11" t="str">
        <f t="shared" si="1"/>
        <v>Sunday</v>
      </c>
      <c r="X53" s="37">
        <f t="shared" si="1"/>
        <v>42638</v>
      </c>
      <c r="Y53" s="140">
        <f>[2]September!R32</f>
        <v>8.16</v>
      </c>
      <c r="Z53" s="138">
        <f>[2]September!S32</f>
        <v>6.79</v>
      </c>
      <c r="AA53" s="139">
        <f>[2]September!T32</f>
        <v>7.1059090909090905</v>
      </c>
      <c r="AB53" s="71">
        <f>[2]September!U32</f>
        <v>19</v>
      </c>
      <c r="AC53" s="67">
        <f>[2]September!V32</f>
        <v>16</v>
      </c>
      <c r="AD53" s="67">
        <f>[2]September!W32</f>
        <v>16.90909090909091</v>
      </c>
      <c r="AE53" s="83">
        <f>[2]September!X32</f>
        <v>43.781999999999996</v>
      </c>
      <c r="AF53" s="165">
        <f>[2]September!Y32</f>
        <v>3</v>
      </c>
      <c r="AG53" s="93"/>
    </row>
    <row r="54" spans="1:33" x14ac:dyDescent="0.25">
      <c r="A54" s="121"/>
      <c r="B54" s="11" t="s">
        <v>9</v>
      </c>
      <c r="C54" s="12">
        <f t="shared" si="2"/>
        <v>42639</v>
      </c>
      <c r="D54" s="100">
        <f>[2]September!C33</f>
        <v>1687.1919166666664</v>
      </c>
      <c r="E54" s="67">
        <f>[2]September!D33</f>
        <v>971.31314614189989</v>
      </c>
      <c r="F54" s="67">
        <f>[2]September!E33</f>
        <v>1252.8959808591205</v>
      </c>
      <c r="G54" s="101"/>
      <c r="H54" s="79"/>
      <c r="I54" s="93"/>
      <c r="J54" s="5"/>
      <c r="K54" s="121"/>
      <c r="L54" s="11" t="str">
        <f t="shared" si="0"/>
        <v>Monday</v>
      </c>
      <c r="M54" s="12">
        <f t="shared" si="0"/>
        <v>42639</v>
      </c>
      <c r="N54" s="67">
        <f>[2]September!L33</f>
        <v>4.8270347263018287</v>
      </c>
      <c r="O54" s="67">
        <f>[2]September!M33</f>
        <v>0.64526388888888886</v>
      </c>
      <c r="P54" s="79">
        <f>[2]September!N33</f>
        <v>2.7185505648890018</v>
      </c>
      <c r="Q54" s="83"/>
      <c r="R54" s="83"/>
      <c r="S54" s="83"/>
      <c r="T54" s="130"/>
      <c r="U54" s="83"/>
      <c r="V54" s="121"/>
      <c r="W54" s="11" t="str">
        <f t="shared" si="1"/>
        <v>Monday</v>
      </c>
      <c r="X54" s="37">
        <f t="shared" si="1"/>
        <v>42639</v>
      </c>
      <c r="Y54" s="140">
        <f>[2]September!R33</f>
        <v>7.35</v>
      </c>
      <c r="Z54" s="138">
        <f>[2]September!S33</f>
        <v>6.9</v>
      </c>
      <c r="AA54" s="139">
        <f>[2]September!T33</f>
        <v>7.0613333333333337</v>
      </c>
      <c r="AB54" s="71">
        <f>[2]September!U33</f>
        <v>19</v>
      </c>
      <c r="AC54" s="67">
        <f>[2]September!V33</f>
        <v>16</v>
      </c>
      <c r="AD54" s="67">
        <f>[2]September!W33</f>
        <v>17.399999999999999</v>
      </c>
      <c r="AE54" s="83">
        <f>[2]September!X33</f>
        <v>47.387</v>
      </c>
      <c r="AF54" s="165">
        <f>[2]September!Y33</f>
        <v>0</v>
      </c>
      <c r="AG54" s="93"/>
    </row>
    <row r="55" spans="1:33" x14ac:dyDescent="0.25">
      <c r="A55" s="121"/>
      <c r="B55" s="11" t="s">
        <v>10</v>
      </c>
      <c r="C55" s="12">
        <f t="shared" si="2"/>
        <v>42640</v>
      </c>
      <c r="D55" s="100">
        <f>[2]September!C34</f>
        <v>1284.5965405273437</v>
      </c>
      <c r="E55" s="67">
        <f>[2]September!D34</f>
        <v>653.64651017930771</v>
      </c>
      <c r="F55" s="67">
        <f>[2]September!E34</f>
        <v>1039.4959939551882</v>
      </c>
      <c r="G55" s="101"/>
      <c r="H55" s="79"/>
      <c r="I55" s="93"/>
      <c r="J55" s="5"/>
      <c r="K55" s="121"/>
      <c r="L55" s="11" t="str">
        <f t="shared" si="0"/>
        <v>Tuesday</v>
      </c>
      <c r="M55" s="12">
        <f t="shared" si="0"/>
        <v>42640</v>
      </c>
      <c r="N55" s="67">
        <f>[2]September!L34</f>
        <v>4.8320659757455191</v>
      </c>
      <c r="O55" s="67">
        <f>[2]September!M34</f>
        <v>0.91332986111111103</v>
      </c>
      <c r="P55" s="79">
        <f>[2]September!N34</f>
        <v>2.2630571113046676</v>
      </c>
      <c r="Q55" s="83"/>
      <c r="R55" s="83"/>
      <c r="S55" s="83"/>
      <c r="T55" s="130"/>
      <c r="U55" s="83"/>
      <c r="V55" s="121"/>
      <c r="W55" s="11" t="str">
        <f t="shared" si="1"/>
        <v>Tuesday</v>
      </c>
      <c r="X55" s="37">
        <f t="shared" si="1"/>
        <v>42640</v>
      </c>
      <c r="Y55" s="140">
        <f>[2]September!R34</f>
        <v>8.36</v>
      </c>
      <c r="Z55" s="138">
        <f>[2]September!S34</f>
        <v>6.91</v>
      </c>
      <c r="AA55" s="139">
        <f>[2]September!T34</f>
        <v>7.6635294117647046</v>
      </c>
      <c r="AB55" s="71">
        <f>[2]September!U34</f>
        <v>18</v>
      </c>
      <c r="AC55" s="67">
        <f>[2]September!V34</f>
        <v>16</v>
      </c>
      <c r="AD55" s="67">
        <f>[2]September!W34</f>
        <v>17.117647058823529</v>
      </c>
      <c r="AE55" s="83">
        <f>[2]September!X34</f>
        <v>49.515999999999998</v>
      </c>
      <c r="AF55" s="165">
        <f>[2]September!Y34</f>
        <v>0</v>
      </c>
      <c r="AG55" s="93"/>
    </row>
    <row r="56" spans="1:33" x14ac:dyDescent="0.25">
      <c r="A56" s="121"/>
      <c r="B56" s="11" t="s">
        <v>4</v>
      </c>
      <c r="C56" s="12">
        <f t="shared" si="2"/>
        <v>42641</v>
      </c>
      <c r="D56" s="100">
        <f>[2]September!C35</f>
        <v>1629.044448272705</v>
      </c>
      <c r="E56" s="67">
        <f>[2]September!D35</f>
        <v>813.04504179721403</v>
      </c>
      <c r="F56" s="67">
        <f>[2]September!E35</f>
        <v>1231.6356900710352</v>
      </c>
      <c r="G56" s="101"/>
      <c r="H56" s="79"/>
      <c r="I56" s="93"/>
      <c r="J56" s="5"/>
      <c r="K56" s="121"/>
      <c r="L56" s="11" t="str">
        <f t="shared" si="0"/>
        <v>Wednesday</v>
      </c>
      <c r="M56" s="12">
        <f t="shared" si="0"/>
        <v>42641</v>
      </c>
      <c r="N56" s="67">
        <f>[2]September!L35</f>
        <v>4.9027951425049041</v>
      </c>
      <c r="O56" s="67">
        <f>[2]September!M35</f>
        <v>0.86363715277777775</v>
      </c>
      <c r="P56" s="79">
        <f>[2]September!N35</f>
        <v>2.7355429332339107</v>
      </c>
      <c r="Q56" s="83"/>
      <c r="R56" s="83"/>
      <c r="S56" s="83"/>
      <c r="T56" s="130"/>
      <c r="U56" s="83"/>
      <c r="V56" s="121"/>
      <c r="W56" s="11" t="str">
        <f t="shared" si="1"/>
        <v>Wednesday</v>
      </c>
      <c r="X56" s="37">
        <f t="shared" si="1"/>
        <v>42641</v>
      </c>
      <c r="Y56" s="140">
        <f>[2]September!R35</f>
        <v>7.6</v>
      </c>
      <c r="Z56" s="138">
        <f>[2]September!S35</f>
        <v>6.76</v>
      </c>
      <c r="AA56" s="139">
        <f>[2]September!T35</f>
        <v>6.916666666666667</v>
      </c>
      <c r="AB56" s="71">
        <f>[2]September!U35</f>
        <v>24</v>
      </c>
      <c r="AC56" s="67">
        <f>[2]September!V35</f>
        <v>18</v>
      </c>
      <c r="AD56" s="67">
        <f>[2]September!W35</f>
        <v>20.333333333333332</v>
      </c>
      <c r="AE56" s="83">
        <f>[2]September!X35</f>
        <v>37.858999999999995</v>
      </c>
      <c r="AF56" s="165">
        <f>[2]September!Y35</f>
        <v>0</v>
      </c>
      <c r="AG56" s="93"/>
    </row>
    <row r="57" spans="1:33" x14ac:dyDescent="0.25">
      <c r="A57" s="121"/>
      <c r="B57" s="11" t="s">
        <v>5</v>
      </c>
      <c r="C57" s="12">
        <f t="shared" si="2"/>
        <v>42642</v>
      </c>
      <c r="D57" s="100">
        <f>[2]September!C36</f>
        <v>1682.5065105116103</v>
      </c>
      <c r="E57" s="67">
        <f>[2]September!D36</f>
        <v>889.88017739189991</v>
      </c>
      <c r="F57" s="67">
        <f>[2]September!E36</f>
        <v>1261.0059319306124</v>
      </c>
      <c r="G57" s="101"/>
      <c r="H57" s="79"/>
      <c r="I57" s="93"/>
      <c r="J57" s="5"/>
      <c r="K57" s="121"/>
      <c r="L57" s="11" t="str">
        <f t="shared" si="0"/>
        <v>Thursday</v>
      </c>
      <c r="M57" s="12">
        <f t="shared" si="0"/>
        <v>42642</v>
      </c>
      <c r="N57" s="67">
        <f>[2]September!L36</f>
        <v>5.9307986163033375</v>
      </c>
      <c r="O57" s="67">
        <f>[2]September!M36</f>
        <v>1.4024305555555556</v>
      </c>
      <c r="P57" s="79">
        <f>[2]September!N36</f>
        <v>3.2314820974320169</v>
      </c>
      <c r="Q57" s="83"/>
      <c r="R57" s="83"/>
      <c r="S57" s="83"/>
      <c r="T57" s="130"/>
      <c r="U57" s="83"/>
      <c r="V57" s="121"/>
      <c r="W57" s="11" t="str">
        <f t="shared" si="1"/>
        <v>Thursday</v>
      </c>
      <c r="X57" s="37">
        <f t="shared" si="1"/>
        <v>42642</v>
      </c>
      <c r="Y57" s="140">
        <f>[2]September!R36</f>
        <v>7.96</v>
      </c>
      <c r="Z57" s="138">
        <f>[2]September!S36</f>
        <v>6.79</v>
      </c>
      <c r="AA57" s="139">
        <f>[2]September!T36</f>
        <v>6.9770833333333355</v>
      </c>
      <c r="AB57" s="71">
        <f>[2]September!U36</f>
        <v>34</v>
      </c>
      <c r="AC57" s="67">
        <f>[2]September!V36</f>
        <v>25</v>
      </c>
      <c r="AD57" s="67">
        <f>[2]September!W36</f>
        <v>28.833333333333332</v>
      </c>
      <c r="AE57" s="83">
        <f>[2]September!X36</f>
        <v>49.840999999999994</v>
      </c>
      <c r="AF57" s="165">
        <f>[2]September!Y36</f>
        <v>2</v>
      </c>
      <c r="AG57" s="93"/>
    </row>
    <row r="58" spans="1:33" x14ac:dyDescent="0.25">
      <c r="A58" s="121"/>
      <c r="B58" s="11" t="s">
        <v>6</v>
      </c>
      <c r="C58" s="12">
        <f t="shared" si="2"/>
        <v>42643</v>
      </c>
      <c r="D58" s="100">
        <f>[2]September!C37</f>
        <v>1819.591082906087</v>
      </c>
      <c r="E58" s="67">
        <f>[2]September!D37</f>
        <v>1073.0023650580511</v>
      </c>
      <c r="F58" s="67">
        <f>[2]September!E37</f>
        <v>1458.4289039428143</v>
      </c>
      <c r="G58" s="101"/>
      <c r="H58" s="79"/>
      <c r="I58" s="93"/>
      <c r="J58" s="5"/>
      <c r="K58" s="121"/>
      <c r="L58" s="11" t="str">
        <f t="shared" si="0"/>
        <v>Friday</v>
      </c>
      <c r="M58" s="12">
        <f t="shared" si="0"/>
        <v>42643</v>
      </c>
      <c r="N58" s="67">
        <f>[2]September!L37</f>
        <v>4.5907239603731362</v>
      </c>
      <c r="O58" s="67">
        <f>[2]September!M37</f>
        <v>1.7404965285195242</v>
      </c>
      <c r="P58" s="79">
        <f>[2]September!N37</f>
        <v>2.754031106034915</v>
      </c>
      <c r="Q58" s="83"/>
      <c r="R58" s="83"/>
      <c r="S58" s="83"/>
      <c r="T58" s="130"/>
      <c r="U58" s="83"/>
      <c r="V58" s="121"/>
      <c r="W58" s="11" t="str">
        <f t="shared" si="1"/>
        <v>Friday</v>
      </c>
      <c r="X58" s="37">
        <f t="shared" si="1"/>
        <v>42643</v>
      </c>
      <c r="Y58" s="140">
        <f>[2]September!R37</f>
        <v>8.2799999999999994</v>
      </c>
      <c r="Z58" s="138">
        <f>[2]September!S37</f>
        <v>8.1</v>
      </c>
      <c r="AA58" s="139">
        <f>[2]September!T37</f>
        <v>8.2080000000000002</v>
      </c>
      <c r="AB58" s="71">
        <f>[2]September!U37</f>
        <v>0</v>
      </c>
      <c r="AC58" s="67">
        <f>[2]September!V37</f>
        <v>4</v>
      </c>
      <c r="AD58" s="67">
        <f>[2]September!W37</f>
        <v>23.4</v>
      </c>
      <c r="AE58" s="83">
        <f>[2]September!X37</f>
        <v>53.034999999999997</v>
      </c>
      <c r="AF58" s="165">
        <f>[2]September!Y37</f>
        <v>0</v>
      </c>
      <c r="AG58" s="93"/>
    </row>
    <row r="59" spans="1:33" ht="15.75" thickBot="1" x14ac:dyDescent="0.3">
      <c r="A59" s="121"/>
      <c r="B59" s="13"/>
      <c r="C59" s="14"/>
      <c r="D59" s="134"/>
      <c r="E59" s="77"/>
      <c r="F59" s="78"/>
      <c r="G59" s="102"/>
      <c r="H59" s="80"/>
      <c r="I59" s="93"/>
      <c r="J59" s="5"/>
      <c r="K59" s="121"/>
      <c r="L59" s="13"/>
      <c r="M59" s="14"/>
      <c r="N59" s="77"/>
      <c r="O59" s="77"/>
      <c r="P59" s="80"/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84"/>
      <c r="AC59" s="77"/>
      <c r="AD59" s="77"/>
      <c r="AE59" s="78"/>
      <c r="AF59" s="166"/>
      <c r="AG59" s="93"/>
    </row>
    <row r="60" spans="1:33" ht="16.5" thickTop="1" thickBot="1" x14ac:dyDescent="0.3">
      <c r="A60" s="121"/>
      <c r="B60" s="15" t="s">
        <v>11</v>
      </c>
      <c r="C60" s="16"/>
      <c r="D60" s="68">
        <f>[2]September!C39</f>
        <v>2070.1528020358614</v>
      </c>
      <c r="E60" s="68">
        <f>[2]September!D39</f>
        <v>8.8292181544602499E-3</v>
      </c>
      <c r="F60" s="68">
        <f>[2]September!E39</f>
        <v>1262.5292009164402</v>
      </c>
      <c r="G60" s="103">
        <f>[2]September!F39</f>
        <v>13</v>
      </c>
      <c r="H60" s="86">
        <f>[2]September!G39</f>
        <v>0</v>
      </c>
      <c r="I60" s="93"/>
      <c r="J60" s="5"/>
      <c r="K60" s="121"/>
      <c r="L60" s="15" t="s">
        <v>11</v>
      </c>
      <c r="M60" s="16"/>
      <c r="N60" s="81">
        <f>[2]September!L39</f>
        <v>7.1156458338896424</v>
      </c>
      <c r="O60" s="81">
        <f>[2]September!M39</f>
        <v>-0.37542361092567444</v>
      </c>
      <c r="P60" s="82">
        <f>[2]September!N39</f>
        <v>2.6790396879827916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[2]September!R39</f>
        <v>8.36</v>
      </c>
      <c r="Z60" s="145">
        <f>[2]September!S39</f>
        <v>6.76</v>
      </c>
      <c r="AA60" s="146">
        <f>[2]September!T39</f>
        <v>7.6734424287586052</v>
      </c>
      <c r="AB60" s="74">
        <f>[2]September!U39</f>
        <v>35</v>
      </c>
      <c r="AC60" s="68">
        <f>[2]September!V39</f>
        <v>0</v>
      </c>
      <c r="AD60" s="68">
        <f>[2]September!W39</f>
        <v>10.881906176612059</v>
      </c>
      <c r="AE60" s="85">
        <f>[2]September!X39</f>
        <v>1568.3869999999995</v>
      </c>
      <c r="AF60" s="167">
        <f>[2]September!Y39</f>
        <v>44</v>
      </c>
      <c r="AG60" s="93"/>
    </row>
    <row r="61" spans="1:33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.75" thickTop="1" x14ac:dyDescent="0.25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25" priority="26" operator="between">
      <formula>2800</formula>
      <formula>5000</formula>
    </cfRule>
  </conditionalFormatting>
  <conditionalFormatting sqref="N29:N58">
    <cfRule type="cellIs" dxfId="24" priority="25" operator="between">
      <formula>560</formula>
      <formula>5000</formula>
    </cfRule>
  </conditionalFormatting>
  <conditionalFormatting sqref="Z29:Z58">
    <cfRule type="cellIs" dxfId="23" priority="24" operator="between">
      <formula>1</formula>
      <formula>6.49</formula>
    </cfRule>
  </conditionalFormatting>
  <conditionalFormatting sqref="Y29:Y58">
    <cfRule type="cellIs" dxfId="22" priority="23" operator="between">
      <formula>8.51</formula>
      <formula>14</formula>
    </cfRule>
  </conditionalFormatting>
  <conditionalFormatting sqref="AB29:AB59">
    <cfRule type="cellIs" dxfId="21" priority="22" operator="between">
      <formula>41</formula>
      <formula>200</formula>
    </cfRule>
  </conditionalFormatting>
  <conditionalFormatting sqref="D59">
    <cfRule type="cellIs" dxfId="20" priority="21" operator="between">
      <formula>2800</formula>
      <formula>5000</formula>
    </cfRule>
  </conditionalFormatting>
  <conditionalFormatting sqref="N59">
    <cfRule type="cellIs" dxfId="19" priority="20" operator="between">
      <formula>560</formula>
      <formula>5000</formula>
    </cfRule>
  </conditionalFormatting>
  <conditionalFormatting sqref="Z59">
    <cfRule type="cellIs" dxfId="18" priority="19" operator="between">
      <formula>1</formula>
      <formula>6.49</formula>
    </cfRule>
  </conditionalFormatting>
  <conditionalFormatting sqref="Y59">
    <cfRule type="cellIs" dxfId="17" priority="18" operator="between">
      <formula>8.51</formula>
      <formula>14</formula>
    </cfRule>
  </conditionalFormatting>
  <conditionalFormatting sqref="AE29:AE59">
    <cfRule type="cellIs" dxfId="16" priority="17" operator="between">
      <formula>1001</formula>
      <formula>2000</formula>
    </cfRule>
  </conditionalFormatting>
  <conditionalFormatting sqref="D59">
    <cfRule type="cellIs" dxfId="15" priority="16" operator="between">
      <formula>2800</formula>
      <formula>5000</formula>
    </cfRule>
  </conditionalFormatting>
  <conditionalFormatting sqref="D59">
    <cfRule type="cellIs" dxfId="14" priority="15" operator="between">
      <formula>2800</formula>
      <formula>5000</formula>
    </cfRule>
  </conditionalFormatting>
  <conditionalFormatting sqref="D59">
    <cfRule type="cellIs" dxfId="13" priority="14" operator="between">
      <formula>2800</formula>
      <formula>5000</formula>
    </cfRule>
  </conditionalFormatting>
  <conditionalFormatting sqref="N59">
    <cfRule type="cellIs" dxfId="12" priority="13" operator="between">
      <formula>560</formula>
      <formula>5000</formula>
    </cfRule>
  </conditionalFormatting>
  <conditionalFormatting sqref="Z59">
    <cfRule type="cellIs" dxfId="11" priority="12" operator="between">
      <formula>1</formula>
      <formula>6.49</formula>
    </cfRule>
  </conditionalFormatting>
  <conditionalFormatting sqref="Y59">
    <cfRule type="cellIs" dxfId="10" priority="11" operator="between">
      <formula>8.51</formula>
      <formula>14</formula>
    </cfRule>
  </conditionalFormatting>
  <conditionalFormatting sqref="AB59">
    <cfRule type="cellIs" dxfId="9" priority="10" operator="between">
      <formula>41</formula>
      <formula>200</formula>
    </cfRule>
  </conditionalFormatting>
  <conditionalFormatting sqref="Z59">
    <cfRule type="cellIs" dxfId="8" priority="9" operator="between">
      <formula>1</formula>
      <formula>6.49</formula>
    </cfRule>
  </conditionalFormatting>
  <conditionalFormatting sqref="Y59">
    <cfRule type="cellIs" dxfId="7" priority="8" operator="between">
      <formula>8.51</formula>
      <formula>14</formula>
    </cfRule>
  </conditionalFormatting>
  <conditionalFormatting sqref="AE59">
    <cfRule type="cellIs" dxfId="6" priority="7" operator="between">
      <formula>1001</formula>
      <formula>2000</formula>
    </cfRule>
  </conditionalFormatting>
  <conditionalFormatting sqref="D59">
    <cfRule type="cellIs" dxfId="5" priority="6" operator="between">
      <formula>2800</formula>
      <formula>5000</formula>
    </cfRule>
  </conditionalFormatting>
  <conditionalFormatting sqref="N59">
    <cfRule type="cellIs" dxfId="4" priority="5" operator="between">
      <formula>560</formula>
      <formula>5000</formula>
    </cfRule>
  </conditionalFormatting>
  <conditionalFormatting sqref="AB59">
    <cfRule type="cellIs" dxfId="3" priority="4" operator="between">
      <formula>41</formula>
      <formula>200</formula>
    </cfRule>
  </conditionalFormatting>
  <conditionalFormatting sqref="Z59">
    <cfRule type="cellIs" dxfId="2" priority="3" operator="between">
      <formula>1</formula>
      <formula>6.49</formula>
    </cfRule>
  </conditionalFormatting>
  <conditionalFormatting sqref="Y59">
    <cfRule type="cellIs" dxfId="1" priority="2" operator="between">
      <formula>8.51</formula>
      <formula>14</formula>
    </cfRule>
  </conditionalFormatting>
  <conditionalFormatting sqref="AE59">
    <cfRule type="cellIs" dxfId="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A24" zoomScale="64" zoomScaleNormal="64" workbookViewId="0">
      <selection activeCell="G61" sqref="G61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30.425781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56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42278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42278</v>
      </c>
      <c r="D27" s="207" t="s">
        <v>50</v>
      </c>
      <c r="E27" s="208"/>
      <c r="F27" s="209"/>
      <c r="G27" s="210" t="s">
        <v>97</v>
      </c>
      <c r="H27" s="211"/>
      <c r="I27" s="123"/>
      <c r="J27" s="113"/>
      <c r="K27" s="122"/>
      <c r="L27" s="24" t="s">
        <v>2</v>
      </c>
      <c r="M27" s="42">
        <f>C27</f>
        <v>42278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10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35.25" thickTop="1" x14ac:dyDescent="0.25">
      <c r="A29" s="121"/>
      <c r="B29" s="135" t="s">
        <v>5</v>
      </c>
      <c r="C29" s="12">
        <f>DATE(2015,10,1)</f>
        <v>42278</v>
      </c>
      <c r="D29" s="100">
        <f>'[1]October '!C8</f>
        <v>897.85186439344614</v>
      </c>
      <c r="E29" s="67">
        <f>'[1]October '!D8</f>
        <v>471.88297909545895</v>
      </c>
      <c r="F29" s="67">
        <f>'[1]October '!E8</f>
        <v>667.09105210239511</v>
      </c>
      <c r="G29" s="101">
        <v>7.6</v>
      </c>
      <c r="H29" s="164" t="s">
        <v>111</v>
      </c>
      <c r="I29" s="93"/>
      <c r="J29" s="5"/>
      <c r="K29" s="121"/>
      <c r="L29" s="11" t="str">
        <f>B29</f>
        <v>Thursday</v>
      </c>
      <c r="M29" s="12">
        <f>C29</f>
        <v>42278</v>
      </c>
      <c r="N29" s="67">
        <f>'[1]October '!L8</f>
        <v>6.5460815990765893</v>
      </c>
      <c r="O29" s="67">
        <f>'[1]October '!M8</f>
        <v>5.3777743132511766</v>
      </c>
      <c r="P29" s="79">
        <f>'[1]October '!N8</f>
        <v>5.9260068776927604</v>
      </c>
      <c r="Q29" s="83"/>
      <c r="R29" s="83"/>
      <c r="S29" s="83"/>
      <c r="T29" s="130"/>
      <c r="U29" s="83"/>
      <c r="V29" s="121"/>
      <c r="W29" s="11" t="str">
        <f>B29</f>
        <v>Thursday</v>
      </c>
      <c r="X29" s="37">
        <f>C29</f>
        <v>42278</v>
      </c>
      <c r="Y29" s="140">
        <f>'[1]October '!R8</f>
        <v>8.3000000000000007</v>
      </c>
      <c r="Z29" s="138">
        <f>'[1]October '!S8</f>
        <v>8.02</v>
      </c>
      <c r="AA29" s="139">
        <f>'[1]October '!T8</f>
        <v>8.2085714285714282</v>
      </c>
      <c r="AB29" s="71">
        <f>'[1]October '!U8</f>
        <v>6</v>
      </c>
      <c r="AC29" s="67">
        <f>'[1]October '!V8</f>
        <v>5</v>
      </c>
      <c r="AD29" s="67">
        <f>'[1]October '!W8</f>
        <v>5.3571428571428568</v>
      </c>
      <c r="AE29" s="83">
        <f>'[1]October '!X8</f>
        <v>53.259</v>
      </c>
      <c r="AF29" s="169">
        <f>'[1]October '!Y8</f>
        <v>0</v>
      </c>
      <c r="AG29" s="93"/>
    </row>
    <row r="30" spans="1:33" x14ac:dyDescent="0.25">
      <c r="A30" s="121"/>
      <c r="B30" s="135" t="s">
        <v>6</v>
      </c>
      <c r="C30" s="12">
        <f>C29+1</f>
        <v>42279</v>
      </c>
      <c r="D30" s="100">
        <f>'[1]October '!C9</f>
        <v>886.38710414293075</v>
      </c>
      <c r="E30" s="67">
        <f>'[1]October '!D9</f>
        <v>364.29881244066024</v>
      </c>
      <c r="F30" s="67">
        <f>'[1]October '!E9</f>
        <v>570.05882858984739</v>
      </c>
      <c r="G30" s="101"/>
      <c r="H30" s="79"/>
      <c r="I30" s="93"/>
      <c r="J30" s="5"/>
      <c r="K30" s="121"/>
      <c r="L30" s="11" t="str">
        <f t="shared" ref="L30:M58" si="0">B30</f>
        <v>Friday</v>
      </c>
      <c r="M30" s="12">
        <f t="shared" si="0"/>
        <v>42279</v>
      </c>
      <c r="N30" s="67">
        <f>'[1]October '!L9</f>
        <v>17.919991668524428</v>
      </c>
      <c r="O30" s="67">
        <f>'[1]October '!M9</f>
        <v>4.741394100003772</v>
      </c>
      <c r="P30" s="79">
        <f>'[1]October '!N9</f>
        <v>7.042194859247326</v>
      </c>
      <c r="Q30" s="83"/>
      <c r="R30" s="83"/>
      <c r="S30" s="83"/>
      <c r="T30" s="130"/>
      <c r="U30" s="83"/>
      <c r="V30" s="121"/>
      <c r="W30" s="11" t="str">
        <f t="shared" ref="W30:X58" si="1">B30</f>
        <v>Friday</v>
      </c>
      <c r="X30" s="37">
        <f t="shared" si="1"/>
        <v>42279</v>
      </c>
      <c r="Y30" s="140">
        <f>'[1]October '!R9</f>
        <v>8.1999999999999993</v>
      </c>
      <c r="Z30" s="138">
        <f>'[1]October '!S9</f>
        <v>7.69</v>
      </c>
      <c r="AA30" s="139">
        <f>'[1]October '!T9</f>
        <v>7.9374999999999991</v>
      </c>
      <c r="AB30" s="71">
        <f>'[1]October '!U9</f>
        <v>8</v>
      </c>
      <c r="AC30" s="67">
        <f>'[1]October '!V9</f>
        <v>6</v>
      </c>
      <c r="AD30" s="67">
        <f>'[1]October '!W9</f>
        <v>6.416666666666667</v>
      </c>
      <c r="AE30" s="83">
        <f>'[1]October '!X9</f>
        <v>58.245999999999988</v>
      </c>
      <c r="AF30" s="165">
        <f>'[1]October '!Y9</f>
        <v>0</v>
      </c>
      <c r="AG30" s="93"/>
    </row>
    <row r="31" spans="1:33" x14ac:dyDescent="0.25">
      <c r="A31" s="121"/>
      <c r="B31" s="135" t="s">
        <v>7</v>
      </c>
      <c r="C31" s="12">
        <f t="shared" ref="C31:C59" si="2">C30+1</f>
        <v>42280</v>
      </c>
      <c r="D31" s="100">
        <f>'[1]October '!C10</f>
        <v>1001.7067080485026</v>
      </c>
      <c r="E31" s="67">
        <f>'[1]October '!D10</f>
        <v>584.49832270304364</v>
      </c>
      <c r="F31" s="67">
        <f>'[1]October '!E10</f>
        <v>762.54012849009473</v>
      </c>
      <c r="G31" s="101"/>
      <c r="H31" s="79"/>
      <c r="I31" s="93"/>
      <c r="J31" s="5"/>
      <c r="K31" s="121"/>
      <c r="L31" s="11" t="str">
        <f t="shared" si="0"/>
        <v>Saturday</v>
      </c>
      <c r="M31" s="12">
        <f t="shared" si="0"/>
        <v>42280</v>
      </c>
      <c r="N31" s="67">
        <f>'[1]October '!L10</f>
        <v>10.105387147585549</v>
      </c>
      <c r="O31" s="67">
        <f>'[1]October '!M10</f>
        <v>8.0282708333333321</v>
      </c>
      <c r="P31" s="79">
        <f>'[1]October '!N10</f>
        <v>9.1408423629509326</v>
      </c>
      <c r="Q31" s="83"/>
      <c r="R31" s="83"/>
      <c r="S31" s="83"/>
      <c r="T31" s="130"/>
      <c r="U31" s="83"/>
      <c r="V31" s="121"/>
      <c r="W31" s="11" t="str">
        <f t="shared" si="1"/>
        <v>Saturday</v>
      </c>
      <c r="X31" s="37">
        <f t="shared" si="1"/>
        <v>42280</v>
      </c>
      <c r="Y31" s="140">
        <f>'[1]October '!R10</f>
        <v>8.2899999999999991</v>
      </c>
      <c r="Z31" s="138">
        <f>'[1]October '!S10</f>
        <v>8.1199999999999992</v>
      </c>
      <c r="AA31" s="139">
        <f>'[1]October '!T10</f>
        <v>8.2172727272727268</v>
      </c>
      <c r="AB31" s="71">
        <f>'[1]October '!U10</f>
        <v>9</v>
      </c>
      <c r="AC31" s="67">
        <f>'[1]October '!V10</f>
        <v>5</v>
      </c>
      <c r="AD31" s="67">
        <f>'[1]October '!W10</f>
        <v>6.5454545454545459</v>
      </c>
      <c r="AE31" s="83">
        <f>'[1]October '!X10</f>
        <v>44.238999999999997</v>
      </c>
      <c r="AF31" s="165">
        <f>'[1]October '!Y10</f>
        <v>0</v>
      </c>
      <c r="AG31" s="93"/>
    </row>
    <row r="32" spans="1:33" x14ac:dyDescent="0.25">
      <c r="A32" s="121"/>
      <c r="B32" s="135" t="s">
        <v>8</v>
      </c>
      <c r="C32" s="12">
        <f t="shared" si="2"/>
        <v>42281</v>
      </c>
      <c r="D32" s="100">
        <f>'[1]October '!C11</f>
        <v>851.65171877373587</v>
      </c>
      <c r="E32" s="67">
        <f>'[1]October '!D11</f>
        <v>1.0553728900049462E-3</v>
      </c>
      <c r="F32" s="67">
        <f>'[1]October '!E11</f>
        <v>409.6284423863687</v>
      </c>
      <c r="G32" s="101"/>
      <c r="H32" s="79"/>
      <c r="I32" s="93"/>
      <c r="J32" s="5"/>
      <c r="K32" s="121"/>
      <c r="L32" s="11" t="str">
        <f t="shared" si="0"/>
        <v>Sunday</v>
      </c>
      <c r="M32" s="12">
        <f t="shared" si="0"/>
        <v>42281</v>
      </c>
      <c r="N32" s="67">
        <f>'[1]October '!L11</f>
        <v>9.9331336788866249</v>
      </c>
      <c r="O32" s="67">
        <f>'[1]October '!M11</f>
        <v>4.6090625002781547</v>
      </c>
      <c r="P32" s="79">
        <f>'[1]October '!N11</f>
        <v>7.6102983220011433</v>
      </c>
      <c r="Q32" s="83"/>
      <c r="R32" s="83"/>
      <c r="S32" s="83"/>
      <c r="T32" s="130"/>
      <c r="U32" s="83"/>
      <c r="V32" s="121"/>
      <c r="W32" s="11" t="str">
        <f t="shared" si="1"/>
        <v>Sunday</v>
      </c>
      <c r="X32" s="37">
        <f t="shared" si="1"/>
        <v>42281</v>
      </c>
      <c r="Y32" s="140">
        <f>'[1]October '!R11</f>
        <v>7.01</v>
      </c>
      <c r="Z32" s="138">
        <f>'[1]October '!S11</f>
        <v>6.8</v>
      </c>
      <c r="AA32" s="139">
        <f>'[1]October '!T11</f>
        <v>6.8657142857142857</v>
      </c>
      <c r="AB32" s="71">
        <f>'[1]October '!U11</f>
        <v>29</v>
      </c>
      <c r="AC32" s="67">
        <f>'[1]October '!V11</f>
        <v>12</v>
      </c>
      <c r="AD32" s="67">
        <f>'[1]October '!W11</f>
        <v>18.714285714285715</v>
      </c>
      <c r="AE32" s="83">
        <f>'[1]October '!X11</f>
        <v>48.058</v>
      </c>
      <c r="AF32" s="165">
        <f>'[1]October '!Y11</f>
        <v>0</v>
      </c>
      <c r="AG32" s="93"/>
    </row>
    <row r="33" spans="1:33" x14ac:dyDescent="0.25">
      <c r="A33" s="121"/>
      <c r="B33" s="135" t="s">
        <v>9</v>
      </c>
      <c r="C33" s="12">
        <f t="shared" si="2"/>
        <v>42282</v>
      </c>
      <c r="D33" s="100">
        <f>'[1]October '!C12</f>
        <v>1684.8375837605793</v>
      </c>
      <c r="E33" s="67">
        <f>'[1]October '!D12</f>
        <v>500.84073950025765</v>
      </c>
      <c r="F33" s="67">
        <f>'[1]October '!E12</f>
        <v>917.31192837330138</v>
      </c>
      <c r="G33" s="101"/>
      <c r="H33" s="79"/>
      <c r="I33" s="93"/>
      <c r="J33" s="5"/>
      <c r="K33" s="121"/>
      <c r="L33" s="11" t="str">
        <f t="shared" si="0"/>
        <v>Monday</v>
      </c>
      <c r="M33" s="12">
        <f t="shared" si="0"/>
        <v>42282</v>
      </c>
      <c r="N33" s="67">
        <f>'[1]October '!L12</f>
        <v>7.969633680555555</v>
      </c>
      <c r="O33" s="67">
        <f>'[1]October '!M12</f>
        <v>5.4271267464028465</v>
      </c>
      <c r="P33" s="79">
        <f>'[1]October '!N12</f>
        <v>6.4920149052943339</v>
      </c>
      <c r="Q33" s="83"/>
      <c r="R33" s="83"/>
      <c r="S33" s="83"/>
      <c r="T33" s="130"/>
      <c r="U33" s="83"/>
      <c r="V33" s="121"/>
      <c r="W33" s="11" t="str">
        <f t="shared" si="1"/>
        <v>Monday</v>
      </c>
      <c r="X33" s="37">
        <f t="shared" si="1"/>
        <v>42282</v>
      </c>
      <c r="Y33" s="140">
        <f>'[1]October '!R12</f>
        <v>6.99</v>
      </c>
      <c r="Z33" s="138">
        <f>'[1]October '!S12</f>
        <v>6.79</v>
      </c>
      <c r="AA33" s="139">
        <f>'[1]October '!T12</f>
        <v>6.8618181818181796</v>
      </c>
      <c r="AB33" s="71">
        <f>'[1]October '!U12</f>
        <v>12</v>
      </c>
      <c r="AC33" s="67">
        <f>'[1]October '!V12</f>
        <v>8</v>
      </c>
      <c r="AD33" s="67">
        <f>'[1]October '!W12</f>
        <v>10.272727272727273</v>
      </c>
      <c r="AE33" s="83">
        <f>'[1]October '!X12</f>
        <v>70.790000000000006</v>
      </c>
      <c r="AF33" s="165">
        <f>'[1]October '!Y12</f>
        <v>0</v>
      </c>
      <c r="AG33" s="93"/>
    </row>
    <row r="34" spans="1:33" x14ac:dyDescent="0.25">
      <c r="A34" s="121"/>
      <c r="B34" s="135" t="s">
        <v>10</v>
      </c>
      <c r="C34" s="12">
        <f t="shared" si="2"/>
        <v>42283</v>
      </c>
      <c r="D34" s="100">
        <f>'[1]October '!C13</f>
        <v>897.87147917853451</v>
      </c>
      <c r="E34" s="67">
        <f>'[1]October '!D13</f>
        <v>655.64916710578063</v>
      </c>
      <c r="F34" s="67">
        <f>'[1]October '!E13</f>
        <v>761.628546783518</v>
      </c>
      <c r="G34" s="101"/>
      <c r="H34" s="79"/>
      <c r="I34" s="93"/>
      <c r="J34" s="5"/>
      <c r="K34" s="121"/>
      <c r="L34" s="11" t="str">
        <f t="shared" si="0"/>
        <v>Tuesday</v>
      </c>
      <c r="M34" s="12">
        <f t="shared" si="0"/>
        <v>42283</v>
      </c>
      <c r="N34" s="67">
        <f>'[1]October '!L13</f>
        <v>7.0898819444444436</v>
      </c>
      <c r="O34" s="67">
        <f>'[1]October '!M13</f>
        <v>5.4320607740879057</v>
      </c>
      <c r="P34" s="79">
        <f>'[1]October '!N13</f>
        <v>6.0207799781176625</v>
      </c>
      <c r="Q34" s="83"/>
      <c r="R34" s="83"/>
      <c r="S34" s="83"/>
      <c r="T34" s="130"/>
      <c r="U34" s="83"/>
      <c r="V34" s="121"/>
      <c r="W34" s="11" t="str">
        <f t="shared" si="1"/>
        <v>Tuesday</v>
      </c>
      <c r="X34" s="37">
        <f t="shared" si="1"/>
        <v>42283</v>
      </c>
      <c r="Y34" s="140">
        <f>'[1]October '!R13</f>
        <v>6.97</v>
      </c>
      <c r="Z34" s="138">
        <f>'[1]October '!S13</f>
        <v>6.79</v>
      </c>
      <c r="AA34" s="139">
        <f>'[1]October '!T13</f>
        <v>6.8114999999999997</v>
      </c>
      <c r="AB34" s="71">
        <f>'[1]October '!U13</f>
        <v>38</v>
      </c>
      <c r="AC34" s="67">
        <f>'[1]October '!V13</f>
        <v>9</v>
      </c>
      <c r="AD34" s="67">
        <f>'[1]October '!W13</f>
        <v>21.1</v>
      </c>
      <c r="AE34" s="83">
        <f>'[1]October '!X13</f>
        <v>66.01600000000002</v>
      </c>
      <c r="AF34" s="165">
        <f>'[1]October '!Y13</f>
        <v>0</v>
      </c>
      <c r="AG34" s="93"/>
    </row>
    <row r="35" spans="1:33" x14ac:dyDescent="0.25">
      <c r="A35" s="121"/>
      <c r="B35" s="135" t="s">
        <v>4</v>
      </c>
      <c r="C35" s="12">
        <f t="shared" si="2"/>
        <v>42284</v>
      </c>
      <c r="D35" s="100">
        <f>'[1]October '!C14</f>
        <v>818.35293734571667</v>
      </c>
      <c r="E35" s="67">
        <f>'[1]October '!D14</f>
        <v>180.38351047007242</v>
      </c>
      <c r="F35" s="67">
        <f>'[1]October '!E14</f>
        <v>562.25550799558255</v>
      </c>
      <c r="G35" s="101"/>
      <c r="H35" s="79"/>
      <c r="I35" s="93"/>
      <c r="J35" s="5"/>
      <c r="K35" s="121"/>
      <c r="L35" s="11" t="str">
        <f t="shared" si="0"/>
        <v>Wednesday</v>
      </c>
      <c r="M35" s="12">
        <f t="shared" si="0"/>
        <v>42284</v>
      </c>
      <c r="N35" s="67">
        <f>'[1]October '!L14</f>
        <v>5.8675130253765309</v>
      </c>
      <c r="O35" s="67">
        <f>'[1]October '!M14</f>
        <v>4.8849791678720047</v>
      </c>
      <c r="P35" s="79">
        <f>'[1]October '!N14</f>
        <v>5.2672259766657099</v>
      </c>
      <c r="Q35" s="83"/>
      <c r="R35" s="83"/>
      <c r="S35" s="83"/>
      <c r="T35" s="130"/>
      <c r="U35" s="83"/>
      <c r="V35" s="121"/>
      <c r="W35" s="11" t="str">
        <f t="shared" si="1"/>
        <v>Wednesday</v>
      </c>
      <c r="X35" s="37">
        <f t="shared" si="1"/>
        <v>42284</v>
      </c>
      <c r="Y35" s="140">
        <f>'[1]October '!R14</f>
        <v>6.82</v>
      </c>
      <c r="Z35" s="138">
        <f>'[1]October '!S14</f>
        <v>6.79</v>
      </c>
      <c r="AA35" s="139">
        <f>'[1]October '!T14</f>
        <v>6.800416666666667</v>
      </c>
      <c r="AB35" s="71">
        <f>'[1]October '!U14</f>
        <v>13</v>
      </c>
      <c r="AC35" s="67">
        <f>'[1]October '!V14</f>
        <v>10</v>
      </c>
      <c r="AD35" s="67">
        <f>'[1]October '!W14</f>
        <v>11.125</v>
      </c>
      <c r="AE35" s="83">
        <f>'[1]October '!X14</f>
        <v>63.838999999999999</v>
      </c>
      <c r="AF35" s="165">
        <f>'[1]October '!Y14</f>
        <v>0</v>
      </c>
      <c r="AG35" s="93"/>
    </row>
    <row r="36" spans="1:33" x14ac:dyDescent="0.25">
      <c r="A36" s="121"/>
      <c r="B36" s="135" t="s">
        <v>5</v>
      </c>
      <c r="C36" s="12">
        <f t="shared" si="2"/>
        <v>42285</v>
      </c>
      <c r="D36" s="100">
        <f>'[1]October '!C15</f>
        <v>1132.101833855523</v>
      </c>
      <c r="E36" s="67">
        <f>'[1]October '!D15</f>
        <v>532.64217726135246</v>
      </c>
      <c r="F36" s="67">
        <f>'[1]October '!E15</f>
        <v>682.66570387886213</v>
      </c>
      <c r="G36" s="101"/>
      <c r="H36" s="79"/>
      <c r="I36" s="93"/>
      <c r="J36" s="5"/>
      <c r="K36" s="121"/>
      <c r="L36" s="11" t="str">
        <f t="shared" si="0"/>
        <v>Thursday</v>
      </c>
      <c r="M36" s="12">
        <f t="shared" si="0"/>
        <v>42285</v>
      </c>
      <c r="N36" s="67">
        <f>'[1]October '!L15</f>
        <v>5.5861215350098075</v>
      </c>
      <c r="O36" s="67">
        <f>'[1]October '!M15</f>
        <v>4.1967430555555554</v>
      </c>
      <c r="P36" s="79">
        <f>'[1]October '!N15</f>
        <v>4.8364402149143046</v>
      </c>
      <c r="Q36" s="83"/>
      <c r="R36" s="83"/>
      <c r="S36" s="83"/>
      <c r="T36" s="130"/>
      <c r="U36" s="83"/>
      <c r="V36" s="121"/>
      <c r="W36" s="11" t="str">
        <f t="shared" si="1"/>
        <v>Thursday</v>
      </c>
      <c r="X36" s="37">
        <f t="shared" si="1"/>
        <v>42285</v>
      </c>
      <c r="Y36" s="140">
        <f>'[1]October '!R15</f>
        <v>7.03</v>
      </c>
      <c r="Z36" s="138">
        <f>'[1]October '!S15</f>
        <v>6.79</v>
      </c>
      <c r="AA36" s="139">
        <f>'[1]October '!T15</f>
        <v>6.8375000000000012</v>
      </c>
      <c r="AB36" s="71">
        <f>'[1]October '!U15</f>
        <v>19</v>
      </c>
      <c r="AC36" s="67">
        <f>'[1]October '!V15</f>
        <v>12</v>
      </c>
      <c r="AD36" s="67">
        <f>'[1]October '!W15</f>
        <v>14.076923076923077</v>
      </c>
      <c r="AE36" s="83">
        <f>'[1]October '!X15</f>
        <v>59.395000000000003</v>
      </c>
      <c r="AF36" s="165">
        <f>'[1]October '!Y15</f>
        <v>0</v>
      </c>
      <c r="AG36" s="93"/>
    </row>
    <row r="37" spans="1:33" x14ac:dyDescent="0.25">
      <c r="A37" s="121"/>
      <c r="B37" s="135" t="s">
        <v>6</v>
      </c>
      <c r="C37" s="12">
        <f t="shared" si="2"/>
        <v>42286</v>
      </c>
      <c r="D37" s="100">
        <f>'[1]October '!C16</f>
        <v>1100.3784888237847</v>
      </c>
      <c r="E37" s="67">
        <f>'[1]October '!D16</f>
        <v>468.77315609571662</v>
      </c>
      <c r="F37" s="67">
        <f>'[1]October '!E16</f>
        <v>810.07206203630221</v>
      </c>
      <c r="G37" s="101"/>
      <c r="H37" s="79"/>
      <c r="I37" s="93"/>
      <c r="J37" s="5"/>
      <c r="K37" s="121"/>
      <c r="L37" s="11" t="str">
        <f t="shared" si="0"/>
        <v>Friday</v>
      </c>
      <c r="M37" s="12">
        <f t="shared" si="0"/>
        <v>42286</v>
      </c>
      <c r="N37" s="67">
        <f>'[1]October '!L16</f>
        <v>5.6353402844534974</v>
      </c>
      <c r="O37" s="67">
        <f>'[1]October '!M16</f>
        <v>4.6316909726858135</v>
      </c>
      <c r="P37" s="79">
        <f>'[1]October '!N16</f>
        <v>5.0983063313402228</v>
      </c>
      <c r="Q37" s="83"/>
      <c r="R37" s="83"/>
      <c r="S37" s="83"/>
      <c r="T37" s="130"/>
      <c r="U37" s="83"/>
      <c r="V37" s="121"/>
      <c r="W37" s="11" t="str">
        <f t="shared" si="1"/>
        <v>Friday</v>
      </c>
      <c r="X37" s="37">
        <f t="shared" si="1"/>
        <v>42286</v>
      </c>
      <c r="Y37" s="140">
        <f>'[1]October '!R16</f>
        <v>8.31</v>
      </c>
      <c r="Z37" s="138">
        <f>'[1]October '!S16</f>
        <v>6.79</v>
      </c>
      <c r="AA37" s="139">
        <f>'[1]October '!T16</f>
        <v>7.2728571428571422</v>
      </c>
      <c r="AB37" s="71">
        <f>'[1]October '!U16</f>
        <v>28</v>
      </c>
      <c r="AC37" s="67">
        <f>'[1]October '!V16</f>
        <v>11</v>
      </c>
      <c r="AD37" s="67">
        <f>'[1]October '!W16</f>
        <v>20.916666666666668</v>
      </c>
      <c r="AE37" s="83">
        <f>'[1]October '!X16</f>
        <v>48.5</v>
      </c>
      <c r="AF37" s="165">
        <f>'[1]October '!Y16</f>
        <v>0</v>
      </c>
      <c r="AG37" s="93"/>
    </row>
    <row r="38" spans="1:33" x14ac:dyDescent="0.25">
      <c r="A38" s="121"/>
      <c r="B38" s="135" t="s">
        <v>7</v>
      </c>
      <c r="C38" s="12">
        <f t="shared" si="2"/>
        <v>42287</v>
      </c>
      <c r="D38" s="100">
        <f>'[1]October '!C17</f>
        <v>1223.6914127988384</v>
      </c>
      <c r="E38" s="67">
        <f>'[1]October '!D17</f>
        <v>371.38346867879227</v>
      </c>
      <c r="F38" s="67">
        <f>'[1]October '!E17</f>
        <v>738.27727107441956</v>
      </c>
      <c r="G38" s="101"/>
      <c r="H38" s="79"/>
      <c r="I38" s="93"/>
      <c r="J38" s="5"/>
      <c r="K38" s="121"/>
      <c r="L38" s="11" t="str">
        <f t="shared" si="0"/>
        <v>Saturday</v>
      </c>
      <c r="M38" s="12">
        <f t="shared" si="0"/>
        <v>42287</v>
      </c>
      <c r="N38" s="67">
        <f>'[1]October '!L17</f>
        <v>8.7518350679609505</v>
      </c>
      <c r="O38" s="67">
        <f>'[1]October '!M17</f>
        <v>4.3922326390743249</v>
      </c>
      <c r="P38" s="79">
        <f>'[1]October '!N17</f>
        <v>5.5918047269257114</v>
      </c>
      <c r="Q38" s="83"/>
      <c r="R38" s="83"/>
      <c r="S38" s="83"/>
      <c r="T38" s="130"/>
      <c r="U38" s="83"/>
      <c r="V38" s="121"/>
      <c r="W38" s="11" t="str">
        <f t="shared" si="1"/>
        <v>Saturday</v>
      </c>
      <c r="X38" s="37">
        <f t="shared" si="1"/>
        <v>42287</v>
      </c>
      <c r="Y38" s="140">
        <f>'[1]October '!R17</f>
        <v>8.3000000000000007</v>
      </c>
      <c r="Z38" s="138">
        <f>'[1]October '!S17</f>
        <v>6.8</v>
      </c>
      <c r="AA38" s="139">
        <f>'[1]October '!T17</f>
        <v>7.32736842105263</v>
      </c>
      <c r="AB38" s="71">
        <f>'[1]October '!U17</f>
        <v>21</v>
      </c>
      <c r="AC38" s="67">
        <f>'[1]October '!V17</f>
        <v>15</v>
      </c>
      <c r="AD38" s="67">
        <f>'[1]October '!W17</f>
        <v>18.105263157894736</v>
      </c>
      <c r="AE38" s="83">
        <f>'[1]October '!X17</f>
        <v>60.731999999999999</v>
      </c>
      <c r="AF38" s="165">
        <f>'[1]October '!Y17</f>
        <v>0</v>
      </c>
      <c r="AG38" s="93"/>
    </row>
    <row r="39" spans="1:33" x14ac:dyDescent="0.25">
      <c r="A39" s="121"/>
      <c r="B39" s="135" t="s">
        <v>8</v>
      </c>
      <c r="C39" s="12">
        <f t="shared" si="2"/>
        <v>42288</v>
      </c>
      <c r="D39" s="100">
        <f>'[1]October '!C18</f>
        <v>846.65043751186795</v>
      </c>
      <c r="E39" s="67">
        <f>'[1]October '!D18</f>
        <v>494.29304177347814</v>
      </c>
      <c r="F39" s="67">
        <f>'[1]October '!E18</f>
        <v>583.35864975215759</v>
      </c>
      <c r="G39" s="101"/>
      <c r="H39" s="79"/>
      <c r="I39" s="93"/>
      <c r="J39" s="5"/>
      <c r="K39" s="121"/>
      <c r="L39" s="11" t="str">
        <f t="shared" si="0"/>
        <v>Sunday</v>
      </c>
      <c r="M39" s="12">
        <f t="shared" si="0"/>
        <v>42288</v>
      </c>
      <c r="N39" s="67">
        <f>'[1]October '!L18</f>
        <v>8.8497621527777763</v>
      </c>
      <c r="O39" s="67">
        <f>'[1]October '!M18</f>
        <v>7.114309027777777</v>
      </c>
      <c r="P39" s="79">
        <f>'[1]October '!N18</f>
        <v>7.9285796561535591</v>
      </c>
      <c r="Q39" s="83"/>
      <c r="R39" s="83"/>
      <c r="S39" s="83"/>
      <c r="T39" s="130"/>
      <c r="U39" s="83"/>
      <c r="V39" s="121"/>
      <c r="W39" s="11" t="str">
        <f t="shared" si="1"/>
        <v>Sunday</v>
      </c>
      <c r="X39" s="37">
        <f t="shared" si="1"/>
        <v>42288</v>
      </c>
      <c r="Y39" s="140">
        <f>'[1]October '!R18</f>
        <v>8.23</v>
      </c>
      <c r="Z39" s="138">
        <f>'[1]October '!S18</f>
        <v>7.05</v>
      </c>
      <c r="AA39" s="139">
        <f>'[1]October '!T18</f>
        <v>7.6980000000000004</v>
      </c>
      <c r="AB39" s="71">
        <f>'[1]October '!U18</f>
        <v>22</v>
      </c>
      <c r="AC39" s="67">
        <f>'[1]October '!V18</f>
        <v>14</v>
      </c>
      <c r="AD39" s="67">
        <f>'[1]October '!W18</f>
        <v>18</v>
      </c>
      <c r="AE39" s="83">
        <f>'[1]October '!X18</f>
        <v>50.209000000000003</v>
      </c>
      <c r="AF39" s="165">
        <f>'[1]October '!Y18</f>
        <v>0</v>
      </c>
      <c r="AG39" s="93"/>
    </row>
    <row r="40" spans="1:33" x14ac:dyDescent="0.25">
      <c r="A40" s="121"/>
      <c r="B40" s="135" t="s">
        <v>9</v>
      </c>
      <c r="C40" s="12">
        <f t="shared" si="2"/>
        <v>42289</v>
      </c>
      <c r="D40" s="100">
        <f>'[1]October '!C19</f>
        <v>656.90019771491154</v>
      </c>
      <c r="E40" s="67">
        <f>'[1]October '!D19</f>
        <v>426.50110416666661</v>
      </c>
      <c r="F40" s="67">
        <f>'[1]October '!E19</f>
        <v>548.03082501974802</v>
      </c>
      <c r="G40" s="101"/>
      <c r="H40" s="79"/>
      <c r="I40" s="93"/>
      <c r="J40" s="5"/>
      <c r="K40" s="121"/>
      <c r="L40" s="11" t="str">
        <f t="shared" si="0"/>
        <v>Monday</v>
      </c>
      <c r="M40" s="12">
        <f t="shared" si="0"/>
        <v>42289</v>
      </c>
      <c r="N40" s="67">
        <f>'[1]October '!L19</f>
        <v>8.3059010416666652</v>
      </c>
      <c r="O40" s="67">
        <f>'[1]October '!M19</f>
        <v>7.1378935185180348</v>
      </c>
      <c r="P40" s="79">
        <f>'[1]October '!N19</f>
        <v>7.7040503351659151</v>
      </c>
      <c r="Q40" s="83"/>
      <c r="R40" s="83"/>
      <c r="S40" s="83"/>
      <c r="T40" s="130"/>
      <c r="U40" s="83"/>
      <c r="V40" s="121"/>
      <c r="W40" s="11" t="str">
        <f t="shared" si="1"/>
        <v>Monday</v>
      </c>
      <c r="X40" s="37">
        <f t="shared" si="1"/>
        <v>42289</v>
      </c>
      <c r="Y40" s="140">
        <f>'[1]October '!R19</f>
        <v>8.2200000000000006</v>
      </c>
      <c r="Z40" s="138">
        <f>'[1]October '!S19</f>
        <v>6.81</v>
      </c>
      <c r="AA40" s="139">
        <f>'[1]October '!T19</f>
        <v>7.4707692307692311</v>
      </c>
      <c r="AB40" s="71">
        <f>'[1]October '!U19</f>
        <v>21</v>
      </c>
      <c r="AC40" s="67">
        <f>'[1]October '!V19</f>
        <v>16</v>
      </c>
      <c r="AD40" s="67">
        <f>'[1]October '!W19</f>
        <v>18.76923076923077</v>
      </c>
      <c r="AE40" s="83">
        <f>'[1]October '!X19</f>
        <v>51.948</v>
      </c>
      <c r="AF40" s="165">
        <f>'[1]October '!Y19</f>
        <v>0</v>
      </c>
      <c r="AG40" s="93"/>
    </row>
    <row r="41" spans="1:33" x14ac:dyDescent="0.25">
      <c r="A41" s="121"/>
      <c r="B41" s="135" t="s">
        <v>10</v>
      </c>
      <c r="C41" s="12">
        <f t="shared" si="2"/>
        <v>42290</v>
      </c>
      <c r="D41" s="100">
        <f>'[1]October '!C20</f>
        <v>663.21857207404241</v>
      </c>
      <c r="E41" s="67">
        <f>'[1]October '!D20</f>
        <v>381.21365612538659</v>
      </c>
      <c r="F41" s="67">
        <f>'[1]October '!E20</f>
        <v>582.45397123811847</v>
      </c>
      <c r="G41" s="101"/>
      <c r="H41" s="79"/>
      <c r="I41" s="93"/>
      <c r="J41" s="5"/>
      <c r="K41" s="121"/>
      <c r="L41" s="11" t="str">
        <f t="shared" si="0"/>
        <v>Tuesday</v>
      </c>
      <c r="M41" s="12">
        <f t="shared" si="0"/>
        <v>42290</v>
      </c>
      <c r="N41" s="67">
        <f>'[1]October '!L20</f>
        <v>7.1790347222222222</v>
      </c>
      <c r="O41" s="67">
        <f>'[1]October '!M20</f>
        <v>6.420877604166666</v>
      </c>
      <c r="P41" s="79">
        <f>'[1]October '!N20</f>
        <v>6.89542289979165</v>
      </c>
      <c r="Q41" s="83"/>
      <c r="R41" s="83"/>
      <c r="S41" s="83"/>
      <c r="T41" s="130"/>
      <c r="U41" s="83"/>
      <c r="V41" s="121"/>
      <c r="W41" s="11" t="str">
        <f t="shared" si="1"/>
        <v>Tuesday</v>
      </c>
      <c r="X41" s="37">
        <f t="shared" si="1"/>
        <v>42290</v>
      </c>
      <c r="Y41" s="140">
        <f>'[1]October '!R20</f>
        <v>8.18</v>
      </c>
      <c r="Z41" s="138">
        <f>'[1]October '!S20</f>
        <v>6.92</v>
      </c>
      <c r="AA41" s="139">
        <f>'[1]October '!T20</f>
        <v>7.3611111111111107</v>
      </c>
      <c r="AB41" s="71">
        <f>'[1]October '!U20</f>
        <v>23</v>
      </c>
      <c r="AC41" s="67">
        <f>'[1]October '!V20</f>
        <v>10</v>
      </c>
      <c r="AD41" s="67">
        <f>'[1]October '!W20</f>
        <v>15.444444444444445</v>
      </c>
      <c r="AE41" s="83">
        <f>'[1]October '!X20</f>
        <v>50.085000000000001</v>
      </c>
      <c r="AF41" s="165">
        <f>'[1]October '!Y20</f>
        <v>1</v>
      </c>
      <c r="AG41" s="93"/>
    </row>
    <row r="42" spans="1:33" x14ac:dyDescent="0.25">
      <c r="A42" s="121"/>
      <c r="B42" s="135" t="s">
        <v>4</v>
      </c>
      <c r="C42" s="12">
        <f t="shared" si="2"/>
        <v>42291</v>
      </c>
      <c r="D42" s="100">
        <f>'[1]October '!C21</f>
        <v>835.95378124999991</v>
      </c>
      <c r="E42" s="100">
        <f>'[1]October '!D21</f>
        <v>452.59090624999993</v>
      </c>
      <c r="F42" s="100">
        <f>'[1]October '!E21</f>
        <v>598.70526037117293</v>
      </c>
      <c r="G42" s="101"/>
      <c r="H42" s="79"/>
      <c r="I42" s="93"/>
      <c r="J42" s="5"/>
      <c r="K42" s="121"/>
      <c r="L42" s="11" t="str">
        <f t="shared" si="0"/>
        <v>Wednesday</v>
      </c>
      <c r="M42" s="12">
        <f t="shared" si="0"/>
        <v>42291</v>
      </c>
      <c r="N42" s="67">
        <f>'[1]October '!L21</f>
        <v>7.2175711805555549</v>
      </c>
      <c r="O42" s="67">
        <f>'[1]October '!M21</f>
        <v>5.6106579967737202</v>
      </c>
      <c r="P42" s="79">
        <f>'[1]October '!N21</f>
        <v>6.3597325252729666</v>
      </c>
      <c r="Q42" s="83"/>
      <c r="R42" s="83"/>
      <c r="S42" s="83"/>
      <c r="T42" s="130"/>
      <c r="U42" s="83"/>
      <c r="V42" s="121"/>
      <c r="W42" s="11" t="str">
        <f t="shared" si="1"/>
        <v>Wednesday</v>
      </c>
      <c r="X42" s="37">
        <f t="shared" si="1"/>
        <v>42291</v>
      </c>
      <c r="Y42" s="140">
        <f>'[1]October '!R21</f>
        <v>7.11</v>
      </c>
      <c r="Z42" s="138">
        <f>'[1]October '!S21</f>
        <v>6.84</v>
      </c>
      <c r="AA42" s="139">
        <f>'[1]October '!T21</f>
        <v>6.9672727272727277</v>
      </c>
      <c r="AB42" s="71">
        <f>'[1]October '!U21</f>
        <v>12</v>
      </c>
      <c r="AC42" s="67">
        <f>'[1]October '!V21</f>
        <v>8</v>
      </c>
      <c r="AD42" s="67">
        <f>'[1]October '!W21</f>
        <v>9.0909090909090917</v>
      </c>
      <c r="AE42" s="83">
        <f>'[1]October '!X21</f>
        <v>53.414000000000001</v>
      </c>
      <c r="AF42" s="165">
        <f>'[1]October '!Y21</f>
        <v>0</v>
      </c>
      <c r="AG42" s="93"/>
    </row>
    <row r="43" spans="1:33" x14ac:dyDescent="0.25">
      <c r="A43" s="121"/>
      <c r="B43" s="135" t="s">
        <v>5</v>
      </c>
      <c r="C43" s="12">
        <f t="shared" si="2"/>
        <v>42292</v>
      </c>
      <c r="D43" s="100">
        <f>'[1]October '!C22</f>
        <v>1016.0277598470051</v>
      </c>
      <c r="E43" s="100">
        <f>'[1]October '!D22</f>
        <v>502.77303111945253</v>
      </c>
      <c r="F43" s="100">
        <f>'[1]October '!E22</f>
        <v>748.81607987792393</v>
      </c>
      <c r="G43" s="101"/>
      <c r="H43" s="79"/>
      <c r="I43" s="93"/>
      <c r="J43" s="5"/>
      <c r="K43" s="121"/>
      <c r="L43" s="11" t="str">
        <f t="shared" si="0"/>
        <v>Thursday</v>
      </c>
      <c r="M43" s="12">
        <f t="shared" si="0"/>
        <v>42292</v>
      </c>
      <c r="N43" s="67">
        <f>'[1]October '!L22</f>
        <v>6.3613350704643459</v>
      </c>
      <c r="O43" s="67">
        <f>'[1]October '!M22</f>
        <v>5.5718298730717759</v>
      </c>
      <c r="P43" s="79">
        <f>'[1]October '!N22</f>
        <v>6.0092191407864011</v>
      </c>
      <c r="Q43" s="83"/>
      <c r="R43" s="83"/>
      <c r="S43" s="83"/>
      <c r="T43" s="130"/>
      <c r="U43" s="83"/>
      <c r="V43" s="121"/>
      <c r="W43" s="11" t="str">
        <f t="shared" si="1"/>
        <v>Thursday</v>
      </c>
      <c r="X43" s="37">
        <f t="shared" si="1"/>
        <v>42292</v>
      </c>
      <c r="Y43" s="140">
        <f>'[1]October '!R22</f>
        <v>6.87</v>
      </c>
      <c r="Z43" s="138">
        <f>'[1]October '!S22</f>
        <v>6.79</v>
      </c>
      <c r="AA43" s="139">
        <f>'[1]October '!T22</f>
        <v>6.8254166666666656</v>
      </c>
      <c r="AB43" s="71">
        <f>'[1]October '!U22</f>
        <v>8</v>
      </c>
      <c r="AC43" s="67">
        <f>'[1]October '!V22</f>
        <v>6</v>
      </c>
      <c r="AD43" s="67">
        <f>'[1]October '!W22</f>
        <v>7.333333333333333</v>
      </c>
      <c r="AE43" s="83">
        <f>'[1]October '!X22</f>
        <v>54.874999999999993</v>
      </c>
      <c r="AF43" s="165">
        <f>'[1]October '!Y22</f>
        <v>0</v>
      </c>
      <c r="AG43" s="93"/>
    </row>
    <row r="44" spans="1:33" x14ac:dyDescent="0.25">
      <c r="A44" s="121"/>
      <c r="B44" s="135" t="s">
        <v>6</v>
      </c>
      <c r="C44" s="12">
        <f t="shared" si="2"/>
        <v>42293</v>
      </c>
      <c r="D44" s="100">
        <f>'[1]October '!C23</f>
        <v>973.4826353691949</v>
      </c>
      <c r="E44" s="100">
        <f>'[1]October '!D23</f>
        <v>547.56014913940419</v>
      </c>
      <c r="F44" s="100">
        <f>'[1]October '!E23</f>
        <v>770.53982015233646</v>
      </c>
      <c r="G44" s="101"/>
      <c r="H44" s="79"/>
      <c r="I44" s="93"/>
      <c r="J44" s="5"/>
      <c r="K44" s="121"/>
      <c r="L44" s="11" t="str">
        <f t="shared" si="0"/>
        <v>Friday</v>
      </c>
      <c r="M44" s="12">
        <f t="shared" si="0"/>
        <v>42293</v>
      </c>
      <c r="N44" s="67">
        <f>'[1]October '!L23</f>
        <v>6.186468753059704</v>
      </c>
      <c r="O44" s="67">
        <f>'[1]October '!M23</f>
        <v>4.4889809046321441</v>
      </c>
      <c r="P44" s="79">
        <f>'[1]October '!N23</f>
        <v>5.5988418329883105</v>
      </c>
      <c r="Q44" s="83"/>
      <c r="R44" s="83"/>
      <c r="S44" s="83"/>
      <c r="T44" s="130"/>
      <c r="U44" s="83"/>
      <c r="V44" s="121"/>
      <c r="W44" s="11" t="str">
        <f t="shared" si="1"/>
        <v>Friday</v>
      </c>
      <c r="X44" s="37">
        <f t="shared" si="1"/>
        <v>42293</v>
      </c>
      <c r="Y44" s="140">
        <f>'[1]October '!R23</f>
        <v>6.88</v>
      </c>
      <c r="Z44" s="138">
        <f>'[1]October '!S23</f>
        <v>6.8</v>
      </c>
      <c r="AA44" s="139">
        <f>'[1]October '!T23</f>
        <v>6.8264705882352947</v>
      </c>
      <c r="AB44" s="71">
        <f>'[1]October '!U23</f>
        <v>13</v>
      </c>
      <c r="AC44" s="67">
        <f>'[1]October '!V23</f>
        <v>8</v>
      </c>
      <c r="AD44" s="67">
        <f>'[1]October '!W23</f>
        <v>10.647058823529411</v>
      </c>
      <c r="AE44" s="83">
        <f>'[1]October '!X23</f>
        <v>45.075999999999993</v>
      </c>
      <c r="AF44" s="165">
        <f>'[1]October '!Y23</f>
        <v>1</v>
      </c>
      <c r="AG44" s="93"/>
    </row>
    <row r="45" spans="1:33" x14ac:dyDescent="0.25">
      <c r="A45" s="121"/>
      <c r="B45" s="135" t="s">
        <v>7</v>
      </c>
      <c r="C45" s="12">
        <f t="shared" si="2"/>
        <v>42294</v>
      </c>
      <c r="D45" s="100">
        <f>'[1]October '!C24</f>
        <v>948.9347293565537</v>
      </c>
      <c r="E45" s="100">
        <f>'[1]October '!D24</f>
        <v>516.43025011867951</v>
      </c>
      <c r="F45" s="100">
        <f>'[1]October '!E24</f>
        <v>668.80807993490907</v>
      </c>
      <c r="G45" s="101"/>
      <c r="H45" s="79"/>
      <c r="I45" s="93"/>
      <c r="J45" s="5"/>
      <c r="K45" s="121"/>
      <c r="L45" s="11" t="str">
        <f t="shared" si="0"/>
        <v>Saturday</v>
      </c>
      <c r="M45" s="12">
        <f t="shared" si="0"/>
        <v>42294</v>
      </c>
      <c r="N45" s="67">
        <f>'[1]October '!L24</f>
        <v>5.8244496579700042</v>
      </c>
      <c r="O45" s="67">
        <f>'[1]October '!M24</f>
        <v>4.5404236112038285</v>
      </c>
      <c r="P45" s="79">
        <f>'[1]October '!N24</f>
        <v>5.0418370982800376</v>
      </c>
      <c r="Q45" s="83"/>
      <c r="R45" s="83"/>
      <c r="S45" s="83"/>
      <c r="T45" s="130"/>
      <c r="U45" s="83"/>
      <c r="V45" s="121"/>
      <c r="W45" s="11" t="str">
        <f t="shared" si="1"/>
        <v>Saturday</v>
      </c>
      <c r="X45" s="37">
        <f t="shared" si="1"/>
        <v>42294</v>
      </c>
      <c r="Y45" s="140">
        <f>'[1]October '!R24</f>
        <v>7.53</v>
      </c>
      <c r="Z45" s="138">
        <f>'[1]October '!S24</f>
        <v>6.79</v>
      </c>
      <c r="AA45" s="139">
        <f>'[1]October '!T24</f>
        <v>6.8912499999999985</v>
      </c>
      <c r="AB45" s="71">
        <f>'[1]October '!U24</f>
        <v>38</v>
      </c>
      <c r="AC45" s="67">
        <f>'[1]October '!V24</f>
        <v>10.16</v>
      </c>
      <c r="AD45" s="67">
        <f>'[1]October '!W24</f>
        <v>25.59</v>
      </c>
      <c r="AE45" s="83">
        <f>'[1]October '!X24</f>
        <v>62.747999999999998</v>
      </c>
      <c r="AF45" s="165">
        <f>'[1]October '!Y24</f>
        <v>0</v>
      </c>
      <c r="AG45" s="93"/>
    </row>
    <row r="46" spans="1:33" x14ac:dyDescent="0.25">
      <c r="A46" s="121"/>
      <c r="B46" s="135" t="s">
        <v>8</v>
      </c>
      <c r="C46" s="12">
        <f t="shared" si="2"/>
        <v>42295</v>
      </c>
      <c r="D46" s="100">
        <f>'[1]October '!C25</f>
        <v>768.18051047600636</v>
      </c>
      <c r="E46" s="100">
        <f>'[1]October '!D25</f>
        <v>480.44004182094994</v>
      </c>
      <c r="F46" s="100">
        <f>'[1]October '!E25</f>
        <v>635.77150220496571</v>
      </c>
      <c r="G46" s="101"/>
      <c r="H46" s="79"/>
      <c r="I46" s="93"/>
      <c r="J46" s="5"/>
      <c r="K46" s="121"/>
      <c r="L46" s="11" t="str">
        <f t="shared" si="0"/>
        <v>Sunday</v>
      </c>
      <c r="M46" s="12">
        <f t="shared" si="0"/>
        <v>42295</v>
      </c>
      <c r="N46" s="67">
        <f>'[1]October '!L25</f>
        <v>4.8054635437991875</v>
      </c>
      <c r="O46" s="67">
        <f>'[1]October '!M25</f>
        <v>3.3417951389816074</v>
      </c>
      <c r="P46" s="79">
        <f>'[1]October '!N25</f>
        <v>4.1555241259082587</v>
      </c>
      <c r="Q46" s="83"/>
      <c r="R46" s="83"/>
      <c r="S46" s="83"/>
      <c r="T46" s="130"/>
      <c r="U46" s="83"/>
      <c r="V46" s="121"/>
      <c r="W46" s="11" t="str">
        <f t="shared" si="1"/>
        <v>Sunday</v>
      </c>
      <c r="X46" s="37">
        <f t="shared" si="1"/>
        <v>42295</v>
      </c>
      <c r="Y46" s="140">
        <f>'[1]October '!R25</f>
        <v>7.29</v>
      </c>
      <c r="Z46" s="138">
        <f>'[1]October '!S25</f>
        <v>6.8</v>
      </c>
      <c r="AA46" s="139">
        <f>'[1]October '!T25</f>
        <v>7.0250000000000004</v>
      </c>
      <c r="AB46" s="71">
        <f>'[1]October '!U25</f>
        <v>14</v>
      </c>
      <c r="AC46" s="67">
        <f>'[1]October '!V25</f>
        <v>8</v>
      </c>
      <c r="AD46" s="67">
        <f>'[1]October '!W25</f>
        <v>10.8</v>
      </c>
      <c r="AE46" s="83">
        <f>'[1]October '!X25</f>
        <v>95.738000000000014</v>
      </c>
      <c r="AF46" s="165">
        <f>'[1]October '!Y25</f>
        <v>0</v>
      </c>
      <c r="AG46" s="93"/>
    </row>
    <row r="47" spans="1:33" x14ac:dyDescent="0.25">
      <c r="A47" s="121"/>
      <c r="B47" s="135" t="s">
        <v>9</v>
      </c>
      <c r="C47" s="12">
        <f t="shared" si="2"/>
        <v>42296</v>
      </c>
      <c r="D47" s="100">
        <f>'[1]October '!C26</f>
        <v>793.10291672600636</v>
      </c>
      <c r="E47" s="100">
        <f>'[1]October '!D26</f>
        <v>582.40568783230242</v>
      </c>
      <c r="F47" s="100">
        <f>'[1]October '!E26</f>
        <v>660.5946750783213</v>
      </c>
      <c r="G47" s="101"/>
      <c r="H47" s="79"/>
      <c r="I47" s="93"/>
      <c r="J47" s="5"/>
      <c r="K47" s="121"/>
      <c r="L47" s="11" t="str">
        <f t="shared" si="0"/>
        <v>Monday</v>
      </c>
      <c r="M47" s="12">
        <f t="shared" si="0"/>
        <v>42296</v>
      </c>
      <c r="N47" s="67">
        <f>'[1]October '!L26</f>
        <v>5.5788663225041493</v>
      </c>
      <c r="O47" s="67">
        <f>'[1]October '!M26</f>
        <v>3.9822708331478966</v>
      </c>
      <c r="P47" s="79">
        <f>'[1]October '!N26</f>
        <v>4.6427730415844257</v>
      </c>
      <c r="Q47" s="83"/>
      <c r="R47" s="83"/>
      <c r="S47" s="83"/>
      <c r="T47" s="130"/>
      <c r="U47" s="83"/>
      <c r="V47" s="121"/>
      <c r="W47" s="11" t="str">
        <f t="shared" si="1"/>
        <v>Monday</v>
      </c>
      <c r="X47" s="37">
        <f t="shared" si="1"/>
        <v>42296</v>
      </c>
      <c r="Y47" s="140">
        <f>'[1]October '!R26</f>
        <v>7.16</v>
      </c>
      <c r="Z47" s="138">
        <f>'[1]October '!S26</f>
        <v>6.81</v>
      </c>
      <c r="AA47" s="139">
        <f>'[1]October '!T26</f>
        <v>7.0078571428571417</v>
      </c>
      <c r="AB47" s="71">
        <f>'[1]October '!U26</f>
        <v>14</v>
      </c>
      <c r="AC47" s="67">
        <f>'[1]October '!V26</f>
        <v>8</v>
      </c>
      <c r="AD47" s="67">
        <f>'[1]October '!W26</f>
        <v>10.642857142857142</v>
      </c>
      <c r="AE47" s="83">
        <f>'[1]October '!X26</f>
        <v>65.698999999999998</v>
      </c>
      <c r="AF47" s="165">
        <f>'[1]October '!Y26</f>
        <v>0</v>
      </c>
      <c r="AG47" s="93"/>
    </row>
    <row r="48" spans="1:33" x14ac:dyDescent="0.25">
      <c r="A48" s="121"/>
      <c r="B48" s="135" t="s">
        <v>10</v>
      </c>
      <c r="C48" s="12">
        <f t="shared" si="2"/>
        <v>42297</v>
      </c>
      <c r="D48" s="100">
        <f>'[1]October '!C27</f>
        <v>836.16575</v>
      </c>
      <c r="E48" s="100">
        <f>'[1]October '!D27</f>
        <v>1.6337195040796358E-2</v>
      </c>
      <c r="F48" s="100">
        <f>'[1]October '!E27</f>
        <v>614.93704362627091</v>
      </c>
      <c r="G48" s="101"/>
      <c r="H48" s="79"/>
      <c r="I48" s="93"/>
      <c r="J48" s="5"/>
      <c r="K48" s="121"/>
      <c r="L48" s="11" t="str">
        <f t="shared" si="0"/>
        <v>Tuesday</v>
      </c>
      <c r="M48" s="12">
        <f t="shared" si="0"/>
        <v>42297</v>
      </c>
      <c r="N48" s="67">
        <f>'[1]October '!L27</f>
        <v>5.7214913225041499</v>
      </c>
      <c r="O48" s="67">
        <f>'[1]October '!M27</f>
        <v>3.7292986119455755</v>
      </c>
      <c r="P48" s="79">
        <f>'[1]October '!N27</f>
        <v>4.7185801710778916</v>
      </c>
      <c r="Q48" s="83"/>
      <c r="R48" s="83"/>
      <c r="S48" s="83"/>
      <c r="T48" s="130"/>
      <c r="U48" s="83"/>
      <c r="V48" s="121"/>
      <c r="W48" s="11" t="str">
        <f t="shared" si="1"/>
        <v>Tuesday</v>
      </c>
      <c r="X48" s="37">
        <f t="shared" si="1"/>
        <v>42297</v>
      </c>
      <c r="Y48" s="140">
        <f>'[1]October '!R27</f>
        <v>7.43</v>
      </c>
      <c r="Z48" s="138">
        <f>'[1]October '!S27</f>
        <v>6.84</v>
      </c>
      <c r="AA48" s="139">
        <f>'[1]October '!T27</f>
        <v>7.1209999999999978</v>
      </c>
      <c r="AB48" s="71">
        <f>'[1]October '!U27</f>
        <v>14</v>
      </c>
      <c r="AC48" s="67">
        <f>'[1]October '!V27</f>
        <v>8</v>
      </c>
      <c r="AD48" s="67">
        <f>'[1]October '!W27</f>
        <v>10.6</v>
      </c>
      <c r="AE48" s="83">
        <f>'[1]October '!X27</f>
        <v>49.787999999999997</v>
      </c>
      <c r="AF48" s="165">
        <f>'[1]October '!Y27</f>
        <v>5</v>
      </c>
      <c r="AG48" s="93"/>
    </row>
    <row r="49" spans="1:37" x14ac:dyDescent="0.25">
      <c r="A49" s="121"/>
      <c r="B49" s="135" t="s">
        <v>4</v>
      </c>
      <c r="C49" s="12">
        <f t="shared" si="2"/>
        <v>42298</v>
      </c>
      <c r="D49" s="100">
        <f>'[1]October '!C28</f>
        <v>1678.1126249050562</v>
      </c>
      <c r="E49" s="100">
        <f>'[1]October '!D28</f>
        <v>0</v>
      </c>
      <c r="F49" s="100">
        <f>'[1]October '!E28</f>
        <v>322.14885523966063</v>
      </c>
      <c r="G49" s="101"/>
      <c r="H49" s="79"/>
      <c r="I49" s="93"/>
      <c r="J49" s="5"/>
      <c r="K49" s="121"/>
      <c r="L49" s="11" t="str">
        <f t="shared" si="0"/>
        <v>Wednesday</v>
      </c>
      <c r="M49" s="12">
        <f t="shared" si="0"/>
        <v>42298</v>
      </c>
      <c r="N49" s="67">
        <f>'[1]October '!L28</f>
        <v>11.610192709260517</v>
      </c>
      <c r="O49" s="67">
        <f>'[1]October '!M28</f>
        <v>3.8127760424084132</v>
      </c>
      <c r="P49" s="79">
        <f>'[1]October '!N28</f>
        <v>5.0600209442123205</v>
      </c>
      <c r="Q49" s="83"/>
      <c r="R49" s="83"/>
      <c r="S49" s="83"/>
      <c r="T49" s="130"/>
      <c r="U49" s="83"/>
      <c r="V49" s="121"/>
      <c r="W49" s="11" t="str">
        <f t="shared" si="1"/>
        <v>Wednesday</v>
      </c>
      <c r="X49" s="37">
        <f t="shared" si="1"/>
        <v>42298</v>
      </c>
      <c r="Y49" s="140">
        <f>'[1]October '!R28</f>
        <v>8.2100000000000009</v>
      </c>
      <c r="Z49" s="138">
        <f>'[1]October '!S28</f>
        <v>7.25</v>
      </c>
      <c r="AA49" s="139">
        <f>'[1]October '!T28</f>
        <v>7.8</v>
      </c>
      <c r="AB49" s="71">
        <f>'[1]October '!U28</f>
        <v>13</v>
      </c>
      <c r="AC49" s="67">
        <f>'[1]October '!V28</f>
        <v>7</v>
      </c>
      <c r="AD49" s="67">
        <f>'[1]October '!W28</f>
        <v>9.6</v>
      </c>
      <c r="AE49" s="83">
        <f>'[1]October '!X28</f>
        <v>62.743000000000002</v>
      </c>
      <c r="AF49" s="165">
        <f>'[1]October '!Y28</f>
        <v>0</v>
      </c>
      <c r="AG49" s="93"/>
    </row>
    <row r="50" spans="1:37" x14ac:dyDescent="0.25">
      <c r="A50" s="121"/>
      <c r="B50" s="135" t="s">
        <v>5</v>
      </c>
      <c r="C50" s="12">
        <f t="shared" si="2"/>
        <v>42299</v>
      </c>
      <c r="D50" s="100">
        <f>'[1]October '!C29</f>
        <v>0</v>
      </c>
      <c r="E50" s="100">
        <f>'[1]October '!D29</f>
        <v>0</v>
      </c>
      <c r="F50" s="100">
        <f>'[1]October '!E29</f>
        <v>0</v>
      </c>
      <c r="G50" s="101"/>
      <c r="H50" s="79"/>
      <c r="I50" s="93"/>
      <c r="J50" s="5"/>
      <c r="K50" s="121"/>
      <c r="L50" s="11" t="str">
        <f t="shared" si="0"/>
        <v>Thursday</v>
      </c>
      <c r="M50" s="12">
        <f t="shared" si="0"/>
        <v>42299</v>
      </c>
      <c r="N50" s="67">
        <f>'[1]October '!L29</f>
        <v>6.9004687516689289</v>
      </c>
      <c r="O50" s="67">
        <f>'[1]October '!M29</f>
        <v>2.9357343752781548</v>
      </c>
      <c r="P50" s="79">
        <f>'[1]October '!N29</f>
        <v>4.9517518465883201</v>
      </c>
      <c r="Q50" s="83"/>
      <c r="R50" s="83"/>
      <c r="S50" s="83"/>
      <c r="T50" s="130"/>
      <c r="U50" s="83"/>
      <c r="V50" s="121"/>
      <c r="W50" s="11" t="str">
        <f t="shared" si="1"/>
        <v>Thursday</v>
      </c>
      <c r="X50" s="37">
        <f t="shared" si="1"/>
        <v>42299</v>
      </c>
      <c r="Y50" s="140">
        <f>'[1]October '!R29</f>
        <v>8.02</v>
      </c>
      <c r="Z50" s="138">
        <f>'[1]October '!S29</f>
        <v>7.53</v>
      </c>
      <c r="AA50" s="139">
        <f>'[1]October '!T29</f>
        <v>7.78</v>
      </c>
      <c r="AB50" s="71">
        <f>'[1]October '!U29</f>
        <v>16</v>
      </c>
      <c r="AC50" s="67">
        <f>'[1]October '!V29</f>
        <v>0</v>
      </c>
      <c r="AD50" s="67">
        <f>'[1]October '!W29</f>
        <v>4.875</v>
      </c>
      <c r="AE50" s="83">
        <f>'[1]October '!X29</f>
        <v>82.503999999999991</v>
      </c>
      <c r="AF50" s="165">
        <f>'[1]October '!Y29</f>
        <v>3</v>
      </c>
      <c r="AG50" s="93"/>
    </row>
    <row r="51" spans="1:37" x14ac:dyDescent="0.25">
      <c r="A51" s="121"/>
      <c r="B51" s="135" t="s">
        <v>6</v>
      </c>
      <c r="C51" s="12">
        <f t="shared" si="2"/>
        <v>42300</v>
      </c>
      <c r="D51" s="100">
        <f>'[1]October '!C30</f>
        <v>0</v>
      </c>
      <c r="E51" s="100">
        <f>'[1]October '!D30</f>
        <v>0</v>
      </c>
      <c r="F51" s="100">
        <f>'[1]October '!E30</f>
        <v>0</v>
      </c>
      <c r="G51" s="101"/>
      <c r="H51" s="79"/>
      <c r="I51" s="93"/>
      <c r="J51" s="5"/>
      <c r="K51" s="121"/>
      <c r="L51" s="11" t="str">
        <f t="shared" si="0"/>
        <v>Friday</v>
      </c>
      <c r="M51" s="12">
        <f t="shared" si="0"/>
        <v>42300</v>
      </c>
      <c r="N51" s="67">
        <f>'[1]October '!L30</f>
        <v>3.7165625003708729</v>
      </c>
      <c r="O51" s="67">
        <f>'[1]October '!M30</f>
        <v>1.6455104166666665</v>
      </c>
      <c r="P51" s="79">
        <f>'[1]October '!N30</f>
        <v>2.607421766651449</v>
      </c>
      <c r="Q51" s="83"/>
      <c r="R51" s="83"/>
      <c r="S51" s="83"/>
      <c r="T51" s="130"/>
      <c r="U51" s="83"/>
      <c r="V51" s="121"/>
      <c r="W51" s="11" t="str">
        <f t="shared" si="1"/>
        <v>Friday</v>
      </c>
      <c r="X51" s="37">
        <f t="shared" si="1"/>
        <v>42300</v>
      </c>
      <c r="Y51" s="140">
        <f>'[1]October '!R30</f>
        <v>8.0500000000000007</v>
      </c>
      <c r="Z51" s="138">
        <f>'[1]October '!S30</f>
        <v>7.64</v>
      </c>
      <c r="AA51" s="139">
        <f>'[1]October '!T30</f>
        <v>7.8475000000000001</v>
      </c>
      <c r="AB51" s="71">
        <f>'[1]October '!U30</f>
        <v>20</v>
      </c>
      <c r="AC51" s="67">
        <f>'[1]October '!V30</f>
        <v>0</v>
      </c>
      <c r="AD51" s="67">
        <f>'[1]October '!W30</f>
        <v>14.5</v>
      </c>
      <c r="AE51" s="83">
        <f>'[1]October '!X30</f>
        <v>42.315999999999995</v>
      </c>
      <c r="AF51" s="165">
        <f>'[1]October '!Y30</f>
        <v>0</v>
      </c>
      <c r="AG51" s="93"/>
    </row>
    <row r="52" spans="1:37" x14ac:dyDescent="0.25">
      <c r="A52" s="121"/>
      <c r="B52" s="135" t="s">
        <v>7</v>
      </c>
      <c r="C52" s="12">
        <f t="shared" si="2"/>
        <v>42301</v>
      </c>
      <c r="D52" s="100">
        <f>'[1]October '!C31</f>
        <v>0</v>
      </c>
      <c r="E52" s="100">
        <f>'[1]October '!D31</f>
        <v>0</v>
      </c>
      <c r="F52" s="100">
        <f>'[1]October '!E31</f>
        <v>0</v>
      </c>
      <c r="G52" s="101"/>
      <c r="H52" s="133"/>
      <c r="I52" s="93"/>
      <c r="J52" s="5"/>
      <c r="K52" s="121"/>
      <c r="L52" s="11" t="str">
        <f t="shared" si="0"/>
        <v>Saturday</v>
      </c>
      <c r="M52" s="12">
        <f t="shared" si="0"/>
        <v>42301</v>
      </c>
      <c r="N52" s="67">
        <f>'[1]October '!L31</f>
        <v>4.3140295147233534</v>
      </c>
      <c r="O52" s="67">
        <f>'[1]October '!M31</f>
        <v>1.7604270833333333</v>
      </c>
      <c r="P52" s="79">
        <f>'[1]October '!N31</f>
        <v>3.0244200304553464</v>
      </c>
      <c r="Q52" s="83"/>
      <c r="R52" s="83"/>
      <c r="S52" s="83"/>
      <c r="T52" s="130"/>
      <c r="U52" s="83"/>
      <c r="V52" s="121"/>
      <c r="W52" s="11" t="str">
        <f t="shared" si="1"/>
        <v>Saturday</v>
      </c>
      <c r="X52" s="37">
        <f t="shared" si="1"/>
        <v>42301</v>
      </c>
      <c r="Y52" s="140">
        <f>'[1]October '!R31</f>
        <v>7.55</v>
      </c>
      <c r="Z52" s="138">
        <f>'[1]October '!S31</f>
        <v>7.03</v>
      </c>
      <c r="AA52" s="139">
        <f>'[1]October '!T31</f>
        <v>7.29</v>
      </c>
      <c r="AB52" s="71">
        <f>'[1]October '!U31</f>
        <v>20</v>
      </c>
      <c r="AC52" s="67">
        <f>'[1]October '!V31</f>
        <v>2</v>
      </c>
      <c r="AD52" s="67">
        <f>'[1]October '!W31</f>
        <v>11</v>
      </c>
      <c r="AE52" s="83">
        <f>'[1]October '!X31</f>
        <v>7.77</v>
      </c>
      <c r="AF52" s="165">
        <f>'[1]October '!Y31</f>
        <v>0</v>
      </c>
      <c r="AG52" s="93"/>
    </row>
    <row r="53" spans="1:37" x14ac:dyDescent="0.25">
      <c r="A53" s="121"/>
      <c r="B53" s="135" t="s">
        <v>8</v>
      </c>
      <c r="C53" s="12">
        <f t="shared" si="2"/>
        <v>42302</v>
      </c>
      <c r="D53" s="100">
        <f>'[1]October '!C32</f>
        <v>0</v>
      </c>
      <c r="E53" s="100">
        <f>'[1]October '!D32</f>
        <v>0</v>
      </c>
      <c r="F53" s="100">
        <f>'[1]October '!E32</f>
        <v>0</v>
      </c>
      <c r="G53" s="137"/>
      <c r="H53" s="136"/>
      <c r="I53" s="93"/>
      <c r="J53" s="5"/>
      <c r="K53" s="121"/>
      <c r="L53" s="11" t="str">
        <f t="shared" si="0"/>
        <v>Sunday</v>
      </c>
      <c r="M53" s="12">
        <f t="shared" si="0"/>
        <v>42302</v>
      </c>
      <c r="N53" s="67">
        <f>'[1]October '!L32</f>
        <v>4.9231631980604593</v>
      </c>
      <c r="O53" s="67">
        <f>'[1]October '!M32</f>
        <v>2.5730711805555555</v>
      </c>
      <c r="P53" s="79">
        <f>'[1]October '!N32</f>
        <v>3.8193165574408798</v>
      </c>
      <c r="Q53" s="83"/>
      <c r="R53" s="83"/>
      <c r="S53" s="83"/>
      <c r="T53" s="130"/>
      <c r="U53" s="83"/>
      <c r="V53" s="121"/>
      <c r="W53" s="11" t="str">
        <f t="shared" si="1"/>
        <v>Sunday</v>
      </c>
      <c r="X53" s="37">
        <f t="shared" si="1"/>
        <v>42302</v>
      </c>
      <c r="Y53" s="140" t="str">
        <f>'[1]October '!R32</f>
        <v/>
      </c>
      <c r="Z53" s="138" t="str">
        <f>'[1]October '!S32</f>
        <v/>
      </c>
      <c r="AA53" s="139" t="str">
        <f>'[1]October '!T32</f>
        <v/>
      </c>
      <c r="AB53" s="71" t="str">
        <f>'[1]October '!U32</f>
        <v/>
      </c>
      <c r="AC53" s="67" t="str">
        <f>'[1]October '!V32</f>
        <v/>
      </c>
      <c r="AD53" s="67" t="str">
        <f>'[1]October '!W32</f>
        <v/>
      </c>
      <c r="AE53" s="83" t="str">
        <f>'[1]October '!X32</f>
        <v/>
      </c>
      <c r="AF53" s="165">
        <f>'[1]October '!Y32</f>
        <v>0</v>
      </c>
      <c r="AG53" s="93" t="s">
        <v>112</v>
      </c>
    </row>
    <row r="54" spans="1:37" x14ac:dyDescent="0.25">
      <c r="A54" s="121"/>
      <c r="B54" s="135" t="s">
        <v>9</v>
      </c>
      <c r="C54" s="12">
        <f t="shared" si="2"/>
        <v>42303</v>
      </c>
      <c r="D54" s="100">
        <f>'[1]October '!C33</f>
        <v>0</v>
      </c>
      <c r="E54" s="100">
        <f>'[1]October '!D33</f>
        <v>0</v>
      </c>
      <c r="F54" s="100">
        <f>'[1]October '!E33</f>
        <v>0</v>
      </c>
      <c r="G54" s="101"/>
      <c r="H54" s="79"/>
      <c r="I54" s="93"/>
      <c r="J54" s="5"/>
      <c r="K54" s="121"/>
      <c r="L54" s="11" t="str">
        <f t="shared" si="0"/>
        <v>Monday</v>
      </c>
      <c r="M54" s="12">
        <f t="shared" si="0"/>
        <v>42303</v>
      </c>
      <c r="N54" s="67">
        <f>'[1]October '!L33</f>
        <v>5.7489079886145058</v>
      </c>
      <c r="O54" s="67">
        <f>'[1]October '!M33</f>
        <v>2.9959513889816072</v>
      </c>
      <c r="P54" s="79">
        <f>'[1]October '!N33</f>
        <v>4.1724878000130312</v>
      </c>
      <c r="Q54" s="83"/>
      <c r="R54" s="83"/>
      <c r="S54" s="83"/>
      <c r="T54" s="130"/>
      <c r="U54" s="83"/>
      <c r="V54" s="121"/>
      <c r="W54" s="11" t="str">
        <f t="shared" si="1"/>
        <v>Monday</v>
      </c>
      <c r="X54" s="37">
        <f t="shared" si="1"/>
        <v>42303</v>
      </c>
      <c r="Y54" s="140">
        <f>'[1]October '!R33</f>
        <v>8.06</v>
      </c>
      <c r="Z54" s="138">
        <f>'[1]October '!S33</f>
        <v>7.23</v>
      </c>
      <c r="AA54" s="139">
        <f>'[1]October '!T33</f>
        <v>7.6866666666666674</v>
      </c>
      <c r="AB54" s="71">
        <f>'[1]October '!U33</f>
        <v>20</v>
      </c>
      <c r="AC54" s="67">
        <f>'[1]October '!V33</f>
        <v>14</v>
      </c>
      <c r="AD54" s="67">
        <f>'[1]October '!W33</f>
        <v>16.333333333333332</v>
      </c>
      <c r="AE54" s="83">
        <f>'[1]October '!X33</f>
        <v>15.808</v>
      </c>
      <c r="AF54" s="165">
        <f>'[1]October '!Y33</f>
        <v>7</v>
      </c>
      <c r="AG54" s="93"/>
    </row>
    <row r="55" spans="1:37" x14ac:dyDescent="0.25">
      <c r="A55" s="121"/>
      <c r="B55" s="135" t="s">
        <v>10</v>
      </c>
      <c r="C55" s="12">
        <f t="shared" si="2"/>
        <v>42304</v>
      </c>
      <c r="D55" s="100">
        <f>'[1]October '!C34</f>
        <v>0</v>
      </c>
      <c r="E55" s="100">
        <f>'[1]October '!D34</f>
        <v>0</v>
      </c>
      <c r="F55" s="100">
        <f>'[1]October '!E34</f>
        <v>0</v>
      </c>
      <c r="G55" s="101"/>
      <c r="H55" s="79"/>
      <c r="I55" s="93"/>
      <c r="J55" s="5"/>
      <c r="K55" s="121"/>
      <c r="L55" s="11" t="str">
        <f t="shared" si="0"/>
        <v>Tuesday</v>
      </c>
      <c r="M55" s="12">
        <f t="shared" si="0"/>
        <v>42304</v>
      </c>
      <c r="N55" s="67">
        <f>'[1]October '!L34</f>
        <v>9.3717117965618755</v>
      </c>
      <c r="O55" s="67">
        <f>'[1]October '!M34</f>
        <v>0.791875</v>
      </c>
      <c r="P55" s="79">
        <f>'[1]October '!N34</f>
        <v>2.9210865643208201</v>
      </c>
      <c r="Q55" s="83"/>
      <c r="R55" s="83"/>
      <c r="S55" s="83"/>
      <c r="T55" s="130"/>
      <c r="U55" s="83"/>
      <c r="V55" s="121"/>
      <c r="W55" s="11" t="str">
        <f t="shared" si="1"/>
        <v>Tuesday</v>
      </c>
      <c r="X55" s="37">
        <f t="shared" si="1"/>
        <v>42304</v>
      </c>
      <c r="Y55" s="140">
        <f>'[1]October '!R34</f>
        <v>7.98</v>
      </c>
      <c r="Z55" s="138">
        <f>'[1]October '!S34</f>
        <v>7.18</v>
      </c>
      <c r="AA55" s="139">
        <f>'[1]October '!T34</f>
        <v>7.5266666666666664</v>
      </c>
      <c r="AB55" s="71">
        <f>'[1]October '!U34</f>
        <v>25</v>
      </c>
      <c r="AC55" s="67">
        <f>'[1]October '!V34</f>
        <v>2</v>
      </c>
      <c r="AD55" s="67">
        <f>'[1]October '!W34</f>
        <v>20.333333333333332</v>
      </c>
      <c r="AE55" s="83">
        <f>'[1]October '!X34</f>
        <v>25.523</v>
      </c>
      <c r="AF55" s="165">
        <f>'[1]October '!Y34</f>
        <v>2</v>
      </c>
      <c r="AG55" s="93"/>
    </row>
    <row r="56" spans="1:37" x14ac:dyDescent="0.25">
      <c r="A56" s="121"/>
      <c r="B56" s="135" t="s">
        <v>4</v>
      </c>
      <c r="C56" s="12">
        <f t="shared" si="2"/>
        <v>42305</v>
      </c>
      <c r="D56" s="100">
        <f>'[1]October '!C35</f>
        <v>762.67974984571674</v>
      </c>
      <c r="E56" s="100">
        <f>'[1]October '!D35</f>
        <v>0</v>
      </c>
      <c r="F56" s="100">
        <f>'[1]October '!E35</f>
        <v>37.738146788924752</v>
      </c>
      <c r="G56" s="101"/>
      <c r="H56" s="79"/>
      <c r="I56" s="93"/>
      <c r="J56" s="5"/>
      <c r="K56" s="121"/>
      <c r="L56" s="11" t="str">
        <f t="shared" si="0"/>
        <v>Wednesday</v>
      </c>
      <c r="M56" s="12">
        <f t="shared" si="0"/>
        <v>42305</v>
      </c>
      <c r="N56" s="67">
        <f>'[1]October '!L35</f>
        <v>3.6789496533340875</v>
      </c>
      <c r="O56" s="67">
        <f>'[1]October '!M35</f>
        <v>0.51725868055555557</v>
      </c>
      <c r="P56" s="79">
        <f>'[1]October '!N35</f>
        <v>1.638724862631272</v>
      </c>
      <c r="Q56" s="83"/>
      <c r="R56" s="83"/>
      <c r="S56" s="83"/>
      <c r="T56" s="130"/>
      <c r="U56" s="83"/>
      <c r="V56" s="121"/>
      <c r="W56" s="11" t="str">
        <f t="shared" si="1"/>
        <v>Wednesday</v>
      </c>
      <c r="X56" s="37">
        <f t="shared" si="1"/>
        <v>42305</v>
      </c>
      <c r="Y56" s="140">
        <f>'[1]October '!R35</f>
        <v>8.36</v>
      </c>
      <c r="Z56" s="138">
        <f>'[1]October '!S35</f>
        <v>7.06</v>
      </c>
      <c r="AA56" s="139">
        <f>'[1]October '!T35</f>
        <v>7.5842857142857127</v>
      </c>
      <c r="AB56" s="71">
        <f>'[1]October '!U35</f>
        <v>27</v>
      </c>
      <c r="AC56" s="67">
        <f>'[1]October '!V35</f>
        <v>25</v>
      </c>
      <c r="AD56" s="67">
        <f>'[1]October '!W35</f>
        <v>26</v>
      </c>
      <c r="AE56" s="83">
        <f>'[1]October '!X35</f>
        <v>37.03</v>
      </c>
      <c r="AF56" s="165">
        <f>'[1]October '!Y35</f>
        <v>2</v>
      </c>
      <c r="AG56" s="93"/>
    </row>
    <row r="57" spans="1:37" x14ac:dyDescent="0.25">
      <c r="A57" s="121"/>
      <c r="B57" s="135" t="s">
        <v>5</v>
      </c>
      <c r="C57" s="12">
        <f t="shared" si="2"/>
        <v>42306</v>
      </c>
      <c r="D57" s="100">
        <f>'[1]October '!C36</f>
        <v>1407.8155482076008</v>
      </c>
      <c r="E57" s="100">
        <f>'[1]October '!D36</f>
        <v>3.2261413357628041E-2</v>
      </c>
      <c r="F57" s="100">
        <f>'[1]October '!E36</f>
        <v>549.46103236683666</v>
      </c>
      <c r="G57" s="101"/>
      <c r="H57" s="79"/>
      <c r="I57" s="93"/>
      <c r="J57" s="5"/>
      <c r="K57" s="121"/>
      <c r="L57" s="11" t="str">
        <f t="shared" si="0"/>
        <v>Thursday</v>
      </c>
      <c r="M57" s="12">
        <f t="shared" si="0"/>
        <v>42306</v>
      </c>
      <c r="N57" s="67">
        <f>'[1]October '!L36</f>
        <v>3.1945277777777776</v>
      </c>
      <c r="O57" s="67">
        <f>'[1]October '!M36</f>
        <v>1.0015954861111109</v>
      </c>
      <c r="P57" s="79">
        <f>'[1]October '!N36</f>
        <v>2.1180790292438534</v>
      </c>
      <c r="Q57" s="83"/>
      <c r="R57" s="83"/>
      <c r="S57" s="83"/>
      <c r="T57" s="130"/>
      <c r="U57" s="83"/>
      <c r="V57" s="121"/>
      <c r="W57" s="11" t="str">
        <f t="shared" si="1"/>
        <v>Thursday</v>
      </c>
      <c r="X57" s="37">
        <f t="shared" si="1"/>
        <v>42306</v>
      </c>
      <c r="Y57" s="140">
        <f>'[1]October '!R36</f>
        <v>8.31</v>
      </c>
      <c r="Z57" s="138">
        <f>'[1]October '!S36</f>
        <v>7.99</v>
      </c>
      <c r="AA57" s="139">
        <f>'[1]October '!T36</f>
        <v>8.2007142857142856</v>
      </c>
      <c r="AB57" s="71">
        <f>'[1]October '!U36</f>
        <v>27</v>
      </c>
      <c r="AC57" s="67">
        <f>'[1]October '!V36</f>
        <v>22</v>
      </c>
      <c r="AD57" s="67">
        <f>'[1]October '!W36</f>
        <v>25</v>
      </c>
      <c r="AE57" s="83">
        <f>'[1]October '!X36</f>
        <v>64.367999999999995</v>
      </c>
      <c r="AF57" s="165">
        <f>'[1]October '!Y36</f>
        <v>0</v>
      </c>
      <c r="AG57" s="93"/>
    </row>
    <row r="58" spans="1:37" x14ac:dyDescent="0.25">
      <c r="A58" s="121"/>
      <c r="B58" s="135" t="s">
        <v>6</v>
      </c>
      <c r="C58" s="12">
        <f t="shared" si="2"/>
        <v>42307</v>
      </c>
      <c r="D58" s="100">
        <f>'[1]October '!C37</f>
        <v>645.6127469510659</v>
      </c>
      <c r="E58" s="100">
        <f>'[1]October '!D37</f>
        <v>161.23278646426729</v>
      </c>
      <c r="F58" s="100">
        <f>'[1]October '!E37</f>
        <v>387.69730686323436</v>
      </c>
      <c r="G58" s="101"/>
      <c r="H58" s="79"/>
      <c r="I58" s="93"/>
      <c r="J58" s="5"/>
      <c r="K58" s="121"/>
      <c r="L58" s="11" t="str">
        <f t="shared" si="0"/>
        <v>Friday</v>
      </c>
      <c r="M58" s="12">
        <f t="shared" si="0"/>
        <v>42307</v>
      </c>
      <c r="N58" s="67">
        <f>'[1]October '!L37</f>
        <v>3.7534644098149403</v>
      </c>
      <c r="O58" s="67">
        <f>'[1]October '!M37</f>
        <v>1.4775833333333332</v>
      </c>
      <c r="P58" s="79">
        <f>'[1]October '!N37</f>
        <v>2.6841860532561936</v>
      </c>
      <c r="Q58" s="83"/>
      <c r="R58" s="83"/>
      <c r="S58" s="83"/>
      <c r="T58" s="130"/>
      <c r="U58" s="83"/>
      <c r="V58" s="121"/>
      <c r="W58" s="11" t="str">
        <f t="shared" si="1"/>
        <v>Friday</v>
      </c>
      <c r="X58" s="37">
        <f t="shared" si="1"/>
        <v>42307</v>
      </c>
      <c r="Y58" s="140">
        <f>'[1]October '!R37</f>
        <v>8.3000000000000007</v>
      </c>
      <c r="Z58" s="138">
        <f>'[1]October '!S37</f>
        <v>7.48</v>
      </c>
      <c r="AA58" s="139">
        <f>'[1]October '!T37</f>
        <v>8.0231578947368405</v>
      </c>
      <c r="AB58" s="71">
        <f>'[1]October '!U37</f>
        <v>24</v>
      </c>
      <c r="AC58" s="67">
        <f>'[1]October '!V37</f>
        <v>6</v>
      </c>
      <c r="AD58" s="67">
        <f>'[1]October '!W37</f>
        <v>17.578947368421051</v>
      </c>
      <c r="AE58" s="83">
        <f>'[1]October '!X37</f>
        <v>84.00200000000001</v>
      </c>
      <c r="AF58" s="165">
        <f>'[1]October '!Y37</f>
        <v>0</v>
      </c>
      <c r="AG58" s="93"/>
    </row>
    <row r="59" spans="1:37" ht="15.75" thickBot="1" x14ac:dyDescent="0.3">
      <c r="A59" s="121"/>
      <c r="B59" s="135" t="s">
        <v>7</v>
      </c>
      <c r="C59" s="14">
        <f t="shared" si="2"/>
        <v>42308</v>
      </c>
      <c r="D59" s="134">
        <f>'[1]October '!C38</f>
        <v>1400.7379522705078</v>
      </c>
      <c r="E59" s="134">
        <f>'[1]October '!D38</f>
        <v>517.99351058281786</v>
      </c>
      <c r="F59" s="168">
        <f>'[1]October '!E38</f>
        <v>867.56628170163424</v>
      </c>
      <c r="G59" s="102"/>
      <c r="H59" s="80"/>
      <c r="I59" s="93"/>
      <c r="J59" s="5"/>
      <c r="K59" s="121"/>
      <c r="L59" s="13" t="str">
        <f>B59</f>
        <v>Saturday</v>
      </c>
      <c r="M59" s="14">
        <f>C59</f>
        <v>42308</v>
      </c>
      <c r="N59" s="77">
        <f>'[1]October '!L38</f>
        <v>4.45308159842756</v>
      </c>
      <c r="O59" s="77">
        <f>'[1]October '!M38</f>
        <v>2.5524722222222218</v>
      </c>
      <c r="P59" s="80">
        <f>'[1]October '!N38</f>
        <v>3.5205773536073801</v>
      </c>
      <c r="Q59" s="83"/>
      <c r="R59" s="83"/>
      <c r="S59" s="83"/>
      <c r="T59" s="130"/>
      <c r="U59" s="83"/>
      <c r="V59" s="121"/>
      <c r="W59" s="13" t="str">
        <f>B59</f>
        <v>Saturday</v>
      </c>
      <c r="X59" s="59">
        <f>C59</f>
        <v>42308</v>
      </c>
      <c r="Y59" s="140">
        <f>'[1]October '!R38</f>
        <v>7.52</v>
      </c>
      <c r="Z59" s="138">
        <f>'[1]October '!S38</f>
        <v>7.19</v>
      </c>
      <c r="AA59" s="139">
        <f>'[1]October '!T38</f>
        <v>7.3853333333333335</v>
      </c>
      <c r="AB59" s="84">
        <f>'[1]October '!U38</f>
        <v>7</v>
      </c>
      <c r="AC59" s="77">
        <f>'[1]October '!V38</f>
        <v>4</v>
      </c>
      <c r="AD59" s="77">
        <f>'[1]October '!W38</f>
        <v>5.666666666666667</v>
      </c>
      <c r="AE59" s="80">
        <f>'[1]October '!X38</f>
        <v>72.218000000000004</v>
      </c>
      <c r="AF59" s="166">
        <f>'[1]October '!Y38</f>
        <v>0</v>
      </c>
      <c r="AG59" s="93"/>
    </row>
    <row r="60" spans="1:37" ht="16.5" thickTop="1" thickBot="1" x14ac:dyDescent="0.3">
      <c r="A60" s="121"/>
      <c r="B60" s="15" t="s">
        <v>11</v>
      </c>
      <c r="C60" s="16"/>
      <c r="D60" s="86">
        <f>'[1]October '!C39</f>
        <v>1684.8375837605793</v>
      </c>
      <c r="E60" s="86">
        <f>'[1]October '!D39</f>
        <v>0</v>
      </c>
      <c r="F60" s="86">
        <f>'[1]October '!E39</f>
        <v>498.65022586860988</v>
      </c>
      <c r="G60" s="103">
        <v>8</v>
      </c>
      <c r="H60" s="86"/>
      <c r="I60" s="93"/>
      <c r="J60" s="5"/>
      <c r="K60" s="121"/>
      <c r="L60" s="15" t="s">
        <v>11</v>
      </c>
      <c r="M60" s="16"/>
      <c r="N60" s="81">
        <f>'[1]October '!L39</f>
        <v>17.919991668524428</v>
      </c>
      <c r="O60" s="81">
        <f>'[1]October '!M39</f>
        <v>0.51725868055555557</v>
      </c>
      <c r="P60" s="81">
        <f>'[1]October '!N39</f>
        <v>5.1160821996961436</v>
      </c>
      <c r="Q60" s="115"/>
      <c r="R60" s="115"/>
      <c r="S60" s="115"/>
      <c r="T60" s="131"/>
      <c r="U60" s="115"/>
      <c r="V60" s="121"/>
      <c r="W60" s="15" t="s">
        <v>11</v>
      </c>
      <c r="X60" s="157"/>
      <c r="Y60" s="184">
        <f>'[1]October '!R39</f>
        <v>8.36</v>
      </c>
      <c r="Z60" s="184">
        <f>'[1]October '!S39</f>
        <v>6.79</v>
      </c>
      <c r="AA60" s="184">
        <f>'[1]October '!T39</f>
        <v>7.3819663627422916</v>
      </c>
      <c r="AB60" s="177">
        <f>'[1]October '!U39</f>
        <v>38</v>
      </c>
      <c r="AC60" s="177">
        <f>'[1]October '!V39</f>
        <v>0</v>
      </c>
      <c r="AD60" s="177">
        <f>'[1]October '!W39</f>
        <v>14.01450814212734</v>
      </c>
      <c r="AE60" s="177">
        <f>'[1]October '!X39</f>
        <v>1646.9359999999997</v>
      </c>
      <c r="AF60" s="167">
        <f>'[1]October '!Y39</f>
        <v>21</v>
      </c>
      <c r="AG60" s="93"/>
    </row>
    <row r="61" spans="1:37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56"/>
      <c r="Z61" s="156"/>
      <c r="AA61" s="156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9 E42:F59">
    <cfRule type="cellIs" dxfId="301" priority="18" operator="between">
      <formula>2800</formula>
      <formula>5000</formula>
    </cfRule>
  </conditionalFormatting>
  <conditionalFormatting sqref="N29:N59">
    <cfRule type="cellIs" dxfId="300" priority="17" operator="between">
      <formula>560</formula>
      <formula>5000</formula>
    </cfRule>
  </conditionalFormatting>
  <conditionalFormatting sqref="D29:D59 E42:F59">
    <cfRule type="cellIs" dxfId="299" priority="16" operator="between">
      <formula>2800</formula>
      <formula>5000</formula>
    </cfRule>
  </conditionalFormatting>
  <conditionalFormatting sqref="N29:N59">
    <cfRule type="cellIs" dxfId="298" priority="14" operator="between">
      <formula>560</formula>
      <formula>5000</formula>
    </cfRule>
  </conditionalFormatting>
  <conditionalFormatting sqref="N59">
    <cfRule type="cellIs" dxfId="297" priority="13" operator="between">
      <formula>560</formula>
      <formula>5000</formula>
    </cfRule>
  </conditionalFormatting>
  <conditionalFormatting sqref="Z29:Z59">
    <cfRule type="cellIs" dxfId="296" priority="12" operator="between">
      <formula>1</formula>
      <formula>6.49</formula>
    </cfRule>
  </conditionalFormatting>
  <conditionalFormatting sqref="Y29:Y59">
    <cfRule type="cellIs" dxfId="295" priority="11" operator="between">
      <formula>8.51</formula>
      <formula>14</formula>
    </cfRule>
  </conditionalFormatting>
  <conditionalFormatting sqref="AB29:AB59">
    <cfRule type="cellIs" dxfId="294" priority="10" operator="between">
      <formula>41</formula>
      <formula>200</formula>
    </cfRule>
  </conditionalFormatting>
  <conditionalFormatting sqref="Z59">
    <cfRule type="cellIs" dxfId="293" priority="9" operator="between">
      <formula>1</formula>
      <formula>6.49</formula>
    </cfRule>
  </conditionalFormatting>
  <conditionalFormatting sqref="Y59">
    <cfRule type="cellIs" dxfId="292" priority="8" operator="between">
      <formula>8.51</formula>
      <formula>14</formula>
    </cfRule>
  </conditionalFormatting>
  <conditionalFormatting sqref="AE29:AE59">
    <cfRule type="cellIs" dxfId="291" priority="7" operator="between">
      <formula>1001</formula>
      <formula>2000</formula>
    </cfRule>
  </conditionalFormatting>
  <conditionalFormatting sqref="N59">
    <cfRule type="cellIs" dxfId="290" priority="5" operator="between">
      <formula>560</formula>
      <formula>5000</formula>
    </cfRule>
  </conditionalFormatting>
  <conditionalFormatting sqref="AB59">
    <cfRule type="cellIs" dxfId="289" priority="4" operator="between">
      <formula>41</formula>
      <formula>200</formula>
    </cfRule>
  </conditionalFormatting>
  <conditionalFormatting sqref="Z59">
    <cfRule type="cellIs" dxfId="288" priority="3" operator="between">
      <formula>1</formula>
      <formula>6.49</formula>
    </cfRule>
  </conditionalFormatting>
  <conditionalFormatting sqref="Y59">
    <cfRule type="cellIs" dxfId="287" priority="2" operator="between">
      <formula>8.51</formula>
      <formula>14</formula>
    </cfRule>
  </conditionalFormatting>
  <conditionalFormatting sqref="AE59">
    <cfRule type="cellIs" dxfId="28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A27" zoomScale="76" zoomScaleNormal="76" workbookViewId="0">
      <selection activeCell="N60" sqref="N60:P60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56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42309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42309</v>
      </c>
      <c r="D27" s="207" t="s">
        <v>50</v>
      </c>
      <c r="E27" s="208"/>
      <c r="F27" s="209"/>
      <c r="G27" s="210" t="s">
        <v>97</v>
      </c>
      <c r="H27" s="211"/>
      <c r="I27" s="123"/>
      <c r="J27" s="113"/>
      <c r="K27" s="122"/>
      <c r="L27" s="24" t="s">
        <v>2</v>
      </c>
      <c r="M27" s="42">
        <f>C27</f>
        <v>42309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10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161" t="s">
        <v>26</v>
      </c>
      <c r="AG28" s="123"/>
    </row>
    <row r="29" spans="1:33" ht="15.75" thickTop="1" x14ac:dyDescent="0.25">
      <c r="A29" s="121"/>
      <c r="B29" s="11" t="s">
        <v>7</v>
      </c>
      <c r="C29" s="12">
        <v>42309</v>
      </c>
      <c r="D29" s="100">
        <f>[1]November!C8</f>
        <v>1774.1997655775283</v>
      </c>
      <c r="E29" s="67">
        <f>[1]November!D8</f>
        <v>903.84229687499987</v>
      </c>
      <c r="F29" s="67">
        <f>[1]November!E8</f>
        <v>1198.862051562274</v>
      </c>
      <c r="G29" s="101"/>
      <c r="H29" s="79"/>
      <c r="I29" s="93"/>
      <c r="J29" s="5"/>
      <c r="K29" s="121"/>
      <c r="L29" s="11" t="str">
        <f>B29</f>
        <v>Saturday</v>
      </c>
      <c r="M29" s="12">
        <f>C29</f>
        <v>42309</v>
      </c>
      <c r="N29" s="67">
        <f>[1]November!L8</f>
        <v>4.2954600710206554</v>
      </c>
      <c r="O29" s="67">
        <f>[1]November!M8</f>
        <v>0</v>
      </c>
      <c r="P29" s="79">
        <f>[1]November!N8</f>
        <v>1.8415276334070496</v>
      </c>
      <c r="Q29" s="83"/>
      <c r="R29" s="83"/>
      <c r="S29" s="83"/>
      <c r="T29" s="130"/>
      <c r="U29" s="83"/>
      <c r="V29" s="121"/>
      <c r="W29" s="11" t="str">
        <f>B29</f>
        <v>Saturday</v>
      </c>
      <c r="X29" s="37">
        <f>C29</f>
        <v>42309</v>
      </c>
      <c r="Y29" s="140">
        <f>[1]November!R8</f>
        <v>7.29</v>
      </c>
      <c r="Z29" s="138">
        <f>[1]November!S8</f>
        <v>6.8</v>
      </c>
      <c r="AA29" s="148">
        <f>[1]November!T8</f>
        <v>7.0221052631578953</v>
      </c>
      <c r="AB29" s="71">
        <f>[1]November!U8</f>
        <v>7</v>
      </c>
      <c r="AC29" s="67">
        <f>[1]November!V8</f>
        <v>6</v>
      </c>
      <c r="AD29" s="67">
        <f>[1]November!W8</f>
        <v>6.4210526315789478</v>
      </c>
      <c r="AE29" s="83">
        <f>[1]November!X8</f>
        <v>77.704999999999998</v>
      </c>
      <c r="AF29" s="163">
        <f>[1]November!Y8</f>
        <v>1</v>
      </c>
      <c r="AG29" s="93"/>
    </row>
    <row r="30" spans="1:33" x14ac:dyDescent="0.25">
      <c r="A30" s="121"/>
      <c r="B30" s="11" t="s">
        <v>8</v>
      </c>
      <c r="C30" s="12">
        <f>C29+1</f>
        <v>42310</v>
      </c>
      <c r="D30" s="100">
        <f>[1]November!C9</f>
        <v>1913.4939688924153</v>
      </c>
      <c r="E30" s="67">
        <f>[1]November!D9</f>
        <v>949.76364637925883</v>
      </c>
      <c r="F30" s="67">
        <f>[1]November!E9</f>
        <v>1483.2852152995408</v>
      </c>
      <c r="G30" s="101"/>
      <c r="H30" s="79"/>
      <c r="I30" s="93"/>
      <c r="J30" s="5"/>
      <c r="K30" s="121"/>
      <c r="L30" s="11" t="str">
        <f t="shared" ref="L30:M58" si="0">B30</f>
        <v>Sunday</v>
      </c>
      <c r="M30" s="12">
        <f t="shared" si="0"/>
        <v>42310</v>
      </c>
      <c r="N30" s="67">
        <f>[1]November!L9</f>
        <v>3.7805833346313897</v>
      </c>
      <c r="O30" s="67">
        <f>[1]November!M9</f>
        <v>0</v>
      </c>
      <c r="P30" s="79">
        <f>[1]November!N9</f>
        <v>1.7530706021570497</v>
      </c>
      <c r="Q30" s="83"/>
      <c r="R30" s="83"/>
      <c r="S30" s="83"/>
      <c r="T30" s="130"/>
      <c r="U30" s="83"/>
      <c r="V30" s="121"/>
      <c r="W30" s="11" t="str">
        <f t="shared" ref="W30:X58" si="1">B30</f>
        <v>Sunday</v>
      </c>
      <c r="X30" s="37">
        <f t="shared" si="1"/>
        <v>42310</v>
      </c>
      <c r="Y30" s="140">
        <f>[1]November!R9</f>
        <v>7.7</v>
      </c>
      <c r="Z30" s="138">
        <f>[1]November!S9</f>
        <v>6.81</v>
      </c>
      <c r="AA30" s="139">
        <f>[1]November!T9</f>
        <v>7.001666666666666</v>
      </c>
      <c r="AB30" s="71">
        <f>[1]November!U9</f>
        <v>9</v>
      </c>
      <c r="AC30" s="67">
        <f>[1]November!V9</f>
        <v>7</v>
      </c>
      <c r="AD30" s="67">
        <f>[1]November!W9</f>
        <v>7.458333333333333</v>
      </c>
      <c r="AE30" s="83">
        <f>[1]November!X9</f>
        <v>101.05099999999999</v>
      </c>
      <c r="AF30" s="163">
        <f>[1]November!Y9</f>
        <v>0</v>
      </c>
      <c r="AG30" s="93"/>
    </row>
    <row r="31" spans="1:33" x14ac:dyDescent="0.25">
      <c r="A31" s="121"/>
      <c r="B31" s="11" t="s">
        <v>9</v>
      </c>
      <c r="C31" s="12">
        <f t="shared" ref="C31:C58" si="2">C30+1</f>
        <v>42311</v>
      </c>
      <c r="D31" s="100">
        <f>[1]November!C10</f>
        <v>1443.5225121290416</v>
      </c>
      <c r="E31" s="67">
        <f>[1]November!D10</f>
        <v>0</v>
      </c>
      <c r="F31" s="67">
        <f>[1]November!E10</f>
        <v>620.17556828722047</v>
      </c>
      <c r="G31" s="101"/>
      <c r="H31" s="79"/>
      <c r="I31" s="93"/>
      <c r="J31" s="5"/>
      <c r="K31" s="121"/>
      <c r="L31" s="11" t="str">
        <f t="shared" si="0"/>
        <v>Monday</v>
      </c>
      <c r="M31" s="12">
        <f t="shared" si="0"/>
        <v>42311</v>
      </c>
      <c r="N31" s="67">
        <f>[1]November!L10</f>
        <v>3.8313819447225992</v>
      </c>
      <c r="O31" s="67">
        <f>[1]November!M10</f>
        <v>2.8207083333333332</v>
      </c>
      <c r="P31" s="79">
        <f>[1]November!N10</f>
        <v>3.3792358219292429</v>
      </c>
      <c r="Q31" s="83"/>
      <c r="R31" s="83"/>
      <c r="S31" s="83"/>
      <c r="T31" s="130"/>
      <c r="U31" s="83"/>
      <c r="V31" s="121"/>
      <c r="W31" s="11" t="str">
        <f t="shared" si="1"/>
        <v>Monday</v>
      </c>
      <c r="X31" s="37">
        <f t="shared" si="1"/>
        <v>42311</v>
      </c>
      <c r="Y31" s="140">
        <f>[1]November!R10</f>
        <v>7.07</v>
      </c>
      <c r="Z31" s="138">
        <f>[1]November!S10</f>
        <v>6.89</v>
      </c>
      <c r="AA31" s="139">
        <f>[1]November!T10</f>
        <v>6.9857142857142858</v>
      </c>
      <c r="AB31" s="71">
        <f>[1]November!U10</f>
        <v>10</v>
      </c>
      <c r="AC31" s="67">
        <f>[1]November!V10</f>
        <v>7</v>
      </c>
      <c r="AD31" s="67">
        <f>[1]November!W10</f>
        <v>8.5714285714285712</v>
      </c>
      <c r="AE31" s="83">
        <f>[1]November!X10</f>
        <v>50.319000000000003</v>
      </c>
      <c r="AF31" s="163">
        <f>[1]November!Y10</f>
        <v>0</v>
      </c>
      <c r="AG31" s="93"/>
    </row>
    <row r="32" spans="1:33" x14ac:dyDescent="0.25">
      <c r="A32" s="121"/>
      <c r="B32" s="11" t="s">
        <v>10</v>
      </c>
      <c r="C32" s="12">
        <f t="shared" si="2"/>
        <v>42312</v>
      </c>
      <c r="D32" s="100">
        <f>[1]November!C11</f>
        <v>0</v>
      </c>
      <c r="E32" s="67">
        <f>[1]November!D11</f>
        <v>0</v>
      </c>
      <c r="F32" s="67">
        <f>[1]November!E11</f>
        <v>0</v>
      </c>
      <c r="G32" s="101"/>
      <c r="H32" s="79"/>
      <c r="I32" s="93"/>
      <c r="J32" s="5"/>
      <c r="K32" s="121"/>
      <c r="L32" s="11" t="str">
        <f t="shared" si="0"/>
        <v>Tuesday</v>
      </c>
      <c r="M32" s="12">
        <f t="shared" si="0"/>
        <v>42312</v>
      </c>
      <c r="N32" s="67">
        <f>[1]November!L11</f>
        <v>3.4551562499999995</v>
      </c>
      <c r="O32" s="67">
        <f>[1]November!M11</f>
        <v>2.021456597222222</v>
      </c>
      <c r="P32" s="79">
        <f>[1]November!N11</f>
        <v>2.8927373408835244</v>
      </c>
      <c r="Q32" s="83"/>
      <c r="R32" s="83"/>
      <c r="S32" s="83"/>
      <c r="T32" s="130"/>
      <c r="U32" s="83"/>
      <c r="V32" s="121"/>
      <c r="W32" s="11" t="str">
        <f t="shared" si="1"/>
        <v>Tuesday</v>
      </c>
      <c r="X32" s="37">
        <f t="shared" si="1"/>
        <v>42312</v>
      </c>
      <c r="Y32" s="140">
        <f>[1]November!R11</f>
        <v>7.98</v>
      </c>
      <c r="Z32" s="138">
        <f>[1]November!S11</f>
        <v>6.78</v>
      </c>
      <c r="AA32" s="139">
        <f>[1]November!T11</f>
        <v>7.2729166666666663</v>
      </c>
      <c r="AB32" s="71">
        <f>[1]November!U11</f>
        <v>26</v>
      </c>
      <c r="AC32" s="67">
        <f>[1]November!V11</f>
        <v>4</v>
      </c>
      <c r="AD32" s="67">
        <f>[1]November!W11</f>
        <v>17.958333333333332</v>
      </c>
      <c r="AE32" s="83">
        <f>[1]November!X11</f>
        <v>134.96200000000002</v>
      </c>
      <c r="AF32" s="163">
        <f>[1]November!Y11</f>
        <v>19</v>
      </c>
      <c r="AG32" s="93"/>
    </row>
    <row r="33" spans="1:33" x14ac:dyDescent="0.25">
      <c r="A33" s="121"/>
      <c r="B33" s="11" t="s">
        <v>4</v>
      </c>
      <c r="C33" s="12">
        <f t="shared" si="2"/>
        <v>42313</v>
      </c>
      <c r="D33" s="100">
        <f>[1]November!C12</f>
        <v>0</v>
      </c>
      <c r="E33" s="67">
        <f>[1]November!D12</f>
        <v>0</v>
      </c>
      <c r="F33" s="67">
        <f>[1]November!E12</f>
        <v>0</v>
      </c>
      <c r="G33" s="101"/>
      <c r="H33" s="79"/>
      <c r="I33" s="93"/>
      <c r="J33" s="5"/>
      <c r="K33" s="121"/>
      <c r="L33" s="11" t="str">
        <f t="shared" si="0"/>
        <v>Wednesday</v>
      </c>
      <c r="M33" s="12">
        <f t="shared" si="0"/>
        <v>42313</v>
      </c>
      <c r="N33" s="67">
        <f>[1]November!L12</f>
        <v>4.4782500019470843</v>
      </c>
      <c r="O33" s="67">
        <f>[1]November!M12</f>
        <v>2.2119635416666665</v>
      </c>
      <c r="P33" s="79">
        <f>[1]November!N12</f>
        <v>3.2142784894063583</v>
      </c>
      <c r="Q33" s="83"/>
      <c r="R33" s="83"/>
      <c r="S33" s="83"/>
      <c r="T33" s="130"/>
      <c r="U33" s="83"/>
      <c r="V33" s="121"/>
      <c r="W33" s="11" t="str">
        <f t="shared" si="1"/>
        <v>Wednesday</v>
      </c>
      <c r="X33" s="37">
        <f t="shared" si="1"/>
        <v>42313</v>
      </c>
      <c r="Y33" s="140">
        <f>[1]November!R12</f>
        <v>8.08</v>
      </c>
      <c r="Z33" s="138">
        <f>[1]November!S12</f>
        <v>7.66</v>
      </c>
      <c r="AA33" s="139">
        <f>[1]November!T12</f>
        <v>7.8744444444444452</v>
      </c>
      <c r="AB33" s="71">
        <f>[1]November!U12</f>
        <v>28</v>
      </c>
      <c r="AC33" s="67">
        <f>[1]November!V12</f>
        <v>24</v>
      </c>
      <c r="AD33" s="67">
        <f>[1]November!W12</f>
        <v>25.444444444444443</v>
      </c>
      <c r="AE33" s="83">
        <f>[1]November!X12</f>
        <v>57.782000000000004</v>
      </c>
      <c r="AF33" s="163">
        <f>[1]November!Y12</f>
        <v>2</v>
      </c>
      <c r="AG33" s="93"/>
    </row>
    <row r="34" spans="1:33" x14ac:dyDescent="0.25">
      <c r="A34" s="121"/>
      <c r="B34" s="11" t="s">
        <v>5</v>
      </c>
      <c r="C34" s="12">
        <f t="shared" si="2"/>
        <v>42314</v>
      </c>
      <c r="D34" s="100">
        <f>[1]November!C13</f>
        <v>0</v>
      </c>
      <c r="E34" s="67">
        <f>[1]November!D13</f>
        <v>0</v>
      </c>
      <c r="F34" s="67">
        <f>[1]November!E13</f>
        <v>0</v>
      </c>
      <c r="G34" s="101"/>
      <c r="H34" s="79"/>
      <c r="I34" s="93"/>
      <c r="J34" s="5"/>
      <c r="K34" s="121"/>
      <c r="L34" s="11" t="str">
        <f t="shared" si="0"/>
        <v>Thursday</v>
      </c>
      <c r="M34" s="12">
        <f t="shared" si="0"/>
        <v>42314</v>
      </c>
      <c r="N34" s="67">
        <f>[1]November!L13</f>
        <v>6.3545052100022632</v>
      </c>
      <c r="O34" s="67">
        <f>[1]November!M13</f>
        <v>1.6714140624999998</v>
      </c>
      <c r="P34" s="79">
        <f>[1]November!N13</f>
        <v>3.3993854975451385</v>
      </c>
      <c r="Q34" s="83"/>
      <c r="R34" s="83"/>
      <c r="S34" s="83"/>
      <c r="T34" s="130"/>
      <c r="U34" s="83"/>
      <c r="V34" s="121"/>
      <c r="W34" s="11" t="str">
        <f t="shared" si="1"/>
        <v>Thursday</v>
      </c>
      <c r="X34" s="37">
        <f t="shared" si="1"/>
        <v>42314</v>
      </c>
      <c r="Y34" s="140">
        <f>[1]November!R13</f>
        <v>7.71</v>
      </c>
      <c r="Z34" s="138">
        <f>[1]November!S13</f>
        <v>7.46</v>
      </c>
      <c r="AA34" s="139">
        <f>[1]November!T13</f>
        <v>7.5975000000000001</v>
      </c>
      <c r="AB34" s="71">
        <f>[1]November!U13</f>
        <v>28</v>
      </c>
      <c r="AC34" s="67">
        <f>[1]November!V13</f>
        <v>26</v>
      </c>
      <c r="AD34" s="67">
        <f>[1]November!W13</f>
        <v>27</v>
      </c>
      <c r="AE34" s="83">
        <f>[1]November!X13</f>
        <v>18.847000000000001</v>
      </c>
      <c r="AF34" s="163">
        <f>[1]November!Y13</f>
        <v>0</v>
      </c>
      <c r="AG34" s="93"/>
    </row>
    <row r="35" spans="1:33" x14ac:dyDescent="0.25">
      <c r="A35" s="121"/>
      <c r="B35" s="11" t="s">
        <v>6</v>
      </c>
      <c r="C35" s="12">
        <f t="shared" si="2"/>
        <v>42315</v>
      </c>
      <c r="D35" s="100">
        <f>[1]November!C14</f>
        <v>0</v>
      </c>
      <c r="E35" s="67">
        <f>[1]November!D14</f>
        <v>0</v>
      </c>
      <c r="F35" s="67">
        <f>[1]November!E14</f>
        <v>0</v>
      </c>
      <c r="G35" s="101"/>
      <c r="H35" s="79"/>
      <c r="I35" s="93"/>
      <c r="J35" s="5"/>
      <c r="K35" s="121"/>
      <c r="L35" s="11" t="str">
        <f t="shared" si="0"/>
        <v>Friday</v>
      </c>
      <c r="M35" s="12">
        <f t="shared" si="0"/>
        <v>42315</v>
      </c>
      <c r="N35" s="67">
        <f>[1]November!L14</f>
        <v>2.9908776041666663</v>
      </c>
      <c r="O35" s="67">
        <f>[1]November!M14</f>
        <v>0</v>
      </c>
      <c r="P35" s="79">
        <f>[1]November!N14</f>
        <v>1.2143921440972218</v>
      </c>
      <c r="Q35" s="83"/>
      <c r="R35" s="83"/>
      <c r="S35" s="83"/>
      <c r="T35" s="130"/>
      <c r="U35" s="83"/>
      <c r="V35" s="121"/>
      <c r="W35" s="11" t="str">
        <f t="shared" si="1"/>
        <v>Friday</v>
      </c>
      <c r="X35" s="37">
        <f t="shared" si="1"/>
        <v>42315</v>
      </c>
      <c r="Y35" s="140">
        <f>[1]November!R14</f>
        <v>7.47</v>
      </c>
      <c r="Z35" s="138">
        <f>[1]November!S14</f>
        <v>7.38</v>
      </c>
      <c r="AA35" s="139">
        <f>[1]November!T14</f>
        <v>7.4249999999999998</v>
      </c>
      <c r="AB35" s="71">
        <f>[1]November!U14</f>
        <v>12</v>
      </c>
      <c r="AC35" s="67">
        <f>[1]November!V14</f>
        <v>12</v>
      </c>
      <c r="AD35" s="67">
        <f>[1]November!W14</f>
        <v>12</v>
      </c>
      <c r="AE35" s="83">
        <f>[1]November!X14</f>
        <v>10.083</v>
      </c>
      <c r="AF35" s="163">
        <f>[1]November!Y14</f>
        <v>0</v>
      </c>
      <c r="AG35" s="93"/>
    </row>
    <row r="36" spans="1:33" x14ac:dyDescent="0.25">
      <c r="A36" s="121"/>
      <c r="B36" s="11" t="s">
        <v>7</v>
      </c>
      <c r="C36" s="12">
        <f t="shared" si="2"/>
        <v>42316</v>
      </c>
      <c r="D36" s="100">
        <f>[1]November!C15</f>
        <v>0</v>
      </c>
      <c r="E36" s="67">
        <f>[1]November!D15</f>
        <v>0</v>
      </c>
      <c r="F36" s="67">
        <f>[1]November!E15</f>
        <v>0</v>
      </c>
      <c r="G36" s="101"/>
      <c r="H36" s="79"/>
      <c r="I36" s="93"/>
      <c r="J36" s="5"/>
      <c r="K36" s="121"/>
      <c r="L36" s="11" t="str">
        <f t="shared" si="0"/>
        <v>Saturday</v>
      </c>
      <c r="M36" s="12">
        <f t="shared" si="0"/>
        <v>42316</v>
      </c>
      <c r="N36" s="67">
        <f>[1]November!L15</f>
        <v>1.4919236111111109</v>
      </c>
      <c r="O36" s="67">
        <f>[1]November!M15</f>
        <v>0</v>
      </c>
      <c r="P36" s="79">
        <f>[1]November!N15</f>
        <v>0.42194571035879624</v>
      </c>
      <c r="Q36" s="83"/>
      <c r="R36" s="83"/>
      <c r="S36" s="83"/>
      <c r="T36" s="130"/>
      <c r="U36" s="83"/>
      <c r="V36" s="121"/>
      <c r="W36" s="11" t="str">
        <f t="shared" si="1"/>
        <v>Saturday</v>
      </c>
      <c r="X36" s="37">
        <f t="shared" si="1"/>
        <v>42316</v>
      </c>
      <c r="Y36" s="140">
        <f>[1]November!R15</f>
        <v>7.51</v>
      </c>
      <c r="Z36" s="138">
        <f>[1]November!S15</f>
        <v>7.23</v>
      </c>
      <c r="AA36" s="139">
        <f>[1]November!T15</f>
        <v>7.333333333333333</v>
      </c>
      <c r="AB36" s="71">
        <f>[1]November!U15</f>
        <v>24</v>
      </c>
      <c r="AC36" s="67">
        <f>[1]November!V15</f>
        <v>24</v>
      </c>
      <c r="AD36" s="67">
        <f>[1]November!W15</f>
        <v>24</v>
      </c>
      <c r="AE36" s="83">
        <f>[1]November!X15</f>
        <v>13.689</v>
      </c>
      <c r="AF36" s="163">
        <f>[1]November!Y15</f>
        <v>0</v>
      </c>
      <c r="AG36" s="93"/>
    </row>
    <row r="37" spans="1:33" x14ac:dyDescent="0.25">
      <c r="A37" s="121"/>
      <c r="B37" s="11" t="s">
        <v>8</v>
      </c>
      <c r="C37" s="12">
        <f t="shared" si="2"/>
        <v>42317</v>
      </c>
      <c r="D37" s="100">
        <f>[1]November!C16</f>
        <v>0</v>
      </c>
      <c r="E37" s="67">
        <f>[1]November!D16</f>
        <v>0</v>
      </c>
      <c r="F37" s="67">
        <f>[1]November!E16</f>
        <v>0</v>
      </c>
      <c r="G37" s="101"/>
      <c r="H37" s="79"/>
      <c r="I37" s="93"/>
      <c r="J37" s="5"/>
      <c r="K37" s="121"/>
      <c r="L37" s="11" t="str">
        <f t="shared" si="0"/>
        <v>Sunday</v>
      </c>
      <c r="M37" s="12">
        <f t="shared" si="0"/>
        <v>42317</v>
      </c>
      <c r="N37" s="67">
        <f>[1]November!L16</f>
        <v>1.5031770833333333</v>
      </c>
      <c r="O37" s="67">
        <f>[1]November!M16</f>
        <v>0</v>
      </c>
      <c r="P37" s="79">
        <f>[1]November!N16</f>
        <v>0.43582814911345924</v>
      </c>
      <c r="Q37" s="83"/>
      <c r="R37" s="83"/>
      <c r="S37" s="83"/>
      <c r="T37" s="130"/>
      <c r="U37" s="83"/>
      <c r="V37" s="121"/>
      <c r="W37" s="11" t="str">
        <f t="shared" si="1"/>
        <v>Sunday</v>
      </c>
      <c r="X37" s="37">
        <f t="shared" si="1"/>
        <v>42317</v>
      </c>
      <c r="Y37" s="140">
        <f>[1]November!R16</f>
        <v>7.39</v>
      </c>
      <c r="Z37" s="138">
        <f>[1]November!S16</f>
        <v>7.17</v>
      </c>
      <c r="AA37" s="139">
        <f>[1]November!T16</f>
        <v>7.2966666666666669</v>
      </c>
      <c r="AB37" s="71">
        <f>[1]November!U16</f>
        <v>24</v>
      </c>
      <c r="AC37" s="67">
        <f>[1]November!V16</f>
        <v>23</v>
      </c>
      <c r="AD37" s="67">
        <f>[1]November!W16</f>
        <v>23.666666666666668</v>
      </c>
      <c r="AE37" s="83">
        <f>[1]November!X16</f>
        <v>13.024000000000001</v>
      </c>
      <c r="AF37" s="163">
        <f>[1]November!Y16</f>
        <v>0</v>
      </c>
      <c r="AG37" s="93"/>
    </row>
    <row r="38" spans="1:33" x14ac:dyDescent="0.25">
      <c r="A38" s="121"/>
      <c r="B38" s="11" t="s">
        <v>9</v>
      </c>
      <c r="C38" s="12">
        <f t="shared" si="2"/>
        <v>42318</v>
      </c>
      <c r="D38" s="100">
        <f>[1]November!C17</f>
        <v>0</v>
      </c>
      <c r="E38" s="67">
        <f>[1]November!D17</f>
        <v>0</v>
      </c>
      <c r="F38" s="67">
        <f>[1]November!E17</f>
        <v>0</v>
      </c>
      <c r="G38" s="101"/>
      <c r="H38" s="79"/>
      <c r="I38" s="93"/>
      <c r="J38" s="5"/>
      <c r="K38" s="121"/>
      <c r="L38" s="11" t="str">
        <f t="shared" si="0"/>
        <v>Monday</v>
      </c>
      <c r="M38" s="12">
        <f t="shared" si="0"/>
        <v>42318</v>
      </c>
      <c r="N38" s="67">
        <f>[1]November!L17</f>
        <v>2.392286458333333</v>
      </c>
      <c r="O38" s="67">
        <f>[1]November!M17</f>
        <v>0</v>
      </c>
      <c r="P38" s="79">
        <f>[1]November!N17</f>
        <v>1.197837528935185</v>
      </c>
      <c r="Q38" s="83"/>
      <c r="R38" s="83"/>
      <c r="S38" s="83"/>
      <c r="T38" s="130"/>
      <c r="U38" s="83"/>
      <c r="V38" s="121"/>
      <c r="W38" s="11" t="str">
        <f t="shared" si="1"/>
        <v>Monday</v>
      </c>
      <c r="X38" s="37">
        <f t="shared" si="1"/>
        <v>42318</v>
      </c>
      <c r="Y38" s="140">
        <f>[1]November!R17</f>
        <v>7.63</v>
      </c>
      <c r="Z38" s="138">
        <f>[1]November!S17</f>
        <v>7.27</v>
      </c>
      <c r="AA38" s="139">
        <f>[1]November!T17</f>
        <v>7.42</v>
      </c>
      <c r="AB38" s="71">
        <f>[1]November!U17</f>
        <v>24</v>
      </c>
      <c r="AC38" s="67">
        <f>[1]November!V17</f>
        <v>20</v>
      </c>
      <c r="AD38" s="67">
        <f>[1]November!W17</f>
        <v>22.75</v>
      </c>
      <c r="AE38" s="83">
        <f>[1]November!X17</f>
        <v>17.766000000000002</v>
      </c>
      <c r="AF38" s="163">
        <f>[1]November!Y17</f>
        <v>0</v>
      </c>
      <c r="AG38" s="93"/>
    </row>
    <row r="39" spans="1:33" x14ac:dyDescent="0.25">
      <c r="A39" s="121"/>
      <c r="B39" s="11" t="s">
        <v>10</v>
      </c>
      <c r="C39" s="12">
        <f t="shared" si="2"/>
        <v>42319</v>
      </c>
      <c r="D39" s="100">
        <f>[1]November!C18</f>
        <v>0</v>
      </c>
      <c r="E39" s="67">
        <f>[1]November!D18</f>
        <v>0</v>
      </c>
      <c r="F39" s="67">
        <f>[1]November!E18</f>
        <v>0</v>
      </c>
      <c r="G39" s="101"/>
      <c r="H39" s="79"/>
      <c r="I39" s="93"/>
      <c r="J39" s="5"/>
      <c r="K39" s="121"/>
      <c r="L39" s="11" t="str">
        <f t="shared" si="0"/>
        <v>Tuesday</v>
      </c>
      <c r="M39" s="12">
        <f t="shared" si="0"/>
        <v>42319</v>
      </c>
      <c r="N39" s="67">
        <f>[1]November!L18</f>
        <v>2.7551562499999998</v>
      </c>
      <c r="O39" s="67">
        <f>[1]November!M18</f>
        <v>0.68262152777777774</v>
      </c>
      <c r="P39" s="79">
        <f>[1]November!N18</f>
        <v>1.4062126012731482</v>
      </c>
      <c r="Q39" s="83"/>
      <c r="R39" s="83"/>
      <c r="S39" s="83"/>
      <c r="T39" s="130"/>
      <c r="U39" s="83"/>
      <c r="V39" s="121"/>
      <c r="W39" s="11" t="str">
        <f t="shared" si="1"/>
        <v>Tuesday</v>
      </c>
      <c r="X39" s="37">
        <f t="shared" si="1"/>
        <v>42319</v>
      </c>
      <c r="Y39" s="140">
        <f>[1]November!R18</f>
        <v>8.07</v>
      </c>
      <c r="Z39" s="138">
        <f>[1]November!S18</f>
        <v>7.79</v>
      </c>
      <c r="AA39" s="139">
        <f>[1]November!T18</f>
        <v>7.916666666666667</v>
      </c>
      <c r="AB39" s="71">
        <f>[1]November!U18</f>
        <v>23</v>
      </c>
      <c r="AC39" s="67">
        <f>[1]November!V18</f>
        <v>19</v>
      </c>
      <c r="AD39" s="67">
        <f>[1]November!W18</f>
        <v>21.333333333333332</v>
      </c>
      <c r="AE39" s="83">
        <f>[1]November!X18</f>
        <v>10.439</v>
      </c>
      <c r="AF39" s="163">
        <f>[1]November!Y18</f>
        <v>2</v>
      </c>
      <c r="AG39" s="93"/>
    </row>
    <row r="40" spans="1:33" x14ac:dyDescent="0.25">
      <c r="A40" s="121"/>
      <c r="B40" s="11" t="s">
        <v>4</v>
      </c>
      <c r="C40" s="12">
        <f t="shared" si="2"/>
        <v>42320</v>
      </c>
      <c r="D40" s="100">
        <f>[1]November!C19</f>
        <v>0</v>
      </c>
      <c r="E40" s="67">
        <f>[1]November!D19</f>
        <v>0</v>
      </c>
      <c r="F40" s="67">
        <f>[1]November!E19</f>
        <v>0</v>
      </c>
      <c r="G40" s="101"/>
      <c r="H40" s="164"/>
      <c r="I40" s="93"/>
      <c r="J40" s="5"/>
      <c r="K40" s="121"/>
      <c r="L40" s="11" t="str">
        <f t="shared" si="0"/>
        <v>Wednesday</v>
      </c>
      <c r="M40" s="12">
        <f t="shared" si="0"/>
        <v>42320</v>
      </c>
      <c r="N40" s="67">
        <f>[1]November!L19</f>
        <v>2.2537812499999998</v>
      </c>
      <c r="O40" s="67">
        <f>[1]November!M19</f>
        <v>0.62067881944444436</v>
      </c>
      <c r="P40" s="79">
        <f>[1]November!N19</f>
        <v>1.3162071035879632</v>
      </c>
      <c r="Q40" s="83"/>
      <c r="R40" s="83"/>
      <c r="S40" s="83"/>
      <c r="T40" s="130"/>
      <c r="U40" s="83"/>
      <c r="V40" s="121"/>
      <c r="W40" s="11" t="str">
        <f t="shared" si="1"/>
        <v>Wednesday</v>
      </c>
      <c r="X40" s="37">
        <f t="shared" si="1"/>
        <v>42320</v>
      </c>
      <c r="Y40" s="140">
        <f>[1]November!R19</f>
        <v>7.86</v>
      </c>
      <c r="Z40" s="138">
        <f>[1]November!S19</f>
        <v>7.86</v>
      </c>
      <c r="AA40" s="139">
        <f>[1]November!T19</f>
        <v>7.86</v>
      </c>
      <c r="AB40" s="71">
        <f>[1]November!U19</f>
        <v>23</v>
      </c>
      <c r="AC40" s="67">
        <f>[1]November!V19</f>
        <v>23</v>
      </c>
      <c r="AD40" s="67">
        <f>[1]November!W19</f>
        <v>23</v>
      </c>
      <c r="AE40" s="83">
        <f>[1]November!X19</f>
        <v>6.2060000000000004</v>
      </c>
      <c r="AF40" s="163">
        <f>[1]November!Y19</f>
        <v>1</v>
      </c>
      <c r="AG40" s="93"/>
    </row>
    <row r="41" spans="1:33" x14ac:dyDescent="0.25">
      <c r="A41" s="121"/>
      <c r="B41" s="11" t="s">
        <v>5</v>
      </c>
      <c r="C41" s="12">
        <f t="shared" si="2"/>
        <v>42321</v>
      </c>
      <c r="D41" s="100">
        <f>[1]November!C20</f>
        <v>0</v>
      </c>
      <c r="E41" s="67">
        <f>[1]November!D20</f>
        <v>0</v>
      </c>
      <c r="F41" s="67">
        <f>[1]November!E20</f>
        <v>0</v>
      </c>
      <c r="G41" s="101"/>
      <c r="H41" s="79"/>
      <c r="I41" s="93"/>
      <c r="J41" s="5"/>
      <c r="K41" s="121"/>
      <c r="L41" s="11" t="str">
        <f t="shared" si="0"/>
        <v>Thursday</v>
      </c>
      <c r="M41" s="12">
        <f t="shared" si="0"/>
        <v>42321</v>
      </c>
      <c r="N41" s="67">
        <f>[1]November!L20</f>
        <v>3.0325677083333331</v>
      </c>
      <c r="O41" s="67">
        <f>[1]November!M20</f>
        <v>0.53812499999999996</v>
      </c>
      <c r="P41" s="79">
        <f>[1]November!N20</f>
        <v>1.5434650607638887</v>
      </c>
      <c r="Q41" s="83"/>
      <c r="R41" s="83"/>
      <c r="S41" s="83"/>
      <c r="T41" s="130"/>
      <c r="U41" s="83"/>
      <c r="V41" s="121"/>
      <c r="W41" s="11" t="str">
        <f t="shared" si="1"/>
        <v>Thursday</v>
      </c>
      <c r="X41" s="37">
        <f t="shared" si="1"/>
        <v>42321</v>
      </c>
      <c r="Y41" s="140">
        <f>[1]November!R20</f>
        <v>8.2100000000000009</v>
      </c>
      <c r="Z41" s="138">
        <f>[1]November!S20</f>
        <v>8.2100000000000009</v>
      </c>
      <c r="AA41" s="139">
        <f>[1]November!T20</f>
        <v>8.2100000000000009</v>
      </c>
      <c r="AB41" s="71">
        <f>[1]November!U20</f>
        <v>21</v>
      </c>
      <c r="AC41" s="67">
        <f>[1]November!V20</f>
        <v>21</v>
      </c>
      <c r="AD41" s="67">
        <f>[1]November!W20</f>
        <v>21</v>
      </c>
      <c r="AE41" s="83">
        <f>[1]November!X20</f>
        <v>5.0309999999999997</v>
      </c>
      <c r="AF41" s="163">
        <f>[1]November!Y20</f>
        <v>1</v>
      </c>
      <c r="AG41" s="93"/>
    </row>
    <row r="42" spans="1:33" x14ac:dyDescent="0.25">
      <c r="A42" s="121"/>
      <c r="B42" s="11" t="s">
        <v>6</v>
      </c>
      <c r="C42" s="12">
        <f t="shared" si="2"/>
        <v>42322</v>
      </c>
      <c r="D42" s="100">
        <f>[1]November!C21</f>
        <v>0</v>
      </c>
      <c r="E42" s="67">
        <f>[1]November!D21</f>
        <v>0</v>
      </c>
      <c r="F42" s="67">
        <f>[1]November!E21</f>
        <v>0</v>
      </c>
      <c r="G42" s="101"/>
      <c r="H42" s="164"/>
      <c r="I42" s="93"/>
      <c r="J42" s="5"/>
      <c r="K42" s="121"/>
      <c r="L42" s="11" t="str">
        <f t="shared" si="0"/>
        <v>Friday</v>
      </c>
      <c r="M42" s="12">
        <f t="shared" si="0"/>
        <v>42322</v>
      </c>
      <c r="N42" s="67">
        <f>[1]November!L21</f>
        <v>0.85097395833333322</v>
      </c>
      <c r="O42" s="67">
        <f>[1]November!M21</f>
        <v>0</v>
      </c>
      <c r="P42" s="79">
        <f>[1]November!N21</f>
        <v>0.26603544560185188</v>
      </c>
      <c r="Q42" s="83"/>
      <c r="R42" s="83"/>
      <c r="S42" s="83"/>
      <c r="T42" s="130"/>
      <c r="U42" s="83"/>
      <c r="V42" s="121"/>
      <c r="W42" s="11" t="str">
        <f t="shared" si="1"/>
        <v>Friday</v>
      </c>
      <c r="X42" s="37">
        <f t="shared" si="1"/>
        <v>42322</v>
      </c>
      <c r="Y42" s="140">
        <f>[1]November!R21</f>
        <v>8.14</v>
      </c>
      <c r="Z42" s="138">
        <f>[1]November!S21</f>
        <v>8.02</v>
      </c>
      <c r="AA42" s="139">
        <f>[1]November!T21</f>
        <v>8.08</v>
      </c>
      <c r="AB42" s="71">
        <f>[1]November!U21</f>
        <v>23</v>
      </c>
      <c r="AC42" s="67">
        <f>[1]November!V21</f>
        <v>15</v>
      </c>
      <c r="AD42" s="67">
        <f>[1]November!W21</f>
        <v>19.666666666666668</v>
      </c>
      <c r="AE42" s="83">
        <f>[1]November!X21</f>
        <v>19.500999999999998</v>
      </c>
      <c r="AF42" s="163">
        <f>[1]November!Y21</f>
        <v>1</v>
      </c>
      <c r="AG42" s="93"/>
    </row>
    <row r="43" spans="1:33" x14ac:dyDescent="0.25">
      <c r="A43" s="121"/>
      <c r="B43" s="11" t="s">
        <v>7</v>
      </c>
      <c r="C43" s="12">
        <f t="shared" si="2"/>
        <v>42323</v>
      </c>
      <c r="D43" s="100">
        <f>[1]November!C22</f>
        <v>0</v>
      </c>
      <c r="E43" s="67">
        <f>[1]November!D22</f>
        <v>0</v>
      </c>
      <c r="F43" s="67">
        <f>[1]November!E22</f>
        <v>0</v>
      </c>
      <c r="G43" s="101"/>
      <c r="H43" s="79"/>
      <c r="I43" s="93"/>
      <c r="J43" s="5"/>
      <c r="K43" s="121"/>
      <c r="L43" s="11" t="str">
        <f t="shared" si="0"/>
        <v>Saturday</v>
      </c>
      <c r="M43" s="12">
        <f t="shared" si="0"/>
        <v>42323</v>
      </c>
      <c r="N43" s="67">
        <f>[1]November!L22</f>
        <v>1.1300138888888889</v>
      </c>
      <c r="O43" s="67">
        <f>[1]November!M22</f>
        <v>0</v>
      </c>
      <c r="P43" s="79">
        <f>[1]November!N22</f>
        <v>0.33137789351851854</v>
      </c>
      <c r="Q43" s="83"/>
      <c r="R43" s="83"/>
      <c r="S43" s="83"/>
      <c r="T43" s="130"/>
      <c r="U43" s="83"/>
      <c r="V43" s="121"/>
      <c r="W43" s="11" t="str">
        <f t="shared" si="1"/>
        <v>Saturday</v>
      </c>
      <c r="X43" s="37">
        <f t="shared" si="1"/>
        <v>42323</v>
      </c>
      <c r="Y43" s="140">
        <f>[1]November!R22</f>
        <v>8.09</v>
      </c>
      <c r="Z43" s="138">
        <f>[1]November!S22</f>
        <v>7.41</v>
      </c>
      <c r="AA43" s="139">
        <f>[1]November!T22</f>
        <v>7.75</v>
      </c>
      <c r="AB43" s="71">
        <f>[1]November!U22</f>
        <v>25</v>
      </c>
      <c r="AC43" s="67">
        <f>[1]November!V22</f>
        <v>24</v>
      </c>
      <c r="AD43" s="67">
        <f>[1]November!W22</f>
        <v>24.5</v>
      </c>
      <c r="AE43" s="83">
        <f>[1]November!X22</f>
        <v>10.067</v>
      </c>
      <c r="AF43" s="163">
        <f>[1]November!Y22</f>
        <v>0</v>
      </c>
      <c r="AG43" s="93"/>
    </row>
    <row r="44" spans="1:33" x14ac:dyDescent="0.25">
      <c r="A44" s="121"/>
      <c r="B44" s="11" t="s">
        <v>8</v>
      </c>
      <c r="C44" s="12">
        <f t="shared" si="2"/>
        <v>42324</v>
      </c>
      <c r="D44" s="100">
        <f>[1]November!C23</f>
        <v>0</v>
      </c>
      <c r="E44" s="67">
        <f>[1]November!D23</f>
        <v>0</v>
      </c>
      <c r="F44" s="67">
        <f>[1]November!E23</f>
        <v>0</v>
      </c>
      <c r="G44" s="101"/>
      <c r="H44" s="79"/>
      <c r="I44" s="93"/>
      <c r="J44" s="5"/>
      <c r="K44" s="121"/>
      <c r="L44" s="11" t="str">
        <f t="shared" si="0"/>
        <v>Sunday</v>
      </c>
      <c r="M44" s="12">
        <f t="shared" si="0"/>
        <v>42324</v>
      </c>
      <c r="N44" s="67">
        <f>[1]November!L23</f>
        <v>1.2893732638888888</v>
      </c>
      <c r="O44" s="67">
        <f>[1]November!M23</f>
        <v>0</v>
      </c>
      <c r="P44" s="79">
        <f>[1]November!N23</f>
        <v>0.34986631944444446</v>
      </c>
      <c r="Q44" s="83"/>
      <c r="R44" s="83"/>
      <c r="S44" s="83"/>
      <c r="T44" s="130"/>
      <c r="U44" s="83"/>
      <c r="V44" s="121"/>
      <c r="W44" s="11" t="str">
        <f t="shared" si="1"/>
        <v>Sunday</v>
      </c>
      <c r="X44" s="37">
        <f t="shared" si="1"/>
        <v>42324</v>
      </c>
      <c r="Y44" s="140">
        <f>[1]November!R23</f>
        <v>7.78</v>
      </c>
      <c r="Z44" s="138">
        <f>[1]November!S23</f>
        <v>7.78</v>
      </c>
      <c r="AA44" s="139">
        <f>[1]November!T23</f>
        <v>7.78</v>
      </c>
      <c r="AB44" s="71">
        <f>[1]November!U23</f>
        <v>25</v>
      </c>
      <c r="AC44" s="67">
        <f>[1]November!V23</f>
        <v>25</v>
      </c>
      <c r="AD44" s="67">
        <f>[1]November!W23</f>
        <v>25</v>
      </c>
      <c r="AE44" s="83">
        <f>[1]November!X23</f>
        <v>2.9580000000000002</v>
      </c>
      <c r="AF44" s="163">
        <f>[1]November!Y23</f>
        <v>0</v>
      </c>
      <c r="AG44" s="93"/>
    </row>
    <row r="45" spans="1:33" x14ac:dyDescent="0.25">
      <c r="A45" s="121"/>
      <c r="B45" s="11" t="s">
        <v>9</v>
      </c>
      <c r="C45" s="12">
        <f t="shared" si="2"/>
        <v>42325</v>
      </c>
      <c r="D45" s="100">
        <f>[1]November!C24</f>
        <v>0</v>
      </c>
      <c r="E45" s="67">
        <f>[1]November!D24</f>
        <v>0</v>
      </c>
      <c r="F45" s="67">
        <f>[1]November!E24</f>
        <v>0</v>
      </c>
      <c r="G45" s="101"/>
      <c r="H45" s="79"/>
      <c r="I45" s="93"/>
      <c r="J45" s="5"/>
      <c r="K45" s="121"/>
      <c r="L45" s="11" t="str">
        <f t="shared" si="0"/>
        <v>Monday</v>
      </c>
      <c r="M45" s="12">
        <f t="shared" si="0"/>
        <v>42325</v>
      </c>
      <c r="N45" s="67">
        <f>[1]November!L24</f>
        <v>1.2605590277777778</v>
      </c>
      <c r="O45" s="67">
        <f>[1]November!M24</f>
        <v>0</v>
      </c>
      <c r="P45" s="79">
        <f>[1]November!N24</f>
        <v>0.70539355468749998</v>
      </c>
      <c r="Q45" s="83"/>
      <c r="R45" s="83"/>
      <c r="S45" s="83"/>
      <c r="T45" s="130"/>
      <c r="U45" s="83"/>
      <c r="V45" s="121"/>
      <c r="W45" s="11" t="str">
        <f t="shared" si="1"/>
        <v>Monday</v>
      </c>
      <c r="X45" s="37">
        <f t="shared" si="1"/>
        <v>42325</v>
      </c>
      <c r="Y45" s="140">
        <f>[1]November!R24</f>
        <v>7.89</v>
      </c>
      <c r="Z45" s="138">
        <f>[1]November!S24</f>
        <v>7.89</v>
      </c>
      <c r="AA45" s="139">
        <f>[1]November!T24</f>
        <v>7.89</v>
      </c>
      <c r="AB45" s="71">
        <f>[1]November!U24</f>
        <v>25</v>
      </c>
      <c r="AC45" s="67">
        <f>[1]November!V24</f>
        <v>25</v>
      </c>
      <c r="AD45" s="67">
        <f>[1]November!W24</f>
        <v>25</v>
      </c>
      <c r="AE45" s="83">
        <f>[1]November!X24</f>
        <v>3.798</v>
      </c>
      <c r="AF45" s="163">
        <f>[1]November!Y24</f>
        <v>0</v>
      </c>
      <c r="AG45" s="93"/>
    </row>
    <row r="46" spans="1:33" x14ac:dyDescent="0.25">
      <c r="A46" s="121"/>
      <c r="B46" s="11" t="s">
        <v>10</v>
      </c>
      <c r="C46" s="12">
        <f t="shared" si="2"/>
        <v>42326</v>
      </c>
      <c r="D46" s="100">
        <f>[1]November!C25</f>
        <v>0</v>
      </c>
      <c r="E46" s="67">
        <f>[1]November!D25</f>
        <v>0</v>
      </c>
      <c r="F46" s="67">
        <f>[1]November!E25</f>
        <v>0</v>
      </c>
      <c r="G46" s="101"/>
      <c r="H46" s="79"/>
      <c r="I46" s="93"/>
      <c r="J46" s="5"/>
      <c r="K46" s="121"/>
      <c r="L46" s="11" t="str">
        <f t="shared" si="0"/>
        <v>Tuesday</v>
      </c>
      <c r="M46" s="12">
        <f t="shared" si="0"/>
        <v>42326</v>
      </c>
      <c r="N46" s="67">
        <f>[1]November!L25</f>
        <v>3.0997604166666668</v>
      </c>
      <c r="O46" s="67">
        <f>[1]November!M25</f>
        <v>0.45255729166666664</v>
      </c>
      <c r="P46" s="79">
        <f>[1]November!N25</f>
        <v>1.3398700810185187</v>
      </c>
      <c r="Q46" s="83"/>
      <c r="R46" s="83"/>
      <c r="S46" s="83"/>
      <c r="T46" s="130"/>
      <c r="U46" s="83"/>
      <c r="V46" s="121"/>
      <c r="W46" s="11" t="str">
        <f t="shared" si="1"/>
        <v>Tuesday</v>
      </c>
      <c r="X46" s="37">
        <f t="shared" si="1"/>
        <v>42326</v>
      </c>
      <c r="Y46" s="140">
        <f>[1]November!R25</f>
        <v>7.96</v>
      </c>
      <c r="Z46" s="138">
        <f>[1]November!S25</f>
        <v>7.94</v>
      </c>
      <c r="AA46" s="139">
        <f>[1]November!T25</f>
        <v>7.9450000000000003</v>
      </c>
      <c r="AB46" s="71">
        <f>[1]November!U25</f>
        <v>16</v>
      </c>
      <c r="AC46" s="67">
        <f>[1]November!V25</f>
        <v>8</v>
      </c>
      <c r="AD46" s="67">
        <f>[1]November!W25</f>
        <v>11</v>
      </c>
      <c r="AE46" s="83">
        <f>[1]November!X25</f>
        <v>5.43</v>
      </c>
      <c r="AF46" s="163">
        <f>[1]November!Y25</f>
        <v>0</v>
      </c>
      <c r="AG46" s="93"/>
    </row>
    <row r="47" spans="1:33" x14ac:dyDescent="0.25">
      <c r="A47" s="121"/>
      <c r="B47" s="11" t="s">
        <v>4</v>
      </c>
      <c r="C47" s="12">
        <f t="shared" si="2"/>
        <v>42327</v>
      </c>
      <c r="D47" s="100">
        <f>[1]November!C26</f>
        <v>0</v>
      </c>
      <c r="E47" s="67">
        <f>[1]November!D26</f>
        <v>0</v>
      </c>
      <c r="F47" s="67">
        <f>[1]November!E26</f>
        <v>0</v>
      </c>
      <c r="G47" s="101"/>
      <c r="H47" s="79"/>
      <c r="I47" s="93"/>
      <c r="J47" s="5"/>
      <c r="K47" s="121"/>
      <c r="L47" s="11" t="str">
        <f t="shared" si="0"/>
        <v>Wednesday</v>
      </c>
      <c r="M47" s="12">
        <f t="shared" si="0"/>
        <v>42327</v>
      </c>
      <c r="N47" s="67">
        <f>[1]November!L26</f>
        <v>3.2180980902777776</v>
      </c>
      <c r="O47" s="67">
        <f>[1]November!M26</f>
        <v>0.13287847222222221</v>
      </c>
      <c r="P47" s="79">
        <f>[1]November!N26</f>
        <v>1.8040815489967523</v>
      </c>
      <c r="Q47" s="83"/>
      <c r="R47" s="83"/>
      <c r="S47" s="83"/>
      <c r="T47" s="130"/>
      <c r="U47" s="83"/>
      <c r="V47" s="121"/>
      <c r="W47" s="11" t="str">
        <f t="shared" si="1"/>
        <v>Wednesday</v>
      </c>
      <c r="X47" s="37">
        <f t="shared" si="1"/>
        <v>42327</v>
      </c>
      <c r="Y47" s="140">
        <f>[1]November!R26</f>
        <v>8.0299999999999994</v>
      </c>
      <c r="Z47" s="138">
        <f>[1]November!S26</f>
        <v>7.89</v>
      </c>
      <c r="AA47" s="139">
        <f>[1]November!T26</f>
        <v>7.9433333333333325</v>
      </c>
      <c r="AB47" s="71">
        <f>[1]November!U26</f>
        <v>20</v>
      </c>
      <c r="AC47" s="67">
        <f>[1]November!V26</f>
        <v>16</v>
      </c>
      <c r="AD47" s="67">
        <f>[1]November!W26</f>
        <v>18.666666666666668</v>
      </c>
      <c r="AE47" s="83">
        <f>[1]November!X26</f>
        <v>7.7929999999999993</v>
      </c>
      <c r="AF47" s="163">
        <f>[1]November!Y26</f>
        <v>0</v>
      </c>
      <c r="AG47" s="93"/>
    </row>
    <row r="48" spans="1:33" x14ac:dyDescent="0.25">
      <c r="A48" s="121"/>
      <c r="B48" s="11" t="s">
        <v>5</v>
      </c>
      <c r="C48" s="12">
        <f t="shared" si="2"/>
        <v>42328</v>
      </c>
      <c r="D48" s="100">
        <f>[1]November!C27</f>
        <v>0</v>
      </c>
      <c r="E48" s="67">
        <f>[1]November!D27</f>
        <v>0</v>
      </c>
      <c r="F48" s="67">
        <f>[1]November!E27</f>
        <v>0</v>
      </c>
      <c r="G48" s="101"/>
      <c r="H48" s="79"/>
      <c r="I48" s="93"/>
      <c r="J48" s="5"/>
      <c r="K48" s="121"/>
      <c r="L48" s="11" t="str">
        <f t="shared" si="0"/>
        <v>Thursday</v>
      </c>
      <c r="M48" s="12">
        <f t="shared" si="0"/>
        <v>42328</v>
      </c>
      <c r="N48" s="67">
        <f>[1]November!L27</f>
        <v>5.0314930580589508</v>
      </c>
      <c r="O48" s="67">
        <f>[1]November!M27</f>
        <v>0.94323784722222226</v>
      </c>
      <c r="P48" s="79">
        <f>[1]November!N27</f>
        <v>2.4422266784532258</v>
      </c>
      <c r="Q48" s="83"/>
      <c r="R48" s="83"/>
      <c r="S48" s="83"/>
      <c r="T48" s="130"/>
      <c r="U48" s="83"/>
      <c r="V48" s="121"/>
      <c r="W48" s="11" t="str">
        <f t="shared" si="1"/>
        <v>Thursday</v>
      </c>
      <c r="X48" s="37">
        <f t="shared" si="1"/>
        <v>42328</v>
      </c>
      <c r="Y48" s="140">
        <f>[1]November!R27</f>
        <v>7.74</v>
      </c>
      <c r="Z48" s="138">
        <f>[1]November!S27</f>
        <v>7.74</v>
      </c>
      <c r="AA48" s="139">
        <f>[1]November!T27</f>
        <v>7.74</v>
      </c>
      <c r="AB48" s="71">
        <f>[1]November!U27</f>
        <v>14</v>
      </c>
      <c r="AC48" s="67">
        <f>[1]November!V27</f>
        <v>14</v>
      </c>
      <c r="AD48" s="67">
        <f>[1]November!W27</f>
        <v>14</v>
      </c>
      <c r="AE48" s="83">
        <f>[1]November!X27</f>
        <v>5.0330000000000004</v>
      </c>
      <c r="AF48" s="163">
        <f>[1]November!Y27</f>
        <v>0</v>
      </c>
      <c r="AG48" s="93"/>
    </row>
    <row r="49" spans="1:37" x14ac:dyDescent="0.25">
      <c r="A49" s="121"/>
      <c r="B49" s="11" t="s">
        <v>6</v>
      </c>
      <c r="C49" s="12">
        <f t="shared" si="2"/>
        <v>42329</v>
      </c>
      <c r="D49" s="100">
        <f>[1]November!C28</f>
        <v>0</v>
      </c>
      <c r="E49" s="67">
        <f>[1]November!D28</f>
        <v>0</v>
      </c>
      <c r="F49" s="67">
        <f>[1]November!E28</f>
        <v>0</v>
      </c>
      <c r="G49" s="101"/>
      <c r="H49" s="79"/>
      <c r="I49" s="93"/>
      <c r="J49" s="5"/>
      <c r="K49" s="121"/>
      <c r="L49" s="11" t="str">
        <f t="shared" si="0"/>
        <v>Friday</v>
      </c>
      <c r="M49" s="12">
        <f t="shared" si="0"/>
        <v>42329</v>
      </c>
      <c r="N49" s="67">
        <f>[1]November!L28</f>
        <v>0.82023958333333336</v>
      </c>
      <c r="O49" s="67">
        <f>[1]November!M28</f>
        <v>0</v>
      </c>
      <c r="P49" s="79">
        <f>[1]November!N28</f>
        <v>0.26838650173611112</v>
      </c>
      <c r="Q49" s="83"/>
      <c r="R49" s="83"/>
      <c r="S49" s="83"/>
      <c r="T49" s="130"/>
      <c r="U49" s="83"/>
      <c r="V49" s="121"/>
      <c r="W49" s="11" t="str">
        <f t="shared" si="1"/>
        <v>Friday</v>
      </c>
      <c r="X49" s="37">
        <f t="shared" si="1"/>
        <v>42329</v>
      </c>
      <c r="Y49" s="140">
        <f>[1]November!R28</f>
        <v>7.85</v>
      </c>
      <c r="Z49" s="138">
        <f>[1]November!S28</f>
        <v>7.85</v>
      </c>
      <c r="AA49" s="139">
        <f>[1]November!T28</f>
        <v>7.85</v>
      </c>
      <c r="AB49" s="71">
        <f>[1]November!U28</f>
        <v>13</v>
      </c>
      <c r="AC49" s="67">
        <f>[1]November!V28</f>
        <v>13</v>
      </c>
      <c r="AD49" s="67">
        <f>[1]November!W28</f>
        <v>13</v>
      </c>
      <c r="AE49" s="83">
        <f>[1]November!X28</f>
        <v>3.8940000000000001</v>
      </c>
      <c r="AF49" s="163">
        <f>[1]November!Y28</f>
        <v>0</v>
      </c>
      <c r="AG49" s="93"/>
    </row>
    <row r="50" spans="1:37" x14ac:dyDescent="0.25">
      <c r="A50" s="121"/>
      <c r="B50" s="11" t="s">
        <v>7</v>
      </c>
      <c r="C50" s="12">
        <f t="shared" si="2"/>
        <v>42330</v>
      </c>
      <c r="D50" s="100">
        <f>[1]November!C29</f>
        <v>0</v>
      </c>
      <c r="E50" s="67">
        <f>[1]November!D29</f>
        <v>0</v>
      </c>
      <c r="F50" s="67">
        <f>[1]November!E29</f>
        <v>0</v>
      </c>
      <c r="G50" s="101"/>
      <c r="H50" s="79"/>
      <c r="I50" s="93"/>
      <c r="J50" s="5"/>
      <c r="K50" s="121"/>
      <c r="L50" s="11" t="str">
        <f t="shared" si="0"/>
        <v>Saturday</v>
      </c>
      <c r="M50" s="12">
        <f t="shared" si="0"/>
        <v>42330</v>
      </c>
      <c r="N50" s="67">
        <f>[1]November!L29</f>
        <v>0.99122916666666661</v>
      </c>
      <c r="O50" s="67">
        <f>[1]November!M29</f>
        <v>0</v>
      </c>
      <c r="P50" s="79">
        <f>[1]November!N29</f>
        <v>0.31130403645833321</v>
      </c>
      <c r="Q50" s="83"/>
      <c r="R50" s="83"/>
      <c r="S50" s="83"/>
      <c r="T50" s="130"/>
      <c r="U50" s="83"/>
      <c r="V50" s="121"/>
      <c r="W50" s="11" t="str">
        <f t="shared" si="1"/>
        <v>Saturday</v>
      </c>
      <c r="X50" s="37">
        <f t="shared" si="1"/>
        <v>42330</v>
      </c>
      <c r="Y50" s="140">
        <f>[1]November!R29</f>
        <v>7.57</v>
      </c>
      <c r="Z50" s="138">
        <f>[1]November!S29</f>
        <v>7.57</v>
      </c>
      <c r="AA50" s="139">
        <f>[1]November!T29</f>
        <v>7.57</v>
      </c>
      <c r="AB50" s="71">
        <f>[1]November!U29</f>
        <v>16</v>
      </c>
      <c r="AC50" s="67">
        <f>[1]November!V29</f>
        <v>16</v>
      </c>
      <c r="AD50" s="67">
        <f>[1]November!W29</f>
        <v>16</v>
      </c>
      <c r="AE50" s="83">
        <f>[1]November!X29</f>
        <v>5.0570000000000004</v>
      </c>
      <c r="AF50" s="163">
        <f>[1]November!Y29</f>
        <v>0</v>
      </c>
      <c r="AG50" s="93"/>
    </row>
    <row r="51" spans="1:37" x14ac:dyDescent="0.25">
      <c r="A51" s="121"/>
      <c r="B51" s="11" t="s">
        <v>8</v>
      </c>
      <c r="C51" s="12">
        <f t="shared" si="2"/>
        <v>42331</v>
      </c>
      <c r="D51" s="100">
        <f>[1]November!C30</f>
        <v>0</v>
      </c>
      <c r="E51" s="67">
        <f>[1]November!D30</f>
        <v>0</v>
      </c>
      <c r="F51" s="67">
        <f>[1]November!E30</f>
        <v>0</v>
      </c>
      <c r="G51" s="101"/>
      <c r="H51" s="79"/>
      <c r="I51" s="93"/>
      <c r="J51" s="5"/>
      <c r="K51" s="121"/>
      <c r="L51" s="11" t="str">
        <f t="shared" si="0"/>
        <v>Sunday</v>
      </c>
      <c r="M51" s="12">
        <f t="shared" si="0"/>
        <v>42331</v>
      </c>
      <c r="N51" s="67">
        <f>[1]November!L30</f>
        <v>2.3395434027777777</v>
      </c>
      <c r="O51" s="67">
        <f>[1]November!M30</f>
        <v>0</v>
      </c>
      <c r="P51" s="79">
        <f>[1]November!N30</f>
        <v>1.0888807870370369</v>
      </c>
      <c r="Q51" s="83"/>
      <c r="R51" s="83"/>
      <c r="S51" s="83"/>
      <c r="T51" s="130"/>
      <c r="U51" s="83"/>
      <c r="V51" s="121"/>
      <c r="W51" s="11" t="str">
        <f t="shared" si="1"/>
        <v>Sunday</v>
      </c>
      <c r="X51" s="37">
        <f t="shared" si="1"/>
        <v>42331</v>
      </c>
      <c r="Y51" s="140" t="str">
        <f>[1]November!R30</f>
        <v/>
      </c>
      <c r="Z51" s="138" t="str">
        <f>[1]November!S30</f>
        <v/>
      </c>
      <c r="AA51" s="139" t="str">
        <f>[1]November!T30</f>
        <v/>
      </c>
      <c r="AB51" s="71" t="str">
        <f>[1]November!U30</f>
        <v/>
      </c>
      <c r="AC51" s="67" t="str">
        <f>[1]November!V30</f>
        <v/>
      </c>
      <c r="AD51" s="67" t="str">
        <f>[1]November!W30</f>
        <v/>
      </c>
      <c r="AE51" s="83" t="str">
        <f>[1]November!X30</f>
        <v/>
      </c>
      <c r="AF51" s="163">
        <f>[1]November!Y30</f>
        <v>0</v>
      </c>
      <c r="AG51" s="93" t="s">
        <v>112</v>
      </c>
    </row>
    <row r="52" spans="1:37" x14ac:dyDescent="0.25">
      <c r="A52" s="121"/>
      <c r="B52" s="11" t="s">
        <v>9</v>
      </c>
      <c r="C52" s="12">
        <f t="shared" si="2"/>
        <v>42332</v>
      </c>
      <c r="D52" s="100">
        <f>[1]November!C31</f>
        <v>0</v>
      </c>
      <c r="E52" s="67">
        <f>[1]November!D31</f>
        <v>0</v>
      </c>
      <c r="F52" s="67">
        <f>[1]November!E31</f>
        <v>0</v>
      </c>
      <c r="G52" s="101"/>
      <c r="H52" s="133"/>
      <c r="I52" s="93"/>
      <c r="J52" s="5"/>
      <c r="K52" s="121"/>
      <c r="L52" s="11" t="str">
        <f t="shared" si="0"/>
        <v>Monday</v>
      </c>
      <c r="M52" s="12">
        <f t="shared" si="0"/>
        <v>42332</v>
      </c>
      <c r="N52" s="67">
        <f>[1]November!L31</f>
        <v>1.738284722222222</v>
      </c>
      <c r="O52" s="67">
        <f>[1]November!M31</f>
        <v>4.5536458333333328E-2</v>
      </c>
      <c r="P52" s="79">
        <f>[1]November!N31</f>
        <v>1.0279510633680555</v>
      </c>
      <c r="Q52" s="83"/>
      <c r="R52" s="83"/>
      <c r="S52" s="83"/>
      <c r="T52" s="130"/>
      <c r="U52" s="83"/>
      <c r="V52" s="121"/>
      <c r="W52" s="11" t="str">
        <f t="shared" si="1"/>
        <v>Monday</v>
      </c>
      <c r="X52" s="37">
        <f t="shared" si="1"/>
        <v>42332</v>
      </c>
      <c r="Y52" s="140">
        <f>[1]November!R31</f>
        <v>7.68</v>
      </c>
      <c r="Z52" s="138">
        <f>[1]November!S31</f>
        <v>7.68</v>
      </c>
      <c r="AA52" s="139">
        <f>[1]November!T31</f>
        <v>7.68</v>
      </c>
      <c r="AB52" s="71">
        <f>[1]November!U31</f>
        <v>17</v>
      </c>
      <c r="AC52" s="67">
        <f>[1]November!V31</f>
        <v>17</v>
      </c>
      <c r="AD52" s="67">
        <f>[1]November!W31</f>
        <v>17</v>
      </c>
      <c r="AE52" s="83">
        <f>[1]November!X31</f>
        <v>3.9039999999999999</v>
      </c>
      <c r="AF52" s="163">
        <f>[1]November!Y31</f>
        <v>0</v>
      </c>
      <c r="AG52" s="93"/>
    </row>
    <row r="53" spans="1:37" x14ac:dyDescent="0.25">
      <c r="A53" s="121"/>
      <c r="B53" s="11" t="s">
        <v>10</v>
      </c>
      <c r="C53" s="12">
        <f t="shared" si="2"/>
        <v>42333</v>
      </c>
      <c r="D53" s="100">
        <f>[1]November!C32</f>
        <v>0</v>
      </c>
      <c r="E53" s="67">
        <f>[1]November!D32</f>
        <v>0</v>
      </c>
      <c r="F53" s="67">
        <f>[1]November!E32</f>
        <v>0</v>
      </c>
      <c r="G53" s="101"/>
      <c r="H53" s="79"/>
      <c r="I53" s="93"/>
      <c r="J53" s="5"/>
      <c r="K53" s="121"/>
      <c r="L53" s="11" t="str">
        <f t="shared" si="0"/>
        <v>Tuesday</v>
      </c>
      <c r="M53" s="12">
        <f t="shared" si="0"/>
        <v>42333</v>
      </c>
      <c r="N53" s="67">
        <f>[1]November!L32</f>
        <v>2.6739453124999999</v>
      </c>
      <c r="O53" s="67">
        <f>[1]November!M32</f>
        <v>0.24453819444444441</v>
      </c>
      <c r="P53" s="79">
        <f>[1]November!N32</f>
        <v>1.6315764973958333</v>
      </c>
      <c r="Q53" s="83"/>
      <c r="R53" s="83"/>
      <c r="S53" s="83"/>
      <c r="T53" s="130"/>
      <c r="U53" s="83"/>
      <c r="V53" s="121"/>
      <c r="W53" s="11" t="str">
        <f t="shared" si="1"/>
        <v>Tuesday</v>
      </c>
      <c r="X53" s="37">
        <f t="shared" si="1"/>
        <v>42333</v>
      </c>
      <c r="Y53" s="140">
        <f>[1]November!R32</f>
        <v>7.53</v>
      </c>
      <c r="Z53" s="138">
        <f>[1]November!S32</f>
        <v>7.53</v>
      </c>
      <c r="AA53" s="139">
        <f>[1]November!T32</f>
        <v>7.53</v>
      </c>
      <c r="AB53" s="71">
        <f>[1]November!U32</f>
        <v>18</v>
      </c>
      <c r="AC53" s="67">
        <f>[1]November!V32</f>
        <v>18</v>
      </c>
      <c r="AD53" s="67">
        <f>[1]November!W32</f>
        <v>18</v>
      </c>
      <c r="AE53" s="83">
        <f>[1]November!X32</f>
        <v>5.0250000000000004</v>
      </c>
      <c r="AF53" s="163">
        <f>[1]November!Y32</f>
        <v>0</v>
      </c>
      <c r="AG53" s="93"/>
    </row>
    <row r="54" spans="1:37" x14ac:dyDescent="0.25">
      <c r="A54" s="121"/>
      <c r="B54" s="11" t="s">
        <v>4</v>
      </c>
      <c r="C54" s="12">
        <f t="shared" si="2"/>
        <v>42334</v>
      </c>
      <c r="D54" s="100">
        <f>[1]November!C33</f>
        <v>0</v>
      </c>
      <c r="E54" s="67">
        <f>[1]November!D33</f>
        <v>0</v>
      </c>
      <c r="F54" s="67">
        <f>[1]November!E33</f>
        <v>0</v>
      </c>
      <c r="G54" s="101"/>
      <c r="H54" s="79"/>
      <c r="I54" s="93"/>
      <c r="J54" s="5"/>
      <c r="K54" s="121"/>
      <c r="L54" s="11" t="str">
        <f t="shared" si="0"/>
        <v>Wednesday</v>
      </c>
      <c r="M54" s="12">
        <f t="shared" si="0"/>
        <v>42334</v>
      </c>
      <c r="N54" s="67">
        <f>[1]November!L33</f>
        <v>2.6004878472222219</v>
      </c>
      <c r="O54" s="67">
        <f>[1]November!M33</f>
        <v>0</v>
      </c>
      <c r="P54" s="79">
        <f>[1]November!N33</f>
        <v>1.1005684678819441</v>
      </c>
      <c r="Q54" s="83"/>
      <c r="R54" s="83"/>
      <c r="S54" s="83"/>
      <c r="T54" s="130"/>
      <c r="U54" s="83"/>
      <c r="V54" s="121"/>
      <c r="W54" s="11" t="str">
        <f t="shared" si="1"/>
        <v>Wednesday</v>
      </c>
      <c r="X54" s="37">
        <f t="shared" si="1"/>
        <v>42334</v>
      </c>
      <c r="Y54" s="140">
        <f>[1]November!R33</f>
        <v>7.17</v>
      </c>
      <c r="Z54" s="138">
        <f>[1]November!S33</f>
        <v>7.17</v>
      </c>
      <c r="AA54" s="139">
        <f>[1]November!T33</f>
        <v>7.17</v>
      </c>
      <c r="AB54" s="71">
        <f>[1]November!U33</f>
        <v>10</v>
      </c>
      <c r="AC54" s="67">
        <f>[1]November!V33</f>
        <v>10</v>
      </c>
      <c r="AD54" s="67">
        <f>[1]November!W33</f>
        <v>10</v>
      </c>
      <c r="AE54" s="83">
        <f>[1]November!X33</f>
        <v>5.0449999999999999</v>
      </c>
      <c r="AF54" s="163">
        <f>[1]November!Y33</f>
        <v>0</v>
      </c>
      <c r="AG54" s="93"/>
    </row>
    <row r="55" spans="1:37" x14ac:dyDescent="0.25">
      <c r="A55" s="121"/>
      <c r="B55" s="11" t="s">
        <v>5</v>
      </c>
      <c r="C55" s="12">
        <f t="shared" si="2"/>
        <v>42335</v>
      </c>
      <c r="D55" s="100">
        <f>[1]November!C34</f>
        <v>0</v>
      </c>
      <c r="E55" s="67">
        <f>[1]November!D34</f>
        <v>0</v>
      </c>
      <c r="F55" s="67">
        <f>[1]November!E34</f>
        <v>0</v>
      </c>
      <c r="G55" s="101"/>
      <c r="H55" s="79"/>
      <c r="I55" s="93"/>
      <c r="J55" s="5"/>
      <c r="K55" s="121"/>
      <c r="L55" s="11" t="str">
        <f t="shared" si="0"/>
        <v>Thursday</v>
      </c>
      <c r="M55" s="12">
        <f t="shared" si="0"/>
        <v>42335</v>
      </c>
      <c r="N55" s="67">
        <f>[1]November!L34</f>
        <v>2.934361111111111</v>
      </c>
      <c r="O55" s="67">
        <f>[1]November!M34</f>
        <v>0</v>
      </c>
      <c r="P55" s="79">
        <f>[1]November!N34</f>
        <v>1.4935669569163266</v>
      </c>
      <c r="Q55" s="83"/>
      <c r="R55" s="83"/>
      <c r="S55" s="83"/>
      <c r="T55" s="130"/>
      <c r="U55" s="83"/>
      <c r="V55" s="121"/>
      <c r="W55" s="11" t="str">
        <f t="shared" si="1"/>
        <v>Thursday</v>
      </c>
      <c r="X55" s="37">
        <f t="shared" si="1"/>
        <v>42335</v>
      </c>
      <c r="Y55" s="140" t="str">
        <f>[1]November!R34</f>
        <v/>
      </c>
      <c r="Z55" s="138" t="str">
        <f>[1]November!S34</f>
        <v/>
      </c>
      <c r="AA55" s="139" t="str">
        <f>[1]November!T34</f>
        <v/>
      </c>
      <c r="AB55" s="71" t="str">
        <f>[1]November!U34</f>
        <v/>
      </c>
      <c r="AC55" s="67" t="str">
        <f>[1]November!V34</f>
        <v/>
      </c>
      <c r="AD55" s="67" t="str">
        <f>[1]November!W34</f>
        <v/>
      </c>
      <c r="AE55" s="83" t="str">
        <f>[1]November!X34</f>
        <v/>
      </c>
      <c r="AF55" s="163">
        <f>[1]November!Y34</f>
        <v>0</v>
      </c>
      <c r="AG55" s="93" t="s">
        <v>112</v>
      </c>
    </row>
    <row r="56" spans="1:37" x14ac:dyDescent="0.25">
      <c r="A56" s="121"/>
      <c r="B56" s="11" t="s">
        <v>6</v>
      </c>
      <c r="C56" s="12">
        <f t="shared" si="2"/>
        <v>42336</v>
      </c>
      <c r="D56" s="100">
        <f>[1]November!C35</f>
        <v>0</v>
      </c>
      <c r="E56" s="67">
        <f>[1]November!D35</f>
        <v>0</v>
      </c>
      <c r="F56" s="67">
        <f>[1]November!E35</f>
        <v>0</v>
      </c>
      <c r="G56" s="101"/>
      <c r="H56" s="79"/>
      <c r="I56" s="93"/>
      <c r="J56" s="5"/>
      <c r="K56" s="121"/>
      <c r="L56" s="11" t="str">
        <f t="shared" si="0"/>
        <v>Friday</v>
      </c>
      <c r="M56" s="12">
        <f t="shared" si="0"/>
        <v>42336</v>
      </c>
      <c r="N56" s="67">
        <f>[1]November!L35</f>
        <v>3.7392517362965472</v>
      </c>
      <c r="O56" s="67">
        <f>[1]November!M35</f>
        <v>1.9130052083333333</v>
      </c>
      <c r="P56" s="79">
        <f>[1]November!N35</f>
        <v>2.7423684896065117</v>
      </c>
      <c r="Q56" s="83"/>
      <c r="R56" s="83"/>
      <c r="S56" s="83"/>
      <c r="T56" s="130"/>
      <c r="U56" s="83"/>
      <c r="V56" s="121"/>
      <c r="W56" s="11" t="str">
        <f t="shared" si="1"/>
        <v>Friday</v>
      </c>
      <c r="X56" s="37">
        <f t="shared" si="1"/>
        <v>42336</v>
      </c>
      <c r="Y56" s="140">
        <f>[1]November!R35</f>
        <v>7.77</v>
      </c>
      <c r="Z56" s="138">
        <f>[1]November!S35</f>
        <v>7.77</v>
      </c>
      <c r="AA56" s="139">
        <f>[1]November!T35</f>
        <v>7.77</v>
      </c>
      <c r="AB56" s="71">
        <f>[1]November!U35</f>
        <v>19</v>
      </c>
      <c r="AC56" s="67">
        <f>[1]November!V35</f>
        <v>19</v>
      </c>
      <c r="AD56" s="67">
        <f>[1]November!W35</f>
        <v>19</v>
      </c>
      <c r="AE56" s="83">
        <f>[1]November!X35</f>
        <v>3.6589999999999998</v>
      </c>
      <c r="AF56" s="163">
        <f>[1]November!Y35</f>
        <v>0</v>
      </c>
      <c r="AG56" s="93"/>
    </row>
    <row r="57" spans="1:37" x14ac:dyDescent="0.25">
      <c r="A57" s="121"/>
      <c r="B57" s="11" t="s">
        <v>7</v>
      </c>
      <c r="C57" s="12">
        <f t="shared" si="2"/>
        <v>42337</v>
      </c>
      <c r="D57" s="100">
        <f>[1]November!C36</f>
        <v>0</v>
      </c>
      <c r="E57" s="67">
        <f>[1]November!D36</f>
        <v>0</v>
      </c>
      <c r="F57" s="67">
        <f>[1]November!E36</f>
        <v>0</v>
      </c>
      <c r="G57" s="101"/>
      <c r="H57" s="79"/>
      <c r="I57" s="93"/>
      <c r="J57" s="5"/>
      <c r="K57" s="121"/>
      <c r="L57" s="11" t="str">
        <f t="shared" si="0"/>
        <v>Saturday</v>
      </c>
      <c r="M57" s="12">
        <f t="shared" si="0"/>
        <v>42337</v>
      </c>
      <c r="N57" s="67">
        <f>[1]November!L36</f>
        <v>4.3687048625018861</v>
      </c>
      <c r="O57" s="67">
        <f>[1]November!M36</f>
        <v>2.5726397569444441</v>
      </c>
      <c r="P57" s="79">
        <f>[1]November!N36</f>
        <v>3.2705375797571965</v>
      </c>
      <c r="Q57" s="83"/>
      <c r="R57" s="83"/>
      <c r="S57" s="83"/>
      <c r="T57" s="130"/>
      <c r="U57" s="83"/>
      <c r="V57" s="121"/>
      <c r="W57" s="11" t="str">
        <f t="shared" si="1"/>
        <v>Saturday</v>
      </c>
      <c r="X57" s="37">
        <f t="shared" si="1"/>
        <v>42337</v>
      </c>
      <c r="Y57" s="140">
        <f>[1]November!R36</f>
        <v>7.51</v>
      </c>
      <c r="Z57" s="138">
        <f>[1]November!S36</f>
        <v>7.45</v>
      </c>
      <c r="AA57" s="139">
        <f>[1]November!T36</f>
        <v>7.48</v>
      </c>
      <c r="AB57" s="71">
        <f>[1]November!U36</f>
        <v>16</v>
      </c>
      <c r="AC57" s="67">
        <f>[1]November!V36</f>
        <v>16</v>
      </c>
      <c r="AD57" s="67">
        <f>[1]November!W36</f>
        <v>16</v>
      </c>
      <c r="AE57" s="83">
        <f>[1]November!X36</f>
        <v>10.038</v>
      </c>
      <c r="AF57" s="163">
        <f>[1]November!Y36</f>
        <v>0</v>
      </c>
      <c r="AG57" s="93"/>
    </row>
    <row r="58" spans="1:37" x14ac:dyDescent="0.25">
      <c r="A58" s="121"/>
      <c r="B58" s="11" t="s">
        <v>8</v>
      </c>
      <c r="C58" s="12">
        <f t="shared" si="2"/>
        <v>42338</v>
      </c>
      <c r="D58" s="100">
        <f>[1]November!C37</f>
        <v>0</v>
      </c>
      <c r="E58" s="67">
        <f>[1]November!D37</f>
        <v>0</v>
      </c>
      <c r="F58" s="67">
        <f>[1]November!E37</f>
        <v>0</v>
      </c>
      <c r="G58" s="101"/>
      <c r="H58" s="79"/>
      <c r="I58" s="93"/>
      <c r="J58" s="5"/>
      <c r="K58" s="121"/>
      <c r="L58" s="11" t="str">
        <f t="shared" si="0"/>
        <v>Sunday</v>
      </c>
      <c r="M58" s="12">
        <f t="shared" si="0"/>
        <v>42338</v>
      </c>
      <c r="N58" s="67">
        <f>[1]November!L37</f>
        <v>3.5266024309264283</v>
      </c>
      <c r="O58" s="67">
        <f>[1]November!M37</f>
        <v>1.2155208333333334</v>
      </c>
      <c r="P58" s="79">
        <f>[1]November!N37</f>
        <v>2.6240986691244226</v>
      </c>
      <c r="Q58" s="83"/>
      <c r="R58" s="83"/>
      <c r="S58" s="83"/>
      <c r="T58" s="130"/>
      <c r="U58" s="83"/>
      <c r="V58" s="121"/>
      <c r="W58" s="11" t="str">
        <f t="shared" si="1"/>
        <v>Sunday</v>
      </c>
      <c r="X58" s="37">
        <f t="shared" si="1"/>
        <v>42338</v>
      </c>
      <c r="Y58" s="140">
        <f>[1]November!R37</f>
        <v>7.58</v>
      </c>
      <c r="Z58" s="138">
        <f>[1]November!S37</f>
        <v>7.58</v>
      </c>
      <c r="AA58" s="139">
        <f>[1]November!T37</f>
        <v>7.58</v>
      </c>
      <c r="AB58" s="71">
        <f>[1]November!U37</f>
        <v>19</v>
      </c>
      <c r="AC58" s="67">
        <f>[1]November!V37</f>
        <v>19</v>
      </c>
      <c r="AD58" s="67">
        <f>[1]November!W37</f>
        <v>19</v>
      </c>
      <c r="AE58" s="83">
        <f>[1]November!X37</f>
        <v>3.31</v>
      </c>
      <c r="AF58" s="163">
        <f>[1]November!Y37</f>
        <v>0</v>
      </c>
      <c r="AG58" s="93"/>
    </row>
    <row r="59" spans="1:37" ht="15.75" thickBot="1" x14ac:dyDescent="0.3">
      <c r="A59" s="121"/>
      <c r="B59" s="13"/>
      <c r="C59" s="14"/>
      <c r="D59" s="158" t="str">
        <f>[1]November!C38</f>
        <v/>
      </c>
      <c r="E59" s="77" t="str">
        <f>[1]November!D38</f>
        <v/>
      </c>
      <c r="F59" s="80" t="str">
        <f>[1]November!E38</f>
        <v/>
      </c>
      <c r="G59" s="102"/>
      <c r="H59" s="80"/>
      <c r="I59" s="93"/>
      <c r="J59" s="5"/>
      <c r="K59" s="121"/>
      <c r="L59" s="13"/>
      <c r="M59" s="14"/>
      <c r="N59" s="77" t="str">
        <f>[1]November!L38</f>
        <v/>
      </c>
      <c r="O59" s="77" t="str">
        <f>[1]November!M38</f>
        <v/>
      </c>
      <c r="P59" s="80" t="str">
        <f>[1]November!N38</f>
        <v/>
      </c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162"/>
      <c r="AC59" s="77"/>
      <c r="AD59" s="77"/>
      <c r="AE59" s="162"/>
      <c r="AF59" s="163"/>
      <c r="AG59" s="93"/>
    </row>
    <row r="60" spans="1:37" ht="16.5" thickTop="1" thickBot="1" x14ac:dyDescent="0.3">
      <c r="A60" s="121"/>
      <c r="B60" s="15" t="s">
        <v>11</v>
      </c>
      <c r="C60" s="16"/>
      <c r="D60" s="86">
        <f>[1]November!C39</f>
        <v>1913.4939688924153</v>
      </c>
      <c r="E60" s="86">
        <f>[1]November!D39</f>
        <v>0</v>
      </c>
      <c r="F60" s="86">
        <f>[1]November!E39</f>
        <v>110.07742783830118</v>
      </c>
      <c r="G60" s="103"/>
      <c r="H60" s="86"/>
      <c r="I60" s="93"/>
      <c r="J60" s="5"/>
      <c r="K60" s="121"/>
      <c r="L60" s="15" t="s">
        <v>11</v>
      </c>
      <c r="M60" s="16"/>
      <c r="N60" s="159">
        <f>[1]November!L39</f>
        <v>6.3545052100022632</v>
      </c>
      <c r="O60" s="159">
        <f>[1]November!M39</f>
        <v>0</v>
      </c>
      <c r="P60" s="160">
        <f>[1]November!N39</f>
        <v>1.56047380848202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v>8.2100000000000009</v>
      </c>
      <c r="Z60" s="145">
        <v>6.78</v>
      </c>
      <c r="AA60" s="146">
        <v>7.5364009328877755</v>
      </c>
      <c r="AB60" s="74">
        <v>28</v>
      </c>
      <c r="AC60" s="68">
        <v>4</v>
      </c>
      <c r="AD60" s="68">
        <v>18.984683932052352</v>
      </c>
      <c r="AE60" s="85">
        <v>546.47200000000009</v>
      </c>
      <c r="AF60" s="163">
        <f>[1]November!Y39</f>
        <v>27</v>
      </c>
      <c r="AG60" s="93"/>
    </row>
    <row r="61" spans="1:37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285" priority="28" operator="between">
      <formula>2800</formula>
      <formula>5000</formula>
    </cfRule>
  </conditionalFormatting>
  <conditionalFormatting sqref="N29:N60">
    <cfRule type="cellIs" dxfId="284" priority="27" operator="between">
      <formula>560</formula>
      <formula>5000</formula>
    </cfRule>
  </conditionalFormatting>
  <conditionalFormatting sqref="D29:D58">
    <cfRule type="cellIs" dxfId="283" priority="26" operator="between">
      <formula>2800</formula>
      <formula>5000</formula>
    </cfRule>
  </conditionalFormatting>
  <conditionalFormatting sqref="N29:N60">
    <cfRule type="cellIs" dxfId="282" priority="24" operator="between">
      <formula>560</formula>
      <formula>5000</formula>
    </cfRule>
  </conditionalFormatting>
  <conditionalFormatting sqref="N59">
    <cfRule type="cellIs" dxfId="281" priority="23" operator="between">
      <formula>560</formula>
      <formula>5000</formula>
    </cfRule>
  </conditionalFormatting>
  <conditionalFormatting sqref="Z29:Z59">
    <cfRule type="cellIs" dxfId="280" priority="22" operator="between">
      <formula>1</formula>
      <formula>6.49</formula>
    </cfRule>
  </conditionalFormatting>
  <conditionalFormatting sqref="Y29:Y59">
    <cfRule type="cellIs" dxfId="279" priority="21" operator="between">
      <formula>8.51</formula>
      <formula>14</formula>
    </cfRule>
  </conditionalFormatting>
  <conditionalFormatting sqref="AB29:AB59">
    <cfRule type="cellIs" dxfId="278" priority="20" operator="between">
      <formula>41</formula>
      <formula>200</formula>
    </cfRule>
  </conditionalFormatting>
  <conditionalFormatting sqref="Z59">
    <cfRule type="cellIs" dxfId="277" priority="19" operator="between">
      <formula>1</formula>
      <formula>6.49</formula>
    </cfRule>
  </conditionalFormatting>
  <conditionalFormatting sqref="Y59">
    <cfRule type="cellIs" dxfId="276" priority="18" operator="between">
      <formula>8.51</formula>
      <formula>14</formula>
    </cfRule>
  </conditionalFormatting>
  <conditionalFormatting sqref="AE29:AE59">
    <cfRule type="cellIs" dxfId="275" priority="17" operator="between">
      <formula>1001</formula>
      <formula>2000</formula>
    </cfRule>
  </conditionalFormatting>
  <conditionalFormatting sqref="N59">
    <cfRule type="cellIs" dxfId="274" priority="13" operator="between">
      <formula>560</formula>
      <formula>5000</formula>
    </cfRule>
  </conditionalFormatting>
  <conditionalFormatting sqref="Z59">
    <cfRule type="cellIs" dxfId="273" priority="12" operator="between">
      <formula>1</formula>
      <formula>6.49</formula>
    </cfRule>
  </conditionalFormatting>
  <conditionalFormatting sqref="Y59">
    <cfRule type="cellIs" dxfId="272" priority="11" operator="between">
      <formula>8.51</formula>
      <formula>14</formula>
    </cfRule>
  </conditionalFormatting>
  <conditionalFormatting sqref="AB59">
    <cfRule type="cellIs" dxfId="271" priority="10" operator="between">
      <formula>41</formula>
      <formula>200</formula>
    </cfRule>
  </conditionalFormatting>
  <conditionalFormatting sqref="Z59">
    <cfRule type="cellIs" dxfId="270" priority="9" operator="between">
      <formula>1</formula>
      <formula>6.49</formula>
    </cfRule>
  </conditionalFormatting>
  <conditionalFormatting sqref="Y59">
    <cfRule type="cellIs" dxfId="269" priority="8" operator="between">
      <formula>8.51</formula>
      <formula>14</formula>
    </cfRule>
  </conditionalFormatting>
  <conditionalFormatting sqref="AE59">
    <cfRule type="cellIs" dxfId="268" priority="7" operator="between">
      <formula>1001</formula>
      <formula>2000</formula>
    </cfRule>
  </conditionalFormatting>
  <conditionalFormatting sqref="N59">
    <cfRule type="cellIs" dxfId="267" priority="5" operator="between">
      <formula>560</formula>
      <formula>5000</formula>
    </cfRule>
  </conditionalFormatting>
  <conditionalFormatting sqref="AB59">
    <cfRule type="cellIs" dxfId="266" priority="4" operator="between">
      <formula>41</formula>
      <formula>200</formula>
    </cfRule>
  </conditionalFormatting>
  <conditionalFormatting sqref="Z59">
    <cfRule type="cellIs" dxfId="265" priority="3" operator="between">
      <formula>1</formula>
      <formula>6.49</formula>
    </cfRule>
  </conditionalFormatting>
  <conditionalFormatting sqref="Y59">
    <cfRule type="cellIs" dxfId="264" priority="2" operator="between">
      <formula>8.51</formula>
      <formula>14</formula>
    </cfRule>
  </conditionalFormatting>
  <conditionalFormatting sqref="AE59">
    <cfRule type="cellIs" dxfId="263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L22" zoomScale="65" zoomScaleNormal="65" workbookViewId="0">
      <selection activeCell="P60" sqref="P60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6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56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42339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42339</v>
      </c>
      <c r="D27" s="207" t="s">
        <v>50</v>
      </c>
      <c r="E27" s="208"/>
      <c r="F27" s="209"/>
      <c r="G27" s="210" t="s">
        <v>97</v>
      </c>
      <c r="H27" s="211"/>
      <c r="I27" s="123"/>
      <c r="J27" s="113"/>
      <c r="K27" s="122"/>
      <c r="L27" s="24" t="s">
        <v>2</v>
      </c>
      <c r="M27" s="42">
        <f>C27</f>
        <v>42339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10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.75" thickTop="1" x14ac:dyDescent="0.25">
      <c r="A29" s="121"/>
      <c r="B29" s="11" t="s">
        <v>9</v>
      </c>
      <c r="C29" s="12">
        <v>42339</v>
      </c>
      <c r="D29" s="100">
        <f>[1]December!C8</f>
        <v>0</v>
      </c>
      <c r="E29" s="67">
        <f>[1]December!D8</f>
        <v>0</v>
      </c>
      <c r="F29" s="67">
        <f>[1]December!E8</f>
        <v>0</v>
      </c>
      <c r="G29" s="101"/>
      <c r="H29" s="79"/>
      <c r="I29" s="93"/>
      <c r="J29" s="5"/>
      <c r="K29" s="121"/>
      <c r="L29" s="11" t="str">
        <f>B29</f>
        <v>Monday</v>
      </c>
      <c r="M29" s="12">
        <f>C29</f>
        <v>42339</v>
      </c>
      <c r="N29" s="67">
        <f>[1]December!L8</f>
        <v>5.2344201443592704</v>
      </c>
      <c r="O29" s="67">
        <f>[1]December!M8</f>
        <v>2.6852656250927183</v>
      </c>
      <c r="P29" s="79">
        <f>[1]December!N8</f>
        <v>3.7172433098317295</v>
      </c>
      <c r="Q29" s="83"/>
      <c r="R29" s="83"/>
      <c r="S29" s="83"/>
      <c r="T29" s="130"/>
      <c r="U29" s="83"/>
      <c r="V29" s="121"/>
      <c r="W29" s="11" t="str">
        <f>B29</f>
        <v>Monday</v>
      </c>
      <c r="X29" s="37">
        <f>C29</f>
        <v>42339</v>
      </c>
      <c r="Y29" s="71">
        <f>[1]December!R8</f>
        <v>7.6</v>
      </c>
      <c r="Z29" s="67">
        <f>[1]December!S8</f>
        <v>7.46</v>
      </c>
      <c r="AA29" s="148">
        <f>[1]December!T8</f>
        <v>7.5299999999999994</v>
      </c>
      <c r="AB29" s="71">
        <f>[1]December!U8</f>
        <v>20</v>
      </c>
      <c r="AC29" s="67">
        <f>[1]December!V8</f>
        <v>15</v>
      </c>
      <c r="AD29" s="67">
        <f>[1]December!W8</f>
        <v>17.5</v>
      </c>
      <c r="AE29" s="83">
        <f>[1]December!X8</f>
        <v>7.7629999999999999</v>
      </c>
      <c r="AF29" s="165">
        <f>[1]December!Y8</f>
        <v>0</v>
      </c>
      <c r="AG29" s="93"/>
    </row>
    <row r="30" spans="1:33" x14ac:dyDescent="0.25">
      <c r="A30" s="121"/>
      <c r="B30" s="11" t="s">
        <v>10</v>
      </c>
      <c r="C30" s="12">
        <f>C29+1</f>
        <v>42340</v>
      </c>
      <c r="D30" s="100">
        <f>[1]December!C9</f>
        <v>0</v>
      </c>
      <c r="E30" s="67">
        <f>[1]December!D9</f>
        <v>0</v>
      </c>
      <c r="F30" s="67">
        <f>[1]December!E9</f>
        <v>0</v>
      </c>
      <c r="G30" s="101"/>
      <c r="H30" s="79"/>
      <c r="I30" s="93"/>
      <c r="J30" s="5"/>
      <c r="K30" s="121"/>
      <c r="L30" s="11" t="str">
        <f t="shared" ref="L30:M58" si="0">B30</f>
        <v>Tuesday</v>
      </c>
      <c r="M30" s="12">
        <f t="shared" si="0"/>
        <v>42340</v>
      </c>
      <c r="N30" s="67">
        <f>[1]December!L9</f>
        <v>3.3079375006490284</v>
      </c>
      <c r="O30" s="67">
        <f>[1]December!M9</f>
        <v>0.24084374999999997</v>
      </c>
      <c r="P30" s="79">
        <f>[1]December!N9</f>
        <v>1.8434214415208057</v>
      </c>
      <c r="Q30" s="83"/>
      <c r="R30" s="83"/>
      <c r="S30" s="83"/>
      <c r="T30" s="130"/>
      <c r="U30" s="83"/>
      <c r="V30" s="121"/>
      <c r="W30" s="11" t="str">
        <f t="shared" ref="W30:X58" si="1">B30</f>
        <v>Tuesday</v>
      </c>
      <c r="X30" s="37">
        <f t="shared" si="1"/>
        <v>42340</v>
      </c>
      <c r="Y30" s="71">
        <f>[1]December!R9</f>
        <v>7.64</v>
      </c>
      <c r="Z30" s="67">
        <f>[1]December!S9</f>
        <v>7.64</v>
      </c>
      <c r="AA30" s="148">
        <f>[1]December!T9</f>
        <v>7.64</v>
      </c>
      <c r="AB30" s="71">
        <f>[1]December!U9</f>
        <v>14</v>
      </c>
      <c r="AC30" s="67">
        <f>[1]December!V9</f>
        <v>14</v>
      </c>
      <c r="AD30" s="67">
        <f>[1]December!W9</f>
        <v>14</v>
      </c>
      <c r="AE30" s="83">
        <f>[1]December!X9</f>
        <v>3.056</v>
      </c>
      <c r="AF30" s="165">
        <f>[1]December!Y9</f>
        <v>1</v>
      </c>
      <c r="AG30" s="93"/>
    </row>
    <row r="31" spans="1:33" x14ac:dyDescent="0.25">
      <c r="A31" s="121"/>
      <c r="B31" s="11" t="s">
        <v>4</v>
      </c>
      <c r="C31" s="12">
        <f t="shared" ref="C31:C59" si="2">C30+1</f>
        <v>42341</v>
      </c>
      <c r="D31" s="100">
        <f>[1]December!C10</f>
        <v>0</v>
      </c>
      <c r="E31" s="67">
        <f>[1]December!D10</f>
        <v>0</v>
      </c>
      <c r="F31" s="67">
        <f>[1]December!E10</f>
        <v>0</v>
      </c>
      <c r="G31" s="101"/>
      <c r="H31" s="79"/>
      <c r="I31" s="93"/>
      <c r="J31" s="5"/>
      <c r="K31" s="121"/>
      <c r="L31" s="11" t="str">
        <f t="shared" si="0"/>
        <v>Wednesday</v>
      </c>
      <c r="M31" s="12">
        <f t="shared" si="0"/>
        <v>42341</v>
      </c>
      <c r="N31" s="67">
        <f>[1]December!L10</f>
        <v>2.8281458335187701</v>
      </c>
      <c r="O31" s="67">
        <f>[1]December!M10</f>
        <v>0.21036458333333333</v>
      </c>
      <c r="P31" s="79">
        <f>[1]December!N10</f>
        <v>1.358928421608828</v>
      </c>
      <c r="Q31" s="83"/>
      <c r="R31" s="83"/>
      <c r="S31" s="83"/>
      <c r="T31" s="130"/>
      <c r="U31" s="83"/>
      <c r="V31" s="121"/>
      <c r="W31" s="11" t="str">
        <f t="shared" si="1"/>
        <v>Wednesday</v>
      </c>
      <c r="X31" s="37">
        <f t="shared" si="1"/>
        <v>42341</v>
      </c>
      <c r="Y31" s="71">
        <f>[1]December!R10</f>
        <v>7.75</v>
      </c>
      <c r="Z31" s="67">
        <f>[1]December!S10</f>
        <v>7.75</v>
      </c>
      <c r="AA31" s="148">
        <f>[1]December!T10</f>
        <v>7.75</v>
      </c>
      <c r="AB31" s="71">
        <f>[1]December!U10</f>
        <v>19</v>
      </c>
      <c r="AC31" s="67">
        <f>[1]December!V10</f>
        <v>19</v>
      </c>
      <c r="AD31" s="67">
        <f>[1]December!W10</f>
        <v>19</v>
      </c>
      <c r="AE31" s="83">
        <f>[1]December!X10</f>
        <v>4.6059999999999999</v>
      </c>
      <c r="AF31" s="165">
        <f>[1]December!Y10</f>
        <v>0</v>
      </c>
      <c r="AG31" s="93"/>
    </row>
    <row r="32" spans="1:33" x14ac:dyDescent="0.25">
      <c r="A32" s="121"/>
      <c r="B32" s="11" t="s">
        <v>5</v>
      </c>
      <c r="C32" s="12">
        <f t="shared" si="2"/>
        <v>42342</v>
      </c>
      <c r="D32" s="100">
        <f>[1]December!C11</f>
        <v>0</v>
      </c>
      <c r="E32" s="67">
        <f>[1]December!D11</f>
        <v>0</v>
      </c>
      <c r="F32" s="67">
        <f>[1]December!E11</f>
        <v>0</v>
      </c>
      <c r="G32" s="101"/>
      <c r="H32" s="79"/>
      <c r="I32" s="93"/>
      <c r="J32" s="5"/>
      <c r="K32" s="121"/>
      <c r="L32" s="11" t="str">
        <f t="shared" si="0"/>
        <v>Thursday</v>
      </c>
      <c r="M32" s="12">
        <f t="shared" si="0"/>
        <v>42342</v>
      </c>
      <c r="N32" s="67">
        <f>[1]December!L11</f>
        <v>3.3539843749999996</v>
      </c>
      <c r="O32" s="67">
        <f>[1]December!M11</f>
        <v>0.35134895833333335</v>
      </c>
      <c r="P32" s="79">
        <f>[1]December!N11</f>
        <v>1.759571831597222</v>
      </c>
      <c r="Q32" s="83"/>
      <c r="R32" s="83"/>
      <c r="S32" s="83"/>
      <c r="T32" s="130"/>
      <c r="U32" s="83"/>
      <c r="V32" s="121"/>
      <c r="W32" s="11" t="str">
        <f t="shared" si="1"/>
        <v>Thursday</v>
      </c>
      <c r="X32" s="37">
        <f t="shared" si="1"/>
        <v>42342</v>
      </c>
      <c r="Y32" s="71">
        <f>[1]December!R11</f>
        <v>7.94</v>
      </c>
      <c r="Z32" s="67">
        <f>[1]December!S11</f>
        <v>7.94</v>
      </c>
      <c r="AA32" s="148">
        <f>[1]December!T11</f>
        <v>7.94</v>
      </c>
      <c r="AB32" s="71">
        <f>[1]December!U11</f>
        <v>20</v>
      </c>
      <c r="AC32" s="67">
        <f>[1]December!V11</f>
        <v>20</v>
      </c>
      <c r="AD32" s="67">
        <f>[1]December!W11</f>
        <v>20</v>
      </c>
      <c r="AE32" s="83">
        <f>[1]December!X11</f>
        <v>3.2989999999999999</v>
      </c>
      <c r="AF32" s="165">
        <f>[1]December!Y11</f>
        <v>0</v>
      </c>
      <c r="AG32" s="93"/>
    </row>
    <row r="33" spans="1:33" x14ac:dyDescent="0.25">
      <c r="A33" s="121"/>
      <c r="B33" s="11" t="s">
        <v>6</v>
      </c>
      <c r="C33" s="12">
        <f t="shared" si="2"/>
        <v>42343</v>
      </c>
      <c r="D33" s="100">
        <f>[1]December!C12</f>
        <v>0</v>
      </c>
      <c r="E33" s="67">
        <f>[1]December!D12</f>
        <v>0</v>
      </c>
      <c r="F33" s="67">
        <f>[1]December!E12</f>
        <v>0</v>
      </c>
      <c r="G33" s="101"/>
      <c r="H33" s="79"/>
      <c r="I33" s="93"/>
      <c r="J33" s="5"/>
      <c r="K33" s="121"/>
      <c r="L33" s="11" t="str">
        <f t="shared" si="0"/>
        <v>Friday</v>
      </c>
      <c r="M33" s="12">
        <f t="shared" si="0"/>
        <v>42343</v>
      </c>
      <c r="N33" s="67">
        <f>[1]December!L12</f>
        <v>3.2751736111111112</v>
      </c>
      <c r="O33" s="67">
        <f>[1]December!M12</f>
        <v>0.8884774305555555</v>
      </c>
      <c r="P33" s="79">
        <f>[1]December!N12</f>
        <v>2.4019257209723883</v>
      </c>
      <c r="Q33" s="83"/>
      <c r="R33" s="83"/>
      <c r="S33" s="83"/>
      <c r="T33" s="130"/>
      <c r="U33" s="83"/>
      <c r="V33" s="121"/>
      <c r="W33" s="11" t="str">
        <f t="shared" si="1"/>
        <v>Friday</v>
      </c>
      <c r="X33" s="37">
        <f t="shared" si="1"/>
        <v>42343</v>
      </c>
      <c r="Y33" s="71">
        <f>[1]December!R12</f>
        <v>7.96</v>
      </c>
      <c r="Z33" s="67">
        <f>[1]December!S12</f>
        <v>7.96</v>
      </c>
      <c r="AA33" s="148">
        <f>[1]December!T12</f>
        <v>7.96</v>
      </c>
      <c r="AB33" s="71">
        <f>[1]December!U12</f>
        <v>20</v>
      </c>
      <c r="AC33" s="67">
        <f>[1]December!V12</f>
        <v>20</v>
      </c>
      <c r="AD33" s="67">
        <f>[1]December!W12</f>
        <v>20</v>
      </c>
      <c r="AE33" s="83">
        <f>[1]December!X12</f>
        <v>2.601</v>
      </c>
      <c r="AF33" s="165">
        <f>[1]December!Y12</f>
        <v>0</v>
      </c>
      <c r="AG33" s="93"/>
    </row>
    <row r="34" spans="1:33" x14ac:dyDescent="0.25">
      <c r="A34" s="121"/>
      <c r="B34" s="11" t="s">
        <v>7</v>
      </c>
      <c r="C34" s="12">
        <f t="shared" si="2"/>
        <v>42344</v>
      </c>
      <c r="D34" s="100">
        <f>[1]December!C13</f>
        <v>0</v>
      </c>
      <c r="E34" s="67">
        <f>[1]December!D13</f>
        <v>0</v>
      </c>
      <c r="F34" s="67">
        <f>[1]December!E13</f>
        <v>0</v>
      </c>
      <c r="G34" s="101"/>
      <c r="H34" s="79"/>
      <c r="I34" s="93"/>
      <c r="J34" s="5"/>
      <c r="K34" s="121"/>
      <c r="L34" s="11" t="str">
        <f t="shared" si="0"/>
        <v>Saturday</v>
      </c>
      <c r="M34" s="12">
        <f t="shared" si="0"/>
        <v>42344</v>
      </c>
      <c r="N34" s="67">
        <f>[1]December!L13</f>
        <v>4.4236232639816064</v>
      </c>
      <c r="O34" s="67">
        <f>[1]December!M13</f>
        <v>1.9299461805555553</v>
      </c>
      <c r="P34" s="79">
        <f>[1]December!N13</f>
        <v>3.2316597463387295</v>
      </c>
      <c r="Q34" s="83"/>
      <c r="R34" s="83"/>
      <c r="S34" s="83"/>
      <c r="T34" s="130"/>
      <c r="U34" s="83"/>
      <c r="V34" s="121"/>
      <c r="W34" s="11" t="str">
        <f t="shared" si="1"/>
        <v>Saturday</v>
      </c>
      <c r="X34" s="37">
        <f t="shared" si="1"/>
        <v>42344</v>
      </c>
      <c r="Y34" s="71">
        <f>[1]December!R13</f>
        <v>8.18</v>
      </c>
      <c r="Z34" s="67">
        <f>[1]December!S13</f>
        <v>8.18</v>
      </c>
      <c r="AA34" s="148">
        <f>[1]December!T13</f>
        <v>8.18</v>
      </c>
      <c r="AB34" s="71">
        <f>[1]December!U13</f>
        <v>19</v>
      </c>
      <c r="AC34" s="67">
        <f>[1]December!V13</f>
        <v>19</v>
      </c>
      <c r="AD34" s="67">
        <f>[1]December!W13</f>
        <v>19</v>
      </c>
      <c r="AE34" s="83">
        <f>[1]December!X13</f>
        <v>2.8740000000000001</v>
      </c>
      <c r="AF34" s="165">
        <f>[1]December!Y13</f>
        <v>0</v>
      </c>
      <c r="AG34" s="93"/>
    </row>
    <row r="35" spans="1:33" x14ac:dyDescent="0.25">
      <c r="A35" s="121"/>
      <c r="B35" s="11" t="s">
        <v>8</v>
      </c>
      <c r="C35" s="12">
        <f t="shared" si="2"/>
        <v>42345</v>
      </c>
      <c r="D35" s="100">
        <f>[1]December!C14</f>
        <v>0</v>
      </c>
      <c r="E35" s="67">
        <f>[1]December!D14</f>
        <v>0</v>
      </c>
      <c r="F35" s="67">
        <f>[1]December!E14</f>
        <v>0</v>
      </c>
      <c r="G35" s="101"/>
      <c r="H35" s="79"/>
      <c r="I35" s="93"/>
      <c r="J35" s="5"/>
      <c r="K35" s="121"/>
      <c r="L35" s="11" t="str">
        <f t="shared" si="0"/>
        <v>Sunday</v>
      </c>
      <c r="M35" s="12">
        <f t="shared" si="0"/>
        <v>42345</v>
      </c>
      <c r="N35" s="67">
        <f>[1]December!L14</f>
        <v>4.8213593784305786</v>
      </c>
      <c r="O35" s="67">
        <f>[1]December!M14</f>
        <v>2.5556380208333334</v>
      </c>
      <c r="P35" s="79">
        <f>[1]December!N14</f>
        <v>3.517562114506632</v>
      </c>
      <c r="Q35" s="83"/>
      <c r="R35" s="83"/>
      <c r="S35" s="83"/>
      <c r="T35" s="130"/>
      <c r="U35" s="83"/>
      <c r="V35" s="121"/>
      <c r="W35" s="11" t="str">
        <f t="shared" si="1"/>
        <v>Sunday</v>
      </c>
      <c r="X35" s="37">
        <f t="shared" si="1"/>
        <v>42345</v>
      </c>
      <c r="Y35" s="71">
        <f>[1]December!R14</f>
        <v>8.25</v>
      </c>
      <c r="Z35" s="67">
        <f>[1]December!S14</f>
        <v>7.84</v>
      </c>
      <c r="AA35" s="148">
        <f>[1]December!T14</f>
        <v>8.1</v>
      </c>
      <c r="AB35" s="71">
        <f>[1]December!U14</f>
        <v>21</v>
      </c>
      <c r="AC35" s="67">
        <f>[1]December!V14</f>
        <v>13</v>
      </c>
      <c r="AD35" s="67">
        <f>[1]December!W14</f>
        <v>17.333333333333332</v>
      </c>
      <c r="AE35" s="83">
        <f>[1]December!X14</f>
        <v>27.752000000000002</v>
      </c>
      <c r="AF35" s="165">
        <f>[1]December!Y14</f>
        <v>1</v>
      </c>
      <c r="AG35" s="93"/>
    </row>
    <row r="36" spans="1:33" x14ac:dyDescent="0.25">
      <c r="A36" s="121"/>
      <c r="B36" s="11" t="s">
        <v>9</v>
      </c>
      <c r="C36" s="12">
        <f t="shared" si="2"/>
        <v>42346</v>
      </c>
      <c r="D36" s="100">
        <f>[1]December!C15</f>
        <v>0</v>
      </c>
      <c r="E36" s="67">
        <f>[1]December!D15</f>
        <v>0</v>
      </c>
      <c r="F36" s="67">
        <f>[1]December!E15</f>
        <v>0</v>
      </c>
      <c r="G36" s="101"/>
      <c r="H36" s="79"/>
      <c r="I36" s="93"/>
      <c r="J36" s="5"/>
      <c r="K36" s="121"/>
      <c r="L36" s="11" t="str">
        <f t="shared" si="0"/>
        <v>Monday</v>
      </c>
      <c r="M36" s="12">
        <f t="shared" si="0"/>
        <v>42346</v>
      </c>
      <c r="N36" s="67">
        <f>[1]December!L15</f>
        <v>13.730560762961705</v>
      </c>
      <c r="O36" s="67">
        <f>[1]December!M15</f>
        <v>3.0934166666666663</v>
      </c>
      <c r="P36" s="79">
        <f>[1]December!N15</f>
        <v>4.3353556132636681</v>
      </c>
      <c r="Q36" s="83"/>
      <c r="R36" s="83"/>
      <c r="S36" s="83"/>
      <c r="T36" s="130"/>
      <c r="U36" s="83"/>
      <c r="V36" s="121"/>
      <c r="W36" s="11" t="str">
        <f t="shared" si="1"/>
        <v>Monday</v>
      </c>
      <c r="X36" s="37">
        <f t="shared" si="1"/>
        <v>42346</v>
      </c>
      <c r="Y36" s="71">
        <f>[1]December!R15</f>
        <v>8</v>
      </c>
      <c r="Z36" s="67">
        <f>[1]December!S15</f>
        <v>8</v>
      </c>
      <c r="AA36" s="148">
        <f>[1]December!T15</f>
        <v>8</v>
      </c>
      <c r="AB36" s="71">
        <f>[1]December!U15</f>
        <v>22</v>
      </c>
      <c r="AC36" s="67">
        <f>[1]December!V15</f>
        <v>22</v>
      </c>
      <c r="AD36" s="67">
        <f>[1]December!W15</f>
        <v>22</v>
      </c>
      <c r="AE36" s="83">
        <f>[1]December!X15</f>
        <v>5.0419999999999998</v>
      </c>
      <c r="AF36" s="165">
        <f>[1]December!Y15</f>
        <v>0</v>
      </c>
      <c r="AG36" s="93"/>
    </row>
    <row r="37" spans="1:33" x14ac:dyDescent="0.25">
      <c r="A37" s="121"/>
      <c r="B37" s="11" t="s">
        <v>10</v>
      </c>
      <c r="C37" s="12">
        <f t="shared" si="2"/>
        <v>42347</v>
      </c>
      <c r="D37" s="100">
        <f>[1]December!C16</f>
        <v>0</v>
      </c>
      <c r="E37" s="67">
        <f>[1]December!D16</f>
        <v>0</v>
      </c>
      <c r="F37" s="67">
        <f>[1]December!E16</f>
        <v>0</v>
      </c>
      <c r="G37" s="101"/>
      <c r="H37" s="79"/>
      <c r="I37" s="93"/>
      <c r="J37" s="5"/>
      <c r="K37" s="121"/>
      <c r="L37" s="11" t="str">
        <f t="shared" si="0"/>
        <v>Tuesday</v>
      </c>
      <c r="M37" s="12">
        <f t="shared" si="0"/>
        <v>42347</v>
      </c>
      <c r="N37" s="67">
        <f>[1]December!L16</f>
        <v>4.7099305571317673</v>
      </c>
      <c r="O37" s="67">
        <f>[1]December!M16</f>
        <v>2.7753298618528577</v>
      </c>
      <c r="P37" s="79">
        <f>[1]December!N16</f>
        <v>3.7208850916982787</v>
      </c>
      <c r="Q37" s="83"/>
      <c r="R37" s="83"/>
      <c r="S37" s="83"/>
      <c r="T37" s="130"/>
      <c r="U37" s="83"/>
      <c r="V37" s="121"/>
      <c r="W37" s="11" t="str">
        <f t="shared" si="1"/>
        <v>Tuesday</v>
      </c>
      <c r="X37" s="37">
        <f t="shared" si="1"/>
        <v>42347</v>
      </c>
      <c r="Y37" s="71">
        <f>[1]December!R16</f>
        <v>7.77</v>
      </c>
      <c r="Z37" s="67">
        <f>[1]December!S16</f>
        <v>7.55</v>
      </c>
      <c r="AA37" s="148">
        <f>[1]December!T16</f>
        <v>7.66</v>
      </c>
      <c r="AB37" s="71">
        <f>[1]December!U16</f>
        <v>20</v>
      </c>
      <c r="AC37" s="67">
        <f>[1]December!V16</f>
        <v>14</v>
      </c>
      <c r="AD37" s="67">
        <f>[1]December!W16</f>
        <v>17</v>
      </c>
      <c r="AE37" s="83">
        <f>[1]December!X16</f>
        <v>10.863</v>
      </c>
      <c r="AF37" s="165">
        <f>[1]December!Y16</f>
        <v>0</v>
      </c>
      <c r="AG37" s="93"/>
    </row>
    <row r="38" spans="1:33" x14ac:dyDescent="0.25">
      <c r="A38" s="121"/>
      <c r="B38" s="11" t="s">
        <v>4</v>
      </c>
      <c r="C38" s="12">
        <f t="shared" si="2"/>
        <v>42348</v>
      </c>
      <c r="D38" s="100">
        <f>[1]December!C17</f>
        <v>0</v>
      </c>
      <c r="E38" s="67">
        <f>[1]December!D17</f>
        <v>0</v>
      </c>
      <c r="F38" s="67">
        <f>[1]December!E17</f>
        <v>0</v>
      </c>
      <c r="G38" s="101"/>
      <c r="H38" s="79"/>
      <c r="I38" s="93"/>
      <c r="J38" s="5"/>
      <c r="K38" s="121"/>
      <c r="L38" s="11" t="str">
        <f t="shared" si="0"/>
        <v>Wednesday</v>
      </c>
      <c r="M38" s="12">
        <f t="shared" si="0"/>
        <v>42348</v>
      </c>
      <c r="N38" s="67">
        <f>[1]December!L17</f>
        <v>5.1977916683355962</v>
      </c>
      <c r="O38" s="67">
        <f>[1]December!M17</f>
        <v>2.5543680558337103</v>
      </c>
      <c r="P38" s="79">
        <f>[1]December!N17</f>
        <v>3.6306875972274555</v>
      </c>
      <c r="Q38" s="83"/>
      <c r="R38" s="83"/>
      <c r="S38" s="83"/>
      <c r="T38" s="130"/>
      <c r="U38" s="83"/>
      <c r="V38" s="121"/>
      <c r="W38" s="11" t="str">
        <f t="shared" si="1"/>
        <v>Wednesday</v>
      </c>
      <c r="X38" s="37">
        <f t="shared" si="1"/>
        <v>42348</v>
      </c>
      <c r="Y38" s="71">
        <f>[1]December!R17</f>
        <v>7.73</v>
      </c>
      <c r="Z38" s="67">
        <f>[1]December!S17</f>
        <v>7.39</v>
      </c>
      <c r="AA38" s="148">
        <f>[1]December!T17</f>
        <v>7.5983333333333336</v>
      </c>
      <c r="AB38" s="71">
        <f>[1]December!U17</f>
        <v>16</v>
      </c>
      <c r="AC38" s="67">
        <f>[1]December!V17</f>
        <v>8</v>
      </c>
      <c r="AD38" s="67">
        <f>[1]December!W17</f>
        <v>13.166666666666666</v>
      </c>
      <c r="AE38" s="83">
        <f>[1]December!X17</f>
        <v>28.577999999999996</v>
      </c>
      <c r="AF38" s="165">
        <f>[1]December!Y17</f>
        <v>0</v>
      </c>
      <c r="AG38" s="93"/>
    </row>
    <row r="39" spans="1:33" x14ac:dyDescent="0.25">
      <c r="A39" s="121"/>
      <c r="B39" s="11" t="s">
        <v>5</v>
      </c>
      <c r="C39" s="12">
        <f t="shared" si="2"/>
        <v>42349</v>
      </c>
      <c r="D39" s="100">
        <f>[1]December!C18</f>
        <v>0</v>
      </c>
      <c r="E39" s="67">
        <f>[1]December!D18</f>
        <v>0</v>
      </c>
      <c r="F39" s="67">
        <f>[1]December!E18</f>
        <v>0</v>
      </c>
      <c r="G39" s="101"/>
      <c r="H39" s="79"/>
      <c r="I39" s="93"/>
      <c r="J39" s="5"/>
      <c r="K39" s="121"/>
      <c r="L39" s="11" t="str">
        <f t="shared" si="0"/>
        <v>Thursday</v>
      </c>
      <c r="M39" s="12">
        <f t="shared" si="0"/>
        <v>42349</v>
      </c>
      <c r="N39" s="67">
        <f>[1]December!L18</f>
        <v>271.14234112986423</v>
      </c>
      <c r="O39" s="67">
        <f>[1]December!M18</f>
        <v>0</v>
      </c>
      <c r="P39" s="79">
        <f>[1]December!N18</f>
        <v>19.598852629175628</v>
      </c>
      <c r="Q39" s="83"/>
      <c r="R39" s="83"/>
      <c r="S39" s="83"/>
      <c r="T39" s="130"/>
      <c r="U39" s="83"/>
      <c r="V39" s="121"/>
      <c r="W39" s="11" t="str">
        <f t="shared" si="1"/>
        <v>Thursday</v>
      </c>
      <c r="X39" s="37">
        <f t="shared" si="1"/>
        <v>42349</v>
      </c>
      <c r="Y39" s="71">
        <f>[1]December!R18</f>
        <v>8.27</v>
      </c>
      <c r="Z39" s="67">
        <f>[1]December!S18</f>
        <v>6.85</v>
      </c>
      <c r="AA39" s="148">
        <f>[1]December!T18</f>
        <v>7.3571428571428568</v>
      </c>
      <c r="AB39" s="71">
        <f>[1]December!U18</f>
        <v>25</v>
      </c>
      <c r="AC39" s="67">
        <f>[1]December!V18</f>
        <v>9</v>
      </c>
      <c r="AD39" s="67">
        <f>[1]December!W18</f>
        <v>13.285714285714286</v>
      </c>
      <c r="AE39" s="83">
        <f>[1]December!X18</f>
        <v>34.764000000000003</v>
      </c>
      <c r="AF39" s="165">
        <f>[1]December!Y18</f>
        <v>0</v>
      </c>
      <c r="AG39" s="93"/>
    </row>
    <row r="40" spans="1:33" x14ac:dyDescent="0.25">
      <c r="A40" s="121"/>
      <c r="B40" s="11" t="s">
        <v>6</v>
      </c>
      <c r="C40" s="12">
        <f t="shared" si="2"/>
        <v>42350</v>
      </c>
      <c r="D40" s="100">
        <f>[1]December!C19</f>
        <v>0</v>
      </c>
      <c r="E40" s="67">
        <f>[1]December!D19</f>
        <v>0</v>
      </c>
      <c r="F40" s="67">
        <f>[1]December!E19</f>
        <v>0</v>
      </c>
      <c r="G40" s="101"/>
      <c r="H40" s="79"/>
      <c r="I40" s="93"/>
      <c r="J40" s="5"/>
      <c r="K40" s="121"/>
      <c r="L40" s="11" t="str">
        <f t="shared" si="0"/>
        <v>Friday</v>
      </c>
      <c r="M40" s="12">
        <f t="shared" si="0"/>
        <v>42350</v>
      </c>
      <c r="N40" s="67">
        <f>[1]December!L19</f>
        <v>2.0502222222222222</v>
      </c>
      <c r="O40" s="67">
        <f>[1]December!M19</f>
        <v>0</v>
      </c>
      <c r="P40" s="79">
        <f>[1]December!N19</f>
        <v>0.47634458188271084</v>
      </c>
      <c r="Q40" s="83"/>
      <c r="R40" s="83"/>
      <c r="S40" s="83"/>
      <c r="T40" s="130"/>
      <c r="U40" s="83"/>
      <c r="V40" s="121"/>
      <c r="W40" s="11" t="str">
        <f t="shared" si="1"/>
        <v>Friday</v>
      </c>
      <c r="X40" s="37">
        <f t="shared" si="1"/>
        <v>42350</v>
      </c>
      <c r="Y40" s="71">
        <f>[1]December!R19</f>
        <v>7.1</v>
      </c>
      <c r="Z40" s="67">
        <f>[1]December!S19</f>
        <v>7.03</v>
      </c>
      <c r="AA40" s="148">
        <f>[1]December!T19</f>
        <v>7.07</v>
      </c>
      <c r="AB40" s="71">
        <f>[1]December!U19</f>
        <v>23</v>
      </c>
      <c r="AC40" s="67">
        <f>[1]December!V19</f>
        <v>18</v>
      </c>
      <c r="AD40" s="67">
        <f>[1]December!W19</f>
        <v>21.6</v>
      </c>
      <c r="AE40" s="83">
        <f>[1]December!X19</f>
        <v>23.878</v>
      </c>
      <c r="AF40" s="165">
        <f>[1]December!Y19</f>
        <v>0</v>
      </c>
      <c r="AG40" s="93"/>
    </row>
    <row r="41" spans="1:33" x14ac:dyDescent="0.25">
      <c r="A41" s="121"/>
      <c r="B41" s="11" t="s">
        <v>7</v>
      </c>
      <c r="C41" s="12">
        <f t="shared" si="2"/>
        <v>42351</v>
      </c>
      <c r="D41" s="100">
        <f>[1]December!C20</f>
        <v>0</v>
      </c>
      <c r="E41" s="67">
        <f>[1]December!D20</f>
        <v>0</v>
      </c>
      <c r="F41" s="67">
        <f>[1]December!E20</f>
        <v>0</v>
      </c>
      <c r="G41" s="101"/>
      <c r="H41" s="79"/>
      <c r="I41" s="93"/>
      <c r="J41" s="5"/>
      <c r="K41" s="121"/>
      <c r="L41" s="11" t="str">
        <f t="shared" si="0"/>
        <v>Saturday</v>
      </c>
      <c r="M41" s="12">
        <f t="shared" si="0"/>
        <v>42351</v>
      </c>
      <c r="N41" s="67">
        <f>[1]December!L20</f>
        <v>0.98995312499999999</v>
      </c>
      <c r="O41" s="67">
        <f>[1]December!M20</f>
        <v>0</v>
      </c>
      <c r="P41" s="79">
        <f>[1]December!N20</f>
        <v>0.36597989002698</v>
      </c>
      <c r="Q41" s="83"/>
      <c r="R41" s="83"/>
      <c r="S41" s="83"/>
      <c r="T41" s="130"/>
      <c r="U41" s="83"/>
      <c r="V41" s="121"/>
      <c r="W41" s="11" t="str">
        <f t="shared" si="1"/>
        <v>Saturday</v>
      </c>
      <c r="X41" s="37">
        <f t="shared" si="1"/>
        <v>42351</v>
      </c>
      <c r="Y41" s="71">
        <f>[1]December!R20</f>
        <v>7.05</v>
      </c>
      <c r="Z41" s="67">
        <f>[1]December!S20</f>
        <v>6.8</v>
      </c>
      <c r="AA41" s="148">
        <f>[1]December!T20</f>
        <v>6.9539999999999988</v>
      </c>
      <c r="AB41" s="71">
        <f>[1]December!U20</f>
        <v>17</v>
      </c>
      <c r="AC41" s="67">
        <f>[1]December!V20</f>
        <v>13</v>
      </c>
      <c r="AD41" s="67">
        <f>[1]December!W20</f>
        <v>15.2</v>
      </c>
      <c r="AE41" s="83">
        <f>[1]December!X20</f>
        <v>23.984000000000002</v>
      </c>
      <c r="AF41" s="165">
        <f>[1]December!Y20</f>
        <v>0</v>
      </c>
      <c r="AG41" s="93"/>
    </row>
    <row r="42" spans="1:33" x14ac:dyDescent="0.25">
      <c r="A42" s="121"/>
      <c r="B42" s="11" t="s">
        <v>8</v>
      </c>
      <c r="C42" s="12">
        <f t="shared" si="2"/>
        <v>42352</v>
      </c>
      <c r="D42" s="100">
        <f>[1]December!C21</f>
        <v>0</v>
      </c>
      <c r="E42" s="67">
        <f>[1]December!D21</f>
        <v>0</v>
      </c>
      <c r="F42" s="67">
        <f>[1]December!E21</f>
        <v>0</v>
      </c>
      <c r="G42" s="101"/>
      <c r="H42" s="79"/>
      <c r="I42" s="93"/>
      <c r="J42" s="5"/>
      <c r="K42" s="121"/>
      <c r="L42" s="11" t="str">
        <f t="shared" si="0"/>
        <v>Sunday</v>
      </c>
      <c r="M42" s="12">
        <f t="shared" si="0"/>
        <v>42352</v>
      </c>
      <c r="N42" s="67">
        <f>[1]December!L21</f>
        <v>2.3981380208333332</v>
      </c>
      <c r="O42" s="67">
        <f>[1]December!M21</f>
        <v>0</v>
      </c>
      <c r="P42" s="79">
        <f>[1]December!N21</f>
        <v>1.0686907190934374</v>
      </c>
      <c r="Q42" s="83"/>
      <c r="R42" s="83"/>
      <c r="S42" s="83"/>
      <c r="T42" s="130"/>
      <c r="U42" s="83"/>
      <c r="V42" s="121"/>
      <c r="W42" s="11" t="str">
        <f t="shared" si="1"/>
        <v>Sunday</v>
      </c>
      <c r="X42" s="37">
        <f t="shared" si="1"/>
        <v>42352</v>
      </c>
      <c r="Y42" s="71">
        <f>[1]December!R21</f>
        <v>8.3000000000000007</v>
      </c>
      <c r="Z42" s="67">
        <f>[1]December!S21</f>
        <v>7.06</v>
      </c>
      <c r="AA42" s="148">
        <f>[1]December!T21</f>
        <v>7.9533333333333331</v>
      </c>
      <c r="AB42" s="71">
        <f>[1]December!U21</f>
        <v>22</v>
      </c>
      <c r="AC42" s="67">
        <f>[1]December!V21</f>
        <v>12</v>
      </c>
      <c r="AD42" s="67">
        <f>[1]December!W21</f>
        <v>18.916666666666668</v>
      </c>
      <c r="AE42" s="83">
        <f>[1]December!X21</f>
        <v>31.035999999999991</v>
      </c>
      <c r="AF42" s="165">
        <f>[1]December!Y21</f>
        <v>0</v>
      </c>
      <c r="AG42" s="93"/>
    </row>
    <row r="43" spans="1:33" x14ac:dyDescent="0.25">
      <c r="A43" s="121"/>
      <c r="B43" s="11" t="s">
        <v>9</v>
      </c>
      <c r="C43" s="12">
        <f t="shared" si="2"/>
        <v>42353</v>
      </c>
      <c r="D43" s="100">
        <f>[1]December!C22</f>
        <v>0</v>
      </c>
      <c r="E43" s="67">
        <f>[1]December!D22</f>
        <v>0</v>
      </c>
      <c r="F43" s="67">
        <f>[1]December!E22</f>
        <v>0</v>
      </c>
      <c r="G43" s="101"/>
      <c r="H43" s="79"/>
      <c r="I43" s="93"/>
      <c r="J43" s="5"/>
      <c r="K43" s="121"/>
      <c r="L43" s="11" t="str">
        <f t="shared" si="0"/>
        <v>Monday</v>
      </c>
      <c r="M43" s="12">
        <f t="shared" si="0"/>
        <v>42353</v>
      </c>
      <c r="N43" s="67">
        <f>[1]December!L22</f>
        <v>3.3038541671302579</v>
      </c>
      <c r="O43" s="67">
        <f>[1]December!M22</f>
        <v>0.30570312499999996</v>
      </c>
      <c r="P43" s="79">
        <f>[1]December!N22</f>
        <v>1.8558906974345442</v>
      </c>
      <c r="Q43" s="83"/>
      <c r="R43" s="83"/>
      <c r="S43" s="83"/>
      <c r="T43" s="130"/>
      <c r="U43" s="83"/>
      <c r="V43" s="121"/>
      <c r="W43" s="11" t="str">
        <f t="shared" si="1"/>
        <v>Monday</v>
      </c>
      <c r="X43" s="37">
        <f t="shared" si="1"/>
        <v>42353</v>
      </c>
      <c r="Y43" s="71">
        <f>[1]December!R22</f>
        <v>8.31</v>
      </c>
      <c r="Z43" s="67">
        <f>[1]December!S22</f>
        <v>7.79</v>
      </c>
      <c r="AA43" s="148">
        <f>[1]December!T22</f>
        <v>8.1650000000000009</v>
      </c>
      <c r="AB43" s="71">
        <f>[1]December!U22</f>
        <v>27</v>
      </c>
      <c r="AC43" s="67">
        <f>[1]December!V22</f>
        <v>19</v>
      </c>
      <c r="AD43" s="67">
        <f>[1]December!W22</f>
        <v>22.3</v>
      </c>
      <c r="AE43" s="83">
        <f>[1]December!X22</f>
        <v>51.416999999999994</v>
      </c>
      <c r="AF43" s="165">
        <f>[1]December!Y22</f>
        <v>14</v>
      </c>
      <c r="AG43" s="93"/>
    </row>
    <row r="44" spans="1:33" x14ac:dyDescent="0.25">
      <c r="A44" s="121"/>
      <c r="B44" s="11" t="s">
        <v>10</v>
      </c>
      <c r="C44" s="12">
        <f t="shared" si="2"/>
        <v>42354</v>
      </c>
      <c r="D44" s="100">
        <f>[1]December!C23</f>
        <v>0</v>
      </c>
      <c r="E44" s="67">
        <f>[1]December!D23</f>
        <v>0</v>
      </c>
      <c r="F44" s="67">
        <f>[1]December!E23</f>
        <v>0</v>
      </c>
      <c r="G44" s="101"/>
      <c r="H44" s="79"/>
      <c r="I44" s="93"/>
      <c r="J44" s="5"/>
      <c r="K44" s="121"/>
      <c r="L44" s="11" t="str">
        <f t="shared" si="0"/>
        <v>Tuesday</v>
      </c>
      <c r="M44" s="12">
        <f t="shared" si="0"/>
        <v>42354</v>
      </c>
      <c r="N44" s="67">
        <f>[1]December!L23</f>
        <v>2.6431319445371626</v>
      </c>
      <c r="O44" s="67">
        <f>[1]December!M23</f>
        <v>0.16781770833333332</v>
      </c>
      <c r="P44" s="79">
        <f>[1]December!N23</f>
        <v>1.5674202112809374</v>
      </c>
      <c r="Q44" s="83"/>
      <c r="R44" s="83"/>
      <c r="S44" s="83"/>
      <c r="T44" s="130"/>
      <c r="U44" s="83"/>
      <c r="V44" s="121"/>
      <c r="W44" s="11" t="str">
        <f t="shared" si="1"/>
        <v>Tuesday</v>
      </c>
      <c r="X44" s="37">
        <f t="shared" si="1"/>
        <v>42354</v>
      </c>
      <c r="Y44" s="71">
        <f>[1]December!R23</f>
        <v>8.3000000000000007</v>
      </c>
      <c r="Z44" s="67">
        <f>[1]December!S23</f>
        <v>8.25</v>
      </c>
      <c r="AA44" s="148">
        <f>[1]December!T23</f>
        <v>8.2857142857142865</v>
      </c>
      <c r="AB44" s="71">
        <f>[1]December!U23</f>
        <v>27</v>
      </c>
      <c r="AC44" s="67">
        <f>[1]December!V23</f>
        <v>20</v>
      </c>
      <c r="AD44" s="67">
        <f>[1]December!W23</f>
        <v>23.714285714285715</v>
      </c>
      <c r="AE44" s="83">
        <f>[1]December!X23</f>
        <v>31.307000000000002</v>
      </c>
      <c r="AF44" s="165">
        <f>[1]December!Y23</f>
        <v>9</v>
      </c>
      <c r="AG44" s="93"/>
    </row>
    <row r="45" spans="1:33" x14ac:dyDescent="0.25">
      <c r="A45" s="121"/>
      <c r="B45" s="11" t="s">
        <v>4</v>
      </c>
      <c r="C45" s="12">
        <f t="shared" si="2"/>
        <v>42355</v>
      </c>
      <c r="D45" s="100">
        <f>[1]December!C24</f>
        <v>0</v>
      </c>
      <c r="E45" s="67">
        <f>[1]December!D24</f>
        <v>0</v>
      </c>
      <c r="F45" s="67">
        <f>[1]December!E24</f>
        <v>0</v>
      </c>
      <c r="G45" s="101"/>
      <c r="H45" s="79"/>
      <c r="I45" s="93"/>
      <c r="J45" s="5"/>
      <c r="K45" s="121"/>
      <c r="L45" s="11" t="str">
        <f t="shared" si="0"/>
        <v>Wednesday</v>
      </c>
      <c r="M45" s="12">
        <f t="shared" si="0"/>
        <v>42355</v>
      </c>
      <c r="N45" s="67">
        <f>[1]December!L24</f>
        <v>3.1367413210206561</v>
      </c>
      <c r="O45" s="67">
        <f>[1]December!M24</f>
        <v>0.27877256944444445</v>
      </c>
      <c r="P45" s="79">
        <f>[1]December!N24</f>
        <v>1.5840472367748062</v>
      </c>
      <c r="Q45" s="83"/>
      <c r="R45" s="83"/>
      <c r="S45" s="83"/>
      <c r="T45" s="130"/>
      <c r="U45" s="83"/>
      <c r="V45" s="121"/>
      <c r="W45" s="11" t="str">
        <f t="shared" si="1"/>
        <v>Wednesday</v>
      </c>
      <c r="X45" s="37">
        <f t="shared" si="1"/>
        <v>42355</v>
      </c>
      <c r="Y45" s="71">
        <f>[1]December!R24</f>
        <v>8.27</v>
      </c>
      <c r="Z45" s="67">
        <f>[1]December!S24</f>
        <v>8.11</v>
      </c>
      <c r="AA45" s="148">
        <f>[1]December!T24</f>
        <v>8.1920000000000002</v>
      </c>
      <c r="AB45" s="71">
        <f>[1]December!U24</f>
        <v>24</v>
      </c>
      <c r="AC45" s="67">
        <f>[1]December!V24</f>
        <v>12</v>
      </c>
      <c r="AD45" s="67">
        <f>[1]December!W24</f>
        <v>18.399999999999999</v>
      </c>
      <c r="AE45" s="83">
        <f>[1]December!X24</f>
        <v>24.889000000000003</v>
      </c>
      <c r="AF45" s="165">
        <f>[1]December!Y24</f>
        <v>0</v>
      </c>
      <c r="AG45" s="93"/>
    </row>
    <row r="46" spans="1:33" x14ac:dyDescent="0.25">
      <c r="A46" s="121"/>
      <c r="B46" s="11" t="s">
        <v>5</v>
      </c>
      <c r="C46" s="12">
        <f t="shared" si="2"/>
        <v>42356</v>
      </c>
      <c r="D46" s="100">
        <f>[1]December!C25</f>
        <v>0</v>
      </c>
      <c r="E46" s="67">
        <f>[1]December!D25</f>
        <v>0</v>
      </c>
      <c r="F46" s="67">
        <f>[1]December!E25</f>
        <v>0</v>
      </c>
      <c r="G46" s="101"/>
      <c r="H46" s="79"/>
      <c r="I46" s="93"/>
      <c r="J46" s="5"/>
      <c r="K46" s="121"/>
      <c r="L46" s="11" t="str">
        <f t="shared" si="0"/>
        <v>Thursday</v>
      </c>
      <c r="M46" s="12">
        <f t="shared" si="0"/>
        <v>42356</v>
      </c>
      <c r="N46" s="67">
        <f>[1]December!L25</f>
        <v>3.1801145836114877</v>
      </c>
      <c r="O46" s="67">
        <f>[1]December!M25</f>
        <v>1.0035520833333333</v>
      </c>
      <c r="P46" s="79">
        <f>[1]December!N25</f>
        <v>2.1066250362037504</v>
      </c>
      <c r="Q46" s="83"/>
      <c r="R46" s="83"/>
      <c r="S46" s="83"/>
      <c r="T46" s="130"/>
      <c r="U46" s="83"/>
      <c r="V46" s="121"/>
      <c r="W46" s="11" t="str">
        <f t="shared" si="1"/>
        <v>Thursday</v>
      </c>
      <c r="X46" s="37">
        <f t="shared" si="1"/>
        <v>42356</v>
      </c>
      <c r="Y46" s="71">
        <f>[1]December!R25</f>
        <v>8.3000000000000007</v>
      </c>
      <c r="Z46" s="67">
        <f>[1]December!S25</f>
        <v>8.18</v>
      </c>
      <c r="AA46" s="148">
        <f>[1]December!T25</f>
        <v>8.25</v>
      </c>
      <c r="AB46" s="71">
        <f>[1]December!U25</f>
        <v>25</v>
      </c>
      <c r="AC46" s="67">
        <f>[1]December!V25</f>
        <v>24</v>
      </c>
      <c r="AD46" s="67">
        <f>[1]December!W25</f>
        <v>24.333333333333332</v>
      </c>
      <c r="AE46" s="83">
        <f>[1]December!X25</f>
        <v>8.202</v>
      </c>
      <c r="AF46" s="165">
        <f>[1]December!Y25</f>
        <v>0</v>
      </c>
      <c r="AG46" s="93"/>
    </row>
    <row r="47" spans="1:33" x14ac:dyDescent="0.25">
      <c r="A47" s="121"/>
      <c r="B47" s="11" t="s">
        <v>6</v>
      </c>
      <c r="C47" s="12">
        <f t="shared" si="2"/>
        <v>42357</v>
      </c>
      <c r="D47" s="100">
        <f>[1]December!C26</f>
        <v>0</v>
      </c>
      <c r="E47" s="67">
        <f>[1]December!D26</f>
        <v>0</v>
      </c>
      <c r="F47" s="67">
        <f>[1]December!E26</f>
        <v>0</v>
      </c>
      <c r="G47" s="101"/>
      <c r="H47" s="79"/>
      <c r="I47" s="93"/>
      <c r="J47" s="5"/>
      <c r="K47" s="121"/>
      <c r="L47" s="11" t="str">
        <f t="shared" si="0"/>
        <v>Friday</v>
      </c>
      <c r="M47" s="12">
        <f t="shared" si="0"/>
        <v>42357</v>
      </c>
      <c r="N47" s="67">
        <f>[1]December!L26</f>
        <v>4.089677083796925</v>
      </c>
      <c r="O47" s="67">
        <f>[1]December!M26</f>
        <v>0.99334374999999986</v>
      </c>
      <c r="P47" s="79">
        <f>[1]December!N26</f>
        <v>2.3682755233760302</v>
      </c>
      <c r="Q47" s="83"/>
      <c r="R47" s="83"/>
      <c r="S47" s="83"/>
      <c r="T47" s="130"/>
      <c r="U47" s="83"/>
      <c r="V47" s="121"/>
      <c r="W47" s="11" t="str">
        <f t="shared" si="1"/>
        <v>Friday</v>
      </c>
      <c r="X47" s="37">
        <f t="shared" si="1"/>
        <v>42357</v>
      </c>
      <c r="Y47" s="71">
        <f>[1]December!R26</f>
        <v>8.08</v>
      </c>
      <c r="Z47" s="67">
        <f>[1]December!S26</f>
        <v>7.8</v>
      </c>
      <c r="AA47" s="148">
        <f>[1]December!T26</f>
        <v>7.95</v>
      </c>
      <c r="AB47" s="71">
        <f>[1]December!U26</f>
        <v>22</v>
      </c>
      <c r="AC47" s="67">
        <f>[1]December!V26</f>
        <v>14</v>
      </c>
      <c r="AD47" s="67">
        <f>[1]December!W26</f>
        <v>19</v>
      </c>
      <c r="AE47" s="83">
        <f>[1]December!X26</f>
        <v>13.727</v>
      </c>
      <c r="AF47" s="165">
        <f>[1]December!Y26</f>
        <v>0</v>
      </c>
      <c r="AG47" s="93"/>
    </row>
    <row r="48" spans="1:33" x14ac:dyDescent="0.25">
      <c r="A48" s="121"/>
      <c r="B48" s="11" t="s">
        <v>7</v>
      </c>
      <c r="C48" s="12">
        <f t="shared" si="2"/>
        <v>42358</v>
      </c>
      <c r="D48" s="100">
        <f>[1]December!C27</f>
        <v>0</v>
      </c>
      <c r="E48" s="67">
        <f>[1]December!D27</f>
        <v>0</v>
      </c>
      <c r="F48" s="67">
        <f>[1]December!E27</f>
        <v>0</v>
      </c>
      <c r="G48" s="101"/>
      <c r="H48" s="79"/>
      <c r="I48" s="93"/>
      <c r="J48" s="5"/>
      <c r="K48" s="121"/>
      <c r="L48" s="11" t="str">
        <f t="shared" si="0"/>
        <v>Saturday</v>
      </c>
      <c r="M48" s="12">
        <f t="shared" si="0"/>
        <v>42358</v>
      </c>
      <c r="N48" s="67">
        <f>[1]December!L27</f>
        <v>3.4298055555555558</v>
      </c>
      <c r="O48" s="67">
        <f>[1]December!M27</f>
        <v>0.7993003472222221</v>
      </c>
      <c r="P48" s="79">
        <f>[1]December!N27</f>
        <v>2.1386255787346107</v>
      </c>
      <c r="Q48" s="83"/>
      <c r="R48" s="83"/>
      <c r="S48" s="83"/>
      <c r="T48" s="130"/>
      <c r="U48" s="83"/>
      <c r="V48" s="121"/>
      <c r="W48" s="11" t="str">
        <f t="shared" si="1"/>
        <v>Saturday</v>
      </c>
      <c r="X48" s="37">
        <f t="shared" si="1"/>
        <v>42358</v>
      </c>
      <c r="Y48" s="71">
        <f>[1]December!R27</f>
        <v>8.27</v>
      </c>
      <c r="Z48" s="67">
        <f>[1]December!S27</f>
        <v>8.24</v>
      </c>
      <c r="AA48" s="148">
        <f>[1]December!T27</f>
        <v>8.254999999999999</v>
      </c>
      <c r="AB48" s="71">
        <f>[1]December!U27</f>
        <v>23</v>
      </c>
      <c r="AC48" s="67">
        <f>[1]December!V27</f>
        <v>22</v>
      </c>
      <c r="AD48" s="67">
        <f>[1]December!W27</f>
        <v>22.5</v>
      </c>
      <c r="AE48" s="83">
        <f>[1]December!X27</f>
        <v>8.49</v>
      </c>
      <c r="AF48" s="165">
        <f>[1]December!Y27</f>
        <v>0</v>
      </c>
      <c r="AG48" s="93"/>
    </row>
    <row r="49" spans="1:37" x14ac:dyDescent="0.25">
      <c r="A49" s="121"/>
      <c r="B49" s="11" t="s">
        <v>8</v>
      </c>
      <c r="C49" s="12">
        <f t="shared" si="2"/>
        <v>42359</v>
      </c>
      <c r="D49" s="100">
        <f>[1]December!C28</f>
        <v>0</v>
      </c>
      <c r="E49" s="67">
        <f>[1]December!D28</f>
        <v>0</v>
      </c>
      <c r="F49" s="67">
        <f>[1]December!E28</f>
        <v>0</v>
      </c>
      <c r="G49" s="101"/>
      <c r="H49" s="79"/>
      <c r="I49" s="93"/>
      <c r="J49" s="5"/>
      <c r="K49" s="121"/>
      <c r="L49" s="11" t="str">
        <f t="shared" si="0"/>
        <v>Sunday</v>
      </c>
      <c r="M49" s="12">
        <f t="shared" si="0"/>
        <v>42359</v>
      </c>
      <c r="N49" s="67">
        <f>[1]December!L28</f>
        <v>2.5937673611111109</v>
      </c>
      <c r="O49" s="67">
        <f>[1]December!M28</f>
        <v>0.54339930555555549</v>
      </c>
      <c r="P49" s="79">
        <f>[1]December!N28</f>
        <v>1.3636967411747687</v>
      </c>
      <c r="Q49" s="83"/>
      <c r="R49" s="83"/>
      <c r="S49" s="83"/>
      <c r="T49" s="130"/>
      <c r="U49" s="83"/>
      <c r="V49" s="121"/>
      <c r="W49" s="11" t="str">
        <f t="shared" si="1"/>
        <v>Sunday</v>
      </c>
      <c r="X49" s="37">
        <f t="shared" si="1"/>
        <v>42359</v>
      </c>
      <c r="Y49" s="71">
        <f>[1]December!R28</f>
        <v>7.91</v>
      </c>
      <c r="Z49" s="67">
        <f>[1]December!S28</f>
        <v>6.82</v>
      </c>
      <c r="AA49" s="148">
        <f>[1]December!T28</f>
        <v>7.3250000000000002</v>
      </c>
      <c r="AB49" s="71">
        <f>[1]December!U28</f>
        <v>23</v>
      </c>
      <c r="AC49" s="67">
        <f>[1]December!V28</f>
        <v>18</v>
      </c>
      <c r="AD49" s="67">
        <f>[1]December!W28</f>
        <v>21.875</v>
      </c>
      <c r="AE49" s="83">
        <f>[1]December!X28</f>
        <v>58.106000000000002</v>
      </c>
      <c r="AF49" s="165">
        <f>[1]December!Y28</f>
        <v>29</v>
      </c>
      <c r="AG49" s="93"/>
    </row>
    <row r="50" spans="1:37" x14ac:dyDescent="0.25">
      <c r="A50" s="121"/>
      <c r="B50" s="11" t="s">
        <v>9</v>
      </c>
      <c r="C50" s="12">
        <f t="shared" si="2"/>
        <v>42360</v>
      </c>
      <c r="D50" s="100">
        <f>[1]December!C29</f>
        <v>0</v>
      </c>
      <c r="E50" s="67">
        <f>[1]December!D29</f>
        <v>0</v>
      </c>
      <c r="F50" s="67">
        <f>[1]December!E29</f>
        <v>0</v>
      </c>
      <c r="G50" s="101"/>
      <c r="H50" s="79"/>
      <c r="I50" s="93"/>
      <c r="J50" s="5"/>
      <c r="K50" s="121"/>
      <c r="L50" s="11" t="str">
        <f t="shared" si="0"/>
        <v>Monday</v>
      </c>
      <c r="M50" s="12">
        <f t="shared" si="0"/>
        <v>42360</v>
      </c>
      <c r="N50" s="67">
        <f>[1]December!L29</f>
        <v>1.2599635416666666</v>
      </c>
      <c r="O50" s="67">
        <f>[1]December!M29</f>
        <v>0</v>
      </c>
      <c r="P50" s="79">
        <f>[1]December!N29</f>
        <v>0.30570084635416667</v>
      </c>
      <c r="Q50" s="83"/>
      <c r="R50" s="83"/>
      <c r="S50" s="83"/>
      <c r="T50" s="130"/>
      <c r="U50" s="83"/>
      <c r="V50" s="121"/>
      <c r="W50" s="11" t="str">
        <f t="shared" si="1"/>
        <v>Monday</v>
      </c>
      <c r="X50" s="37">
        <f t="shared" si="1"/>
        <v>42360</v>
      </c>
      <c r="Y50" s="71">
        <f>[1]December!R29</f>
        <v>7.35</v>
      </c>
      <c r="Z50" s="67">
        <f>[1]December!S29</f>
        <v>6.87</v>
      </c>
      <c r="AA50" s="148">
        <f>[1]December!T29</f>
        <v>7.1524999999999999</v>
      </c>
      <c r="AB50" s="71">
        <f>[1]December!U29</f>
        <v>23</v>
      </c>
      <c r="AC50" s="67">
        <f>[1]December!V29</f>
        <v>20</v>
      </c>
      <c r="AD50" s="67">
        <f>[1]December!W29</f>
        <v>21.5</v>
      </c>
      <c r="AE50" s="83">
        <f>[1]December!X29</f>
        <v>52.128</v>
      </c>
      <c r="AF50" s="165">
        <f>[1]December!Y29</f>
        <v>6</v>
      </c>
      <c r="AG50" s="93"/>
    </row>
    <row r="51" spans="1:37" x14ac:dyDescent="0.25">
      <c r="A51" s="121"/>
      <c r="B51" s="11" t="s">
        <v>10</v>
      </c>
      <c r="C51" s="12">
        <f t="shared" si="2"/>
        <v>42361</v>
      </c>
      <c r="D51" s="100">
        <f>[1]December!C30</f>
        <v>0</v>
      </c>
      <c r="E51" s="67">
        <f>[1]December!D30</f>
        <v>0</v>
      </c>
      <c r="F51" s="67">
        <f>[1]December!E30</f>
        <v>0</v>
      </c>
      <c r="G51" s="101"/>
      <c r="H51" s="79"/>
      <c r="I51" s="93"/>
      <c r="J51" s="5"/>
      <c r="K51" s="121"/>
      <c r="L51" s="11" t="str">
        <f t="shared" si="0"/>
        <v>Tuesday</v>
      </c>
      <c r="M51" s="12">
        <f t="shared" si="0"/>
        <v>42361</v>
      </c>
      <c r="N51" s="67">
        <f>[1]December!L30</f>
        <v>2.4736128472222223</v>
      </c>
      <c r="O51" s="67">
        <f>[1]December!M30</f>
        <v>0</v>
      </c>
      <c r="P51" s="79">
        <f>[1]December!N30</f>
        <v>0.80160718074852721</v>
      </c>
      <c r="Q51" s="83"/>
      <c r="R51" s="83"/>
      <c r="S51" s="83"/>
      <c r="T51" s="130"/>
      <c r="U51" s="83"/>
      <c r="V51" s="121"/>
      <c r="W51" s="11" t="str">
        <f t="shared" si="1"/>
        <v>Tuesday</v>
      </c>
      <c r="X51" s="37">
        <f t="shared" si="1"/>
        <v>42361</v>
      </c>
      <c r="Y51" s="71">
        <f>[1]December!R30</f>
        <v>7.97</v>
      </c>
      <c r="Z51" s="67">
        <f>[1]December!S30</f>
        <v>6.82</v>
      </c>
      <c r="AA51" s="148">
        <f>[1]December!T30</f>
        <v>7.3816666666666668</v>
      </c>
      <c r="AB51" s="71">
        <f>[1]December!U30</f>
        <v>24</v>
      </c>
      <c r="AC51" s="67">
        <f>[1]December!V30</f>
        <v>21</v>
      </c>
      <c r="AD51" s="67">
        <f>[1]December!W30</f>
        <v>22.166666666666668</v>
      </c>
      <c r="AE51" s="83">
        <f>[1]December!X30</f>
        <v>26.457000000000001</v>
      </c>
      <c r="AF51" s="165">
        <f>[1]December!Y30</f>
        <v>0</v>
      </c>
      <c r="AG51" s="93"/>
    </row>
    <row r="52" spans="1:37" x14ac:dyDescent="0.25">
      <c r="A52" s="121"/>
      <c r="B52" s="11" t="s">
        <v>4</v>
      </c>
      <c r="C52" s="12">
        <f t="shared" si="2"/>
        <v>42362</v>
      </c>
      <c r="D52" s="100">
        <f>[1]December!C31</f>
        <v>0</v>
      </c>
      <c r="E52" s="67">
        <f>[1]December!D31</f>
        <v>0</v>
      </c>
      <c r="F52" s="67">
        <f>[1]December!E31</f>
        <v>0</v>
      </c>
      <c r="G52" s="101"/>
      <c r="H52" s="133"/>
      <c r="I52" s="93"/>
      <c r="J52" s="5"/>
      <c r="K52" s="121"/>
      <c r="L52" s="11" t="str">
        <f t="shared" si="0"/>
        <v>Wednesday</v>
      </c>
      <c r="M52" s="12">
        <f t="shared" si="0"/>
        <v>42362</v>
      </c>
      <c r="N52" s="67">
        <f>[1]December!L31</f>
        <v>6.465338545004526</v>
      </c>
      <c r="O52" s="67">
        <f>[1]December!M31</f>
        <v>0</v>
      </c>
      <c r="P52" s="79">
        <f>[1]December!N31</f>
        <v>3.1099113499135496</v>
      </c>
      <c r="Q52" s="83"/>
      <c r="R52" s="83"/>
      <c r="S52" s="83"/>
      <c r="T52" s="130"/>
      <c r="U52" s="83"/>
      <c r="V52" s="121"/>
      <c r="W52" s="11" t="str">
        <f t="shared" si="1"/>
        <v>Wednesday</v>
      </c>
      <c r="X52" s="37">
        <f t="shared" si="1"/>
        <v>42362</v>
      </c>
      <c r="Y52" s="71">
        <f>[1]December!R31</f>
        <v>7.83</v>
      </c>
      <c r="Z52" s="67">
        <f>[1]December!S31</f>
        <v>7.83</v>
      </c>
      <c r="AA52" s="148">
        <f>[1]December!T31</f>
        <v>7.83</v>
      </c>
      <c r="AB52" s="71">
        <f>[1]December!U31</f>
        <v>19</v>
      </c>
      <c r="AC52" s="67">
        <f>[1]December!V31</f>
        <v>19</v>
      </c>
      <c r="AD52" s="67">
        <f>[1]December!W31</f>
        <v>19</v>
      </c>
      <c r="AE52" s="83">
        <f>[1]December!X31</f>
        <v>4.9790000000000001</v>
      </c>
      <c r="AF52" s="165">
        <f>[1]December!Y31</f>
        <v>0</v>
      </c>
      <c r="AG52" s="93"/>
    </row>
    <row r="53" spans="1:37" x14ac:dyDescent="0.25">
      <c r="A53" s="121"/>
      <c r="B53" s="11" t="s">
        <v>5</v>
      </c>
      <c r="C53" s="12">
        <f t="shared" si="2"/>
        <v>42363</v>
      </c>
      <c r="D53" s="100">
        <f>[1]December!C32</f>
        <v>0</v>
      </c>
      <c r="E53" s="67">
        <f>[1]December!D32</f>
        <v>0</v>
      </c>
      <c r="F53" s="67">
        <f>[1]December!E32</f>
        <v>0</v>
      </c>
      <c r="G53" s="101"/>
      <c r="H53" s="79"/>
      <c r="I53" s="93"/>
      <c r="J53" s="5"/>
      <c r="K53" s="121"/>
      <c r="L53" s="11" t="str">
        <f t="shared" si="0"/>
        <v>Thursday</v>
      </c>
      <c r="M53" s="12">
        <f t="shared" si="0"/>
        <v>42363</v>
      </c>
      <c r="N53" s="67">
        <f>[1]December!L32</f>
        <v>6.0189062540796066</v>
      </c>
      <c r="O53" s="67">
        <f>[1]December!M32</f>
        <v>3.9213732649087905</v>
      </c>
      <c r="P53" s="79">
        <f>[1]December!N32</f>
        <v>5.0436050737654732</v>
      </c>
      <c r="Q53" s="83"/>
      <c r="R53" s="83"/>
      <c r="S53" s="83"/>
      <c r="T53" s="130"/>
      <c r="U53" s="83"/>
      <c r="V53" s="121"/>
      <c r="W53" s="11" t="str">
        <f t="shared" si="1"/>
        <v>Thursday</v>
      </c>
      <c r="X53" s="37">
        <f t="shared" si="1"/>
        <v>42363</v>
      </c>
      <c r="Y53" s="71">
        <f>[1]December!R32</f>
        <v>8.3000000000000007</v>
      </c>
      <c r="Z53" s="67">
        <f>[1]December!S32</f>
        <v>7.78</v>
      </c>
      <c r="AA53" s="148">
        <f>[1]December!T32</f>
        <v>8.0400000000000009</v>
      </c>
      <c r="AB53" s="71">
        <f>[1]December!U32</f>
        <v>21</v>
      </c>
      <c r="AC53" s="67">
        <f>[1]December!V32</f>
        <v>21</v>
      </c>
      <c r="AD53" s="67">
        <f>[1]December!W32</f>
        <v>21</v>
      </c>
      <c r="AE53" s="83">
        <f>[1]December!X32</f>
        <v>2.9640000000000004</v>
      </c>
      <c r="AF53" s="165">
        <f>[1]December!Y32</f>
        <v>0</v>
      </c>
      <c r="AG53" s="93"/>
    </row>
    <row r="54" spans="1:37" x14ac:dyDescent="0.25">
      <c r="A54" s="121"/>
      <c r="B54" s="11" t="s">
        <v>6</v>
      </c>
      <c r="C54" s="12">
        <f t="shared" si="2"/>
        <v>42364</v>
      </c>
      <c r="D54" s="100">
        <f>[1]December!C33</f>
        <v>0</v>
      </c>
      <c r="E54" s="67">
        <f>[1]December!D33</f>
        <v>0</v>
      </c>
      <c r="F54" s="67">
        <f>[1]December!E33</f>
        <v>0</v>
      </c>
      <c r="G54" s="101"/>
      <c r="H54" s="79"/>
      <c r="I54" s="93"/>
      <c r="J54" s="5"/>
      <c r="K54" s="121"/>
      <c r="L54" s="11" t="str">
        <f t="shared" si="0"/>
        <v>Friday</v>
      </c>
      <c r="M54" s="12">
        <f t="shared" si="0"/>
        <v>42364</v>
      </c>
      <c r="N54" s="67">
        <f>[1]December!L33</f>
        <v>7.2704722229639689</v>
      </c>
      <c r="O54" s="67">
        <f>[1]December!M33</f>
        <v>5.1586961823172039</v>
      </c>
      <c r="P54" s="79">
        <f>[1]December!N33</f>
        <v>5.9593108027776065</v>
      </c>
      <c r="Q54" s="83"/>
      <c r="R54" s="83"/>
      <c r="S54" s="83"/>
      <c r="T54" s="130"/>
      <c r="U54" s="83"/>
      <c r="V54" s="121"/>
      <c r="W54" s="11" t="str">
        <f t="shared" si="1"/>
        <v>Friday</v>
      </c>
      <c r="X54" s="37">
        <f t="shared" si="1"/>
        <v>42364</v>
      </c>
      <c r="Y54" s="71">
        <f>[1]December!R33</f>
        <v>8.16</v>
      </c>
      <c r="Z54" s="67">
        <f>[1]December!S33</f>
        <v>7.54</v>
      </c>
      <c r="AA54" s="148">
        <f>[1]December!T33</f>
        <v>7.85</v>
      </c>
      <c r="AB54" s="71">
        <f>[1]December!U33</f>
        <v>20</v>
      </c>
      <c r="AC54" s="67">
        <f>[1]December!V33</f>
        <v>20</v>
      </c>
      <c r="AD54" s="67">
        <f>[1]December!W33</f>
        <v>20</v>
      </c>
      <c r="AE54" s="83">
        <f>[1]December!X33</f>
        <v>9.6389999999999993</v>
      </c>
      <c r="AF54" s="165">
        <f>[1]December!Y33</f>
        <v>5</v>
      </c>
      <c r="AG54" s="93"/>
    </row>
    <row r="55" spans="1:37" x14ac:dyDescent="0.25">
      <c r="A55" s="121"/>
      <c r="B55" s="11" t="s">
        <v>7</v>
      </c>
      <c r="C55" s="12">
        <f t="shared" si="2"/>
        <v>42365</v>
      </c>
      <c r="D55" s="100">
        <f>[1]December!C34</f>
        <v>0</v>
      </c>
      <c r="E55" s="67">
        <f>[1]December!D34</f>
        <v>0</v>
      </c>
      <c r="F55" s="67">
        <f>[1]December!E34</f>
        <v>0</v>
      </c>
      <c r="G55" s="101"/>
      <c r="H55" s="79"/>
      <c r="I55" s="93"/>
      <c r="J55" s="5"/>
      <c r="K55" s="121"/>
      <c r="L55" s="11" t="str">
        <f t="shared" si="0"/>
        <v>Saturday</v>
      </c>
      <c r="M55" s="12">
        <f t="shared" si="0"/>
        <v>42365</v>
      </c>
      <c r="N55" s="67">
        <f>[1]December!L34</f>
        <v>4.6446093770398029</v>
      </c>
      <c r="O55" s="67">
        <f>[1]December!M34</f>
        <v>2.1278237847222221</v>
      </c>
      <c r="P55" s="79">
        <f>[1]December!N34</f>
        <v>3.1430286102438409</v>
      </c>
      <c r="Q55" s="83"/>
      <c r="R55" s="83"/>
      <c r="S55" s="83"/>
      <c r="T55" s="130"/>
      <c r="U55" s="83"/>
      <c r="V55" s="121"/>
      <c r="W55" s="11" t="str">
        <f t="shared" si="1"/>
        <v>Saturday</v>
      </c>
      <c r="X55" s="37">
        <f t="shared" si="1"/>
        <v>42365</v>
      </c>
      <c r="Y55" s="71" t="str">
        <f>[1]December!R34</f>
        <v/>
      </c>
      <c r="Z55" s="67" t="str">
        <f>[1]December!S34</f>
        <v/>
      </c>
      <c r="AA55" s="148" t="str">
        <f>[1]December!T34</f>
        <v/>
      </c>
      <c r="AB55" s="71" t="str">
        <f>[1]December!U34</f>
        <v/>
      </c>
      <c r="AC55" s="67" t="str">
        <f>[1]December!V34</f>
        <v/>
      </c>
      <c r="AD55" s="67" t="str">
        <f>[1]December!W34</f>
        <v/>
      </c>
      <c r="AE55" s="83" t="str">
        <f>[1]December!X34</f>
        <v/>
      </c>
      <c r="AF55" s="165">
        <f>[1]December!Y34</f>
        <v>0</v>
      </c>
      <c r="AG55" s="93" t="s">
        <v>113</v>
      </c>
    </row>
    <row r="56" spans="1:37" x14ac:dyDescent="0.25">
      <c r="A56" s="121"/>
      <c r="B56" s="11" t="s">
        <v>8</v>
      </c>
      <c r="C56" s="12">
        <f t="shared" si="2"/>
        <v>42366</v>
      </c>
      <c r="D56" s="100">
        <f>[1]December!C35</f>
        <v>0</v>
      </c>
      <c r="E56" s="67">
        <f>[1]December!D35</f>
        <v>0</v>
      </c>
      <c r="F56" s="67">
        <f>[1]December!E35</f>
        <v>0</v>
      </c>
      <c r="G56" s="101"/>
      <c r="H56" s="79"/>
      <c r="I56" s="93"/>
      <c r="J56" s="5"/>
      <c r="K56" s="121"/>
      <c r="L56" s="11" t="str">
        <f t="shared" si="0"/>
        <v>Sunday</v>
      </c>
      <c r="M56" s="12">
        <f t="shared" si="0"/>
        <v>42366</v>
      </c>
      <c r="N56" s="67">
        <f>[1]December!L35</f>
        <v>4.5752048638926608</v>
      </c>
      <c r="O56" s="67">
        <f>[1]December!M35</f>
        <v>1.9389392361111109</v>
      </c>
      <c r="P56" s="79">
        <f>[1]December!N35</f>
        <v>2.8397259116978555</v>
      </c>
      <c r="Q56" s="83"/>
      <c r="R56" s="83"/>
      <c r="S56" s="83"/>
      <c r="T56" s="130"/>
      <c r="U56" s="83"/>
      <c r="V56" s="121"/>
      <c r="W56" s="11" t="str">
        <f t="shared" si="1"/>
        <v>Sunday</v>
      </c>
      <c r="X56" s="37">
        <f t="shared" si="1"/>
        <v>42366</v>
      </c>
      <c r="Y56" s="71">
        <f>[1]December!R35</f>
        <v>8.14</v>
      </c>
      <c r="Z56" s="67">
        <f>[1]December!S35</f>
        <v>7.96</v>
      </c>
      <c r="AA56" s="148">
        <f>[1]December!T35</f>
        <v>8.0500000000000007</v>
      </c>
      <c r="AB56" s="71">
        <f>[1]December!U35</f>
        <v>21</v>
      </c>
      <c r="AC56" s="67">
        <f>[1]December!V35</f>
        <v>20</v>
      </c>
      <c r="AD56" s="67">
        <f>[1]December!W35</f>
        <v>20.5</v>
      </c>
      <c r="AE56" s="83">
        <f>[1]December!X35</f>
        <v>8.44</v>
      </c>
      <c r="AF56" s="165">
        <f>[1]December!Y35</f>
        <v>3</v>
      </c>
      <c r="AG56" s="93"/>
    </row>
    <row r="57" spans="1:37" x14ac:dyDescent="0.25">
      <c r="A57" s="121"/>
      <c r="B57" s="11" t="s">
        <v>9</v>
      </c>
      <c r="C57" s="12">
        <f t="shared" si="2"/>
        <v>42367</v>
      </c>
      <c r="D57" s="100">
        <f>[1]December!C36</f>
        <v>0</v>
      </c>
      <c r="E57" s="67">
        <f>[1]December!D36</f>
        <v>0</v>
      </c>
      <c r="F57" s="67">
        <f>[1]December!E36</f>
        <v>0</v>
      </c>
      <c r="G57" s="101"/>
      <c r="H57" s="79"/>
      <c r="I57" s="93"/>
      <c r="J57" s="5"/>
      <c r="K57" s="121"/>
      <c r="L57" s="11" t="str">
        <f t="shared" si="0"/>
        <v>Monday</v>
      </c>
      <c r="M57" s="12">
        <f t="shared" si="0"/>
        <v>42367</v>
      </c>
      <c r="N57" s="67">
        <f>[1]December!L36</f>
        <v>5.368702260282304</v>
      </c>
      <c r="O57" s="67">
        <f>[1]December!M36</f>
        <v>2.2199479166666665</v>
      </c>
      <c r="P57" s="79">
        <f>[1]December!N36</f>
        <v>3.4390115388052331</v>
      </c>
      <c r="Q57" s="83"/>
      <c r="R57" s="83"/>
      <c r="S57" s="83"/>
      <c r="T57" s="130"/>
      <c r="U57" s="83"/>
      <c r="V57" s="121"/>
      <c r="W57" s="11" t="str">
        <f t="shared" si="1"/>
        <v>Monday</v>
      </c>
      <c r="X57" s="37">
        <f t="shared" si="1"/>
        <v>42367</v>
      </c>
      <c r="Y57" s="71" t="str">
        <f>[1]December!R36</f>
        <v/>
      </c>
      <c r="Z57" s="67" t="str">
        <f>[1]December!S36</f>
        <v/>
      </c>
      <c r="AA57" s="148" t="str">
        <f>[1]December!T36</f>
        <v/>
      </c>
      <c r="AB57" s="71" t="str">
        <f>[1]December!U36</f>
        <v/>
      </c>
      <c r="AC57" s="67" t="str">
        <f>[1]December!V36</f>
        <v/>
      </c>
      <c r="AD57" s="67" t="str">
        <f>[1]December!W36</f>
        <v/>
      </c>
      <c r="AE57" s="83" t="str">
        <f>[1]December!X36</f>
        <v/>
      </c>
      <c r="AF57" s="165">
        <f>[1]December!Y36</f>
        <v>0</v>
      </c>
      <c r="AG57" s="93" t="s">
        <v>113</v>
      </c>
    </row>
    <row r="58" spans="1:37" x14ac:dyDescent="0.25">
      <c r="A58" s="121"/>
      <c r="B58" s="11" t="s">
        <v>10</v>
      </c>
      <c r="C58" s="12">
        <f t="shared" si="2"/>
        <v>42368</v>
      </c>
      <c r="D58" s="100">
        <f>[1]December!C37</f>
        <v>0</v>
      </c>
      <c r="E58" s="67">
        <f>[1]December!D37</f>
        <v>0</v>
      </c>
      <c r="F58" s="67">
        <f>[1]December!E37</f>
        <v>0</v>
      </c>
      <c r="G58" s="101"/>
      <c r="H58" s="79"/>
      <c r="I58" s="93"/>
      <c r="J58" s="5"/>
      <c r="K58" s="121"/>
      <c r="L58" s="11" t="str">
        <f t="shared" si="0"/>
        <v>Tuesday</v>
      </c>
      <c r="M58" s="12">
        <f t="shared" si="0"/>
        <v>42368</v>
      </c>
      <c r="N58" s="67">
        <f>[1]December!L37</f>
        <v>5.6240138946374252</v>
      </c>
      <c r="O58" s="67">
        <f>[1]December!M37</f>
        <v>1.7569027777777777</v>
      </c>
      <c r="P58" s="79">
        <f>[1]December!N37</f>
        <v>3.7586521284629892</v>
      </c>
      <c r="Q58" s="83"/>
      <c r="R58" s="83"/>
      <c r="S58" s="83"/>
      <c r="T58" s="130"/>
      <c r="U58" s="83"/>
      <c r="V58" s="121"/>
      <c r="W58" s="11" t="str">
        <f t="shared" si="1"/>
        <v>Tuesday</v>
      </c>
      <c r="X58" s="37">
        <f t="shared" si="1"/>
        <v>42368</v>
      </c>
      <c r="Y58" s="71">
        <f>[1]December!R37</f>
        <v>7.9</v>
      </c>
      <c r="Z58" s="67">
        <f>[1]December!S37</f>
        <v>7.9</v>
      </c>
      <c r="AA58" s="148">
        <f>[1]December!T37</f>
        <v>7.9</v>
      </c>
      <c r="AB58" s="71">
        <f>[1]December!U37</f>
        <v>20</v>
      </c>
      <c r="AC58" s="67">
        <f>[1]December!V37</f>
        <v>20</v>
      </c>
      <c r="AD58" s="67">
        <f>[1]December!W37</f>
        <v>20</v>
      </c>
      <c r="AE58" s="83">
        <f>[1]December!X37</f>
        <v>4.9279999999999999</v>
      </c>
      <c r="AF58" s="165">
        <f>[1]December!Y37</f>
        <v>0</v>
      </c>
      <c r="AG58" s="93"/>
    </row>
    <row r="59" spans="1:37" ht="15.75" thickBot="1" x14ac:dyDescent="0.3">
      <c r="A59" s="121"/>
      <c r="B59" s="11" t="s">
        <v>4</v>
      </c>
      <c r="C59" s="14">
        <f t="shared" si="2"/>
        <v>42369</v>
      </c>
      <c r="D59" s="134">
        <f>[1]December!C38</f>
        <v>0</v>
      </c>
      <c r="E59" s="77">
        <f>[1]December!D38</f>
        <v>0</v>
      </c>
      <c r="F59" s="78">
        <f>[1]December!E38</f>
        <v>0</v>
      </c>
      <c r="G59" s="102"/>
      <c r="H59" s="80"/>
      <c r="I59" s="93"/>
      <c r="J59" s="5"/>
      <c r="K59" s="121"/>
      <c r="L59" s="13" t="str">
        <f>B59</f>
        <v>Wednesday</v>
      </c>
      <c r="M59" s="14">
        <f>C59</f>
        <v>42369</v>
      </c>
      <c r="N59" s="77">
        <f>[1]December!L38</f>
        <v>32.529583331108093</v>
      </c>
      <c r="O59" s="77">
        <f>[1]December!M38</f>
        <v>2.7568819444444443</v>
      </c>
      <c r="P59" s="80">
        <f>[1]December!N38</f>
        <v>7.2151689828104448</v>
      </c>
      <c r="Q59" s="83"/>
      <c r="R59" s="83"/>
      <c r="S59" s="83"/>
      <c r="T59" s="130"/>
      <c r="U59" s="83"/>
      <c r="V59" s="121"/>
      <c r="W59" s="13" t="str">
        <f>B59</f>
        <v>Wednesday</v>
      </c>
      <c r="X59" s="59">
        <f>C59</f>
        <v>42369</v>
      </c>
      <c r="Y59" s="84">
        <f>[1]December!R38</f>
        <v>7.64</v>
      </c>
      <c r="Z59" s="77">
        <f>[1]December!S38</f>
        <v>7.64</v>
      </c>
      <c r="AA59" s="176">
        <f>[1]December!T38</f>
        <v>7.64</v>
      </c>
      <c r="AB59" s="84">
        <f>[1]December!U38</f>
        <v>19</v>
      </c>
      <c r="AC59" s="77">
        <f>[1]December!V38</f>
        <v>19</v>
      </c>
      <c r="AD59" s="77">
        <f>[1]December!W38</f>
        <v>19</v>
      </c>
      <c r="AE59" s="78">
        <f>[1]December!X38</f>
        <v>2.859</v>
      </c>
      <c r="AF59" s="166">
        <f>[1]December!Y38</f>
        <v>0</v>
      </c>
      <c r="AG59" s="93"/>
    </row>
    <row r="60" spans="1:37" ht="16.5" thickTop="1" thickBot="1" x14ac:dyDescent="0.3">
      <c r="A60" s="121"/>
      <c r="B60" s="15" t="s">
        <v>11</v>
      </c>
      <c r="C60" s="16"/>
      <c r="D60" s="68">
        <f>[1]December!C39</f>
        <v>0</v>
      </c>
      <c r="E60" s="68">
        <f>[1]December!D39</f>
        <v>0</v>
      </c>
      <c r="F60" s="68">
        <f>[1]December!E39</f>
        <v>0</v>
      </c>
      <c r="G60" s="103"/>
      <c r="H60" s="86"/>
      <c r="I60" s="93"/>
      <c r="J60" s="5"/>
      <c r="K60" s="121"/>
      <c r="L60" s="15" t="s">
        <v>11</v>
      </c>
      <c r="M60" s="16"/>
      <c r="N60" s="81">
        <f>[1]December!L39</f>
        <v>271.14234112986423</v>
      </c>
      <c r="O60" s="81">
        <f>[1]December!M39</f>
        <v>0</v>
      </c>
      <c r="P60" s="82">
        <f>[1]December!N39</f>
        <v>3.2137874890097948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77">
        <f>[1]December!R39</f>
        <v>8.31</v>
      </c>
      <c r="Z60" s="81">
        <f>[1]December!S39</f>
        <v>6.8</v>
      </c>
      <c r="AA60" s="178">
        <f>[1]December!T39</f>
        <v>7.7917134646962234</v>
      </c>
      <c r="AB60" s="74">
        <f>[1]December!U39</f>
        <v>27</v>
      </c>
      <c r="AC60" s="68">
        <f>[1]December!V39</f>
        <v>8</v>
      </c>
      <c r="AD60" s="68">
        <f>[1]December!W39</f>
        <v>19.423850574712638</v>
      </c>
      <c r="AE60" s="85">
        <f>[1]December!X39</f>
        <v>518.62800000000004</v>
      </c>
      <c r="AF60" s="167">
        <f>[1]December!Y39</f>
        <v>68</v>
      </c>
      <c r="AG60" s="93"/>
    </row>
    <row r="61" spans="1:37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262" priority="28" operator="between">
      <formula>2800</formula>
      <formula>5000</formula>
    </cfRule>
  </conditionalFormatting>
  <conditionalFormatting sqref="N29:N59">
    <cfRule type="cellIs" dxfId="261" priority="27" operator="between">
      <formula>560</formula>
      <formula>5000</formula>
    </cfRule>
  </conditionalFormatting>
  <conditionalFormatting sqref="D29:D58">
    <cfRule type="cellIs" dxfId="260" priority="26" operator="between">
      <formula>2800</formula>
      <formula>5000</formula>
    </cfRule>
  </conditionalFormatting>
  <conditionalFormatting sqref="N29:N59">
    <cfRule type="cellIs" dxfId="259" priority="24" operator="between">
      <formula>560</formula>
      <formula>5000</formula>
    </cfRule>
  </conditionalFormatting>
  <conditionalFormatting sqref="N59">
    <cfRule type="cellIs" dxfId="258" priority="23" operator="between">
      <formula>560</formula>
      <formula>5000</formula>
    </cfRule>
  </conditionalFormatting>
  <conditionalFormatting sqref="Z29:Z59">
    <cfRule type="cellIs" dxfId="257" priority="22" operator="between">
      <formula>1</formula>
      <formula>6.49</formula>
    </cfRule>
  </conditionalFormatting>
  <conditionalFormatting sqref="Y29:Y59">
    <cfRule type="cellIs" dxfId="256" priority="21" operator="between">
      <formula>8.51</formula>
      <formula>14</formula>
    </cfRule>
  </conditionalFormatting>
  <conditionalFormatting sqref="AB29:AB59">
    <cfRule type="cellIs" dxfId="255" priority="20" operator="between">
      <formula>41</formula>
      <formula>200</formula>
    </cfRule>
  </conditionalFormatting>
  <conditionalFormatting sqref="Z59">
    <cfRule type="cellIs" dxfId="254" priority="19" operator="between">
      <formula>1</formula>
      <formula>6.49</formula>
    </cfRule>
  </conditionalFormatting>
  <conditionalFormatting sqref="Y59">
    <cfRule type="cellIs" dxfId="253" priority="18" operator="between">
      <formula>8.51</formula>
      <formula>14</formula>
    </cfRule>
  </conditionalFormatting>
  <conditionalFormatting sqref="AE29:AE59">
    <cfRule type="cellIs" dxfId="252" priority="17" operator="between">
      <formula>1001</formula>
      <formula>2000</formula>
    </cfRule>
  </conditionalFormatting>
  <conditionalFormatting sqref="D59">
    <cfRule type="cellIs" dxfId="251" priority="16" operator="between">
      <formula>2800</formula>
      <formula>5000</formula>
    </cfRule>
  </conditionalFormatting>
  <conditionalFormatting sqref="D59">
    <cfRule type="cellIs" dxfId="250" priority="15" operator="between">
      <formula>2800</formula>
      <formula>5000</formula>
    </cfRule>
  </conditionalFormatting>
  <conditionalFormatting sqref="D59">
    <cfRule type="cellIs" dxfId="249" priority="14" operator="between">
      <formula>2800</formula>
      <formula>5000</formula>
    </cfRule>
  </conditionalFormatting>
  <conditionalFormatting sqref="N59">
    <cfRule type="cellIs" dxfId="248" priority="13" operator="between">
      <formula>560</formula>
      <formula>5000</formula>
    </cfRule>
  </conditionalFormatting>
  <conditionalFormatting sqref="Z59">
    <cfRule type="cellIs" dxfId="247" priority="12" operator="between">
      <formula>1</formula>
      <formula>6.49</formula>
    </cfRule>
  </conditionalFormatting>
  <conditionalFormatting sqref="Y59">
    <cfRule type="cellIs" dxfId="246" priority="11" operator="between">
      <formula>8.51</formula>
      <formula>14</formula>
    </cfRule>
  </conditionalFormatting>
  <conditionalFormatting sqref="AB59">
    <cfRule type="cellIs" dxfId="245" priority="10" operator="between">
      <formula>41</formula>
      <formula>200</formula>
    </cfRule>
  </conditionalFormatting>
  <conditionalFormatting sqref="Z59">
    <cfRule type="cellIs" dxfId="244" priority="9" operator="between">
      <formula>1</formula>
      <formula>6.49</formula>
    </cfRule>
  </conditionalFormatting>
  <conditionalFormatting sqref="Y59">
    <cfRule type="cellIs" dxfId="243" priority="8" operator="between">
      <formula>8.51</formula>
      <formula>14</formula>
    </cfRule>
  </conditionalFormatting>
  <conditionalFormatting sqref="AE59">
    <cfRule type="cellIs" dxfId="242" priority="7" operator="between">
      <formula>1001</formula>
      <formula>2000</formula>
    </cfRule>
  </conditionalFormatting>
  <conditionalFormatting sqref="D59">
    <cfRule type="cellIs" dxfId="241" priority="6" operator="between">
      <formula>2800</formula>
      <formula>5000</formula>
    </cfRule>
  </conditionalFormatting>
  <conditionalFormatting sqref="N59">
    <cfRule type="cellIs" dxfId="240" priority="5" operator="between">
      <formula>560</formula>
      <formula>5000</formula>
    </cfRule>
  </conditionalFormatting>
  <conditionalFormatting sqref="AB59">
    <cfRule type="cellIs" dxfId="239" priority="4" operator="between">
      <formula>41</formula>
      <formula>200</formula>
    </cfRule>
  </conditionalFormatting>
  <conditionalFormatting sqref="Z59">
    <cfRule type="cellIs" dxfId="238" priority="3" operator="between">
      <formula>1</formula>
      <formula>6.49</formula>
    </cfRule>
  </conditionalFormatting>
  <conditionalFormatting sqref="Y59">
    <cfRule type="cellIs" dxfId="237" priority="2" operator="between">
      <formula>8.51</formula>
      <formula>14</formula>
    </cfRule>
  </conditionalFormatting>
  <conditionalFormatting sqref="AE59">
    <cfRule type="cellIs" dxfId="23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I25" zoomScale="51" zoomScaleNormal="51" workbookViewId="0">
      <selection activeCell="P60" sqref="P60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1.4257812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56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42370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42370</v>
      </c>
      <c r="D27" s="207" t="s">
        <v>50</v>
      </c>
      <c r="E27" s="208"/>
      <c r="F27" s="209"/>
      <c r="G27" s="210" t="s">
        <v>97</v>
      </c>
      <c r="H27" s="211"/>
      <c r="I27" s="123"/>
      <c r="J27" s="113"/>
      <c r="K27" s="122"/>
      <c r="L27" s="24" t="s">
        <v>2</v>
      </c>
      <c r="M27" s="42">
        <f>C27</f>
        <v>42370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10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.75" thickTop="1" x14ac:dyDescent="0.25">
      <c r="A29" s="121"/>
      <c r="B29" s="11" t="s">
        <v>5</v>
      </c>
      <c r="C29" s="12">
        <v>42370</v>
      </c>
      <c r="D29" s="100">
        <v>0</v>
      </c>
      <c r="E29" s="67">
        <v>0</v>
      </c>
      <c r="F29" s="67">
        <v>0</v>
      </c>
      <c r="G29" s="101"/>
      <c r="H29" s="79"/>
      <c r="I29" s="93"/>
      <c r="J29" s="5"/>
      <c r="K29" s="121"/>
      <c r="L29" s="11" t="str">
        <f>B29</f>
        <v>Thursday</v>
      </c>
      <c r="M29" s="12">
        <f>C29</f>
        <v>42370</v>
      </c>
      <c r="N29" s="67">
        <v>7.1869218755563091</v>
      </c>
      <c r="O29" s="67">
        <v>4.4737777793539895</v>
      </c>
      <c r="P29" s="79">
        <v>5.6916000465938348</v>
      </c>
      <c r="Q29" s="83"/>
      <c r="R29" s="83"/>
      <c r="S29" s="83"/>
      <c r="T29" s="130"/>
      <c r="U29" s="83"/>
      <c r="V29" s="121"/>
      <c r="W29" s="11" t="str">
        <f>B29</f>
        <v>Thursday</v>
      </c>
      <c r="X29" s="179">
        <f>C29</f>
        <v>42370</v>
      </c>
      <c r="Y29" s="71">
        <v>7.62</v>
      </c>
      <c r="Z29" s="67">
        <v>7.62</v>
      </c>
      <c r="AA29" s="148">
        <v>7.62</v>
      </c>
      <c r="AB29" s="71">
        <v>19</v>
      </c>
      <c r="AC29" s="67">
        <v>19</v>
      </c>
      <c r="AD29" s="67">
        <v>19</v>
      </c>
      <c r="AE29" s="83">
        <v>4.8550000000000004</v>
      </c>
      <c r="AF29" s="165">
        <v>0</v>
      </c>
      <c r="AG29" s="93"/>
    </row>
    <row r="30" spans="1:33" x14ac:dyDescent="0.25">
      <c r="A30" s="121"/>
      <c r="B30" s="11" t="s">
        <v>6</v>
      </c>
      <c r="C30" s="12">
        <f>C29+1</f>
        <v>42371</v>
      </c>
      <c r="D30" s="100">
        <v>0</v>
      </c>
      <c r="E30" s="67">
        <v>0</v>
      </c>
      <c r="F30" s="67">
        <v>0</v>
      </c>
      <c r="G30" s="101"/>
      <c r="H30" s="79"/>
      <c r="I30" s="93"/>
      <c r="J30" s="5"/>
      <c r="K30" s="121"/>
      <c r="L30" s="11" t="str">
        <f t="shared" ref="L30:M58" si="0">B30</f>
        <v>Friday</v>
      </c>
      <c r="M30" s="12">
        <f t="shared" si="0"/>
        <v>42371</v>
      </c>
      <c r="N30" s="67">
        <v>6.9632864598168265</v>
      </c>
      <c r="O30" s="67">
        <v>4.3233263901869456</v>
      </c>
      <c r="P30" s="79">
        <v>5.4276162260611782</v>
      </c>
      <c r="Q30" s="83"/>
      <c r="R30" s="83"/>
      <c r="S30" s="83"/>
      <c r="T30" s="130"/>
      <c r="U30" s="83"/>
      <c r="V30" s="121"/>
      <c r="W30" s="11" t="str">
        <f t="shared" ref="W30:X58" si="1">B30</f>
        <v>Friday</v>
      </c>
      <c r="X30" s="179">
        <f t="shared" si="1"/>
        <v>42371</v>
      </c>
      <c r="Y30" s="71">
        <v>7.59</v>
      </c>
      <c r="Z30" s="67">
        <v>7.59</v>
      </c>
      <c r="AA30" s="148">
        <v>7.59</v>
      </c>
      <c r="AB30" s="71">
        <v>18</v>
      </c>
      <c r="AC30" s="67">
        <v>18</v>
      </c>
      <c r="AD30" s="67">
        <v>18</v>
      </c>
      <c r="AE30" s="83">
        <v>2.9540000000000002</v>
      </c>
      <c r="AF30" s="165">
        <v>0</v>
      </c>
      <c r="AG30" s="93"/>
    </row>
    <row r="31" spans="1:33" x14ac:dyDescent="0.25">
      <c r="A31" s="121"/>
      <c r="B31" s="11" t="s">
        <v>7</v>
      </c>
      <c r="C31" s="12">
        <f t="shared" ref="C31:C59" si="2">C30+1</f>
        <v>42372</v>
      </c>
      <c r="D31" s="100">
        <v>0</v>
      </c>
      <c r="E31" s="67">
        <v>0</v>
      </c>
      <c r="F31" s="67">
        <v>0</v>
      </c>
      <c r="G31" s="101"/>
      <c r="H31" s="79"/>
      <c r="I31" s="93"/>
      <c r="J31" s="5"/>
      <c r="K31" s="121"/>
      <c r="L31" s="11" t="str">
        <f t="shared" si="0"/>
        <v>Saturday</v>
      </c>
      <c r="M31" s="12">
        <f t="shared" si="0"/>
        <v>42372</v>
      </c>
      <c r="N31" s="67">
        <v>7.0947430567608931</v>
      </c>
      <c r="O31" s="67">
        <v>4.1537586813900207</v>
      </c>
      <c r="P31" s="79">
        <v>5.4870603573196748</v>
      </c>
      <c r="Q31" s="83"/>
      <c r="R31" s="83"/>
      <c r="S31" s="83"/>
      <c r="T31" s="130"/>
      <c r="U31" s="83"/>
      <c r="V31" s="121"/>
      <c r="W31" s="11" t="str">
        <f t="shared" si="1"/>
        <v>Saturday</v>
      </c>
      <c r="X31" s="179">
        <f t="shared" si="1"/>
        <v>42372</v>
      </c>
      <c r="Y31" s="71">
        <v>7.67</v>
      </c>
      <c r="Z31" s="67">
        <v>7.14</v>
      </c>
      <c r="AA31" s="148">
        <v>7.4049999999999994</v>
      </c>
      <c r="AB31" s="71">
        <v>18</v>
      </c>
      <c r="AC31" s="67">
        <v>17</v>
      </c>
      <c r="AD31" s="67">
        <v>17.5</v>
      </c>
      <c r="AE31" s="83">
        <v>10.117000000000001</v>
      </c>
      <c r="AF31" s="165">
        <v>10</v>
      </c>
      <c r="AG31" s="93"/>
    </row>
    <row r="32" spans="1:33" x14ac:dyDescent="0.25">
      <c r="A32" s="121"/>
      <c r="B32" s="11" t="s">
        <v>8</v>
      </c>
      <c r="C32" s="12">
        <f t="shared" si="2"/>
        <v>42373</v>
      </c>
      <c r="D32" s="100">
        <v>0</v>
      </c>
      <c r="E32" s="67">
        <v>0</v>
      </c>
      <c r="F32" s="67">
        <v>0</v>
      </c>
      <c r="G32" s="101"/>
      <c r="H32" s="79"/>
      <c r="I32" s="93"/>
      <c r="J32" s="5"/>
      <c r="K32" s="121"/>
      <c r="L32" s="11" t="str">
        <f t="shared" si="0"/>
        <v>Sunday</v>
      </c>
      <c r="M32" s="12">
        <f t="shared" si="0"/>
        <v>42373</v>
      </c>
      <c r="N32" s="67">
        <v>6.0536875038014513</v>
      </c>
      <c r="O32" s="67">
        <v>3.6277256946298806</v>
      </c>
      <c r="P32" s="79">
        <v>4.569055557402196</v>
      </c>
      <c r="Q32" s="83"/>
      <c r="R32" s="83"/>
      <c r="S32" s="83"/>
      <c r="T32" s="130"/>
      <c r="U32" s="83"/>
      <c r="V32" s="121"/>
      <c r="W32" s="11" t="str">
        <f t="shared" si="1"/>
        <v>Sunday</v>
      </c>
      <c r="X32" s="179">
        <f t="shared" si="1"/>
        <v>42373</v>
      </c>
      <c r="Y32" s="71">
        <v>7.96</v>
      </c>
      <c r="Z32" s="67">
        <v>7.05</v>
      </c>
      <c r="AA32" s="148">
        <v>7.4112499999999999</v>
      </c>
      <c r="AB32" s="71">
        <v>35</v>
      </c>
      <c r="AC32" s="67">
        <v>21</v>
      </c>
      <c r="AD32" s="67">
        <v>23.125</v>
      </c>
      <c r="AE32" s="83">
        <v>80.341000000000008</v>
      </c>
      <c r="AF32" s="165">
        <v>23</v>
      </c>
      <c r="AG32" s="93"/>
    </row>
    <row r="33" spans="1:33" x14ac:dyDescent="0.25">
      <c r="A33" s="121"/>
      <c r="B33" s="11" t="s">
        <v>9</v>
      </c>
      <c r="C33" s="12">
        <f t="shared" si="2"/>
        <v>42374</v>
      </c>
      <c r="D33" s="100">
        <v>0</v>
      </c>
      <c r="E33" s="67">
        <v>0</v>
      </c>
      <c r="F33" s="67">
        <v>0</v>
      </c>
      <c r="G33" s="101"/>
      <c r="H33" s="79"/>
      <c r="I33" s="93"/>
      <c r="J33" s="5"/>
      <c r="K33" s="121"/>
      <c r="L33" s="11" t="str">
        <f t="shared" si="0"/>
        <v>Monday</v>
      </c>
      <c r="M33" s="12">
        <f t="shared" si="0"/>
        <v>42374</v>
      </c>
      <c r="N33" s="67">
        <v>116.49260242387983</v>
      </c>
      <c r="O33" s="67">
        <v>3.2974861111111107</v>
      </c>
      <c r="P33" s="79">
        <v>9.8860097660151904</v>
      </c>
      <c r="Q33" s="83"/>
      <c r="R33" s="83"/>
      <c r="S33" s="83"/>
      <c r="T33" s="130"/>
      <c r="U33" s="83"/>
      <c r="V33" s="121"/>
      <c r="W33" s="11" t="str">
        <f t="shared" si="1"/>
        <v>Monday</v>
      </c>
      <c r="X33" s="179">
        <f t="shared" si="1"/>
        <v>42374</v>
      </c>
      <c r="Y33" s="71">
        <v>8.15</v>
      </c>
      <c r="Z33" s="67">
        <v>7.67</v>
      </c>
      <c r="AA33" s="148">
        <v>7.8249999999999993</v>
      </c>
      <c r="AB33" s="71">
        <v>21</v>
      </c>
      <c r="AC33" s="67">
        <v>20</v>
      </c>
      <c r="AD33" s="67">
        <v>20.333333333333332</v>
      </c>
      <c r="AE33" s="83">
        <v>44.772000000000006</v>
      </c>
      <c r="AF33" s="165">
        <v>19</v>
      </c>
      <c r="AG33" s="93"/>
    </row>
    <row r="34" spans="1:33" x14ac:dyDescent="0.25">
      <c r="A34" s="121"/>
      <c r="B34" s="11" t="s">
        <v>10</v>
      </c>
      <c r="C34" s="12">
        <f t="shared" si="2"/>
        <v>42375</v>
      </c>
      <c r="D34" s="100">
        <v>0</v>
      </c>
      <c r="E34" s="67">
        <v>0</v>
      </c>
      <c r="F34" s="67">
        <v>0</v>
      </c>
      <c r="G34" s="101"/>
      <c r="H34" s="79"/>
      <c r="I34" s="93"/>
      <c r="J34" s="5"/>
      <c r="K34" s="121"/>
      <c r="L34" s="11" t="str">
        <f t="shared" si="0"/>
        <v>Tuesday</v>
      </c>
      <c r="M34" s="12">
        <f t="shared" si="0"/>
        <v>42375</v>
      </c>
      <c r="N34" s="67">
        <v>6.6636961816681755</v>
      </c>
      <c r="O34" s="67">
        <v>4.8898706623183354</v>
      </c>
      <c r="P34" s="79">
        <v>5.4465344740538688</v>
      </c>
      <c r="Q34" s="83"/>
      <c r="R34" s="83"/>
      <c r="S34" s="83"/>
      <c r="T34" s="130"/>
      <c r="U34" s="83"/>
      <c r="V34" s="121"/>
      <c r="W34" s="11" t="str">
        <f t="shared" si="1"/>
        <v>Tuesday</v>
      </c>
      <c r="X34" s="179">
        <f t="shared" si="1"/>
        <v>42375</v>
      </c>
      <c r="Y34" s="71">
        <v>7.75</v>
      </c>
      <c r="Z34" s="67">
        <v>7.4</v>
      </c>
      <c r="AA34" s="148">
        <v>7.5566666666666675</v>
      </c>
      <c r="AB34" s="71">
        <v>24</v>
      </c>
      <c r="AC34" s="67">
        <v>20</v>
      </c>
      <c r="AD34" s="67">
        <v>21.222222222222221</v>
      </c>
      <c r="AE34" s="83">
        <v>55.971999999999994</v>
      </c>
      <c r="AF34" s="165">
        <v>16</v>
      </c>
      <c r="AG34" s="93"/>
    </row>
    <row r="35" spans="1:33" x14ac:dyDescent="0.25">
      <c r="A35" s="121"/>
      <c r="B35" s="11" t="s">
        <v>4</v>
      </c>
      <c r="C35" s="12">
        <f t="shared" si="2"/>
        <v>42376</v>
      </c>
      <c r="D35" s="100">
        <v>0</v>
      </c>
      <c r="E35" s="67">
        <v>0</v>
      </c>
      <c r="F35" s="67">
        <v>0</v>
      </c>
      <c r="G35" s="101"/>
      <c r="H35" s="79"/>
      <c r="I35" s="93"/>
      <c r="J35" s="5"/>
      <c r="K35" s="121"/>
      <c r="L35" s="11" t="str">
        <f t="shared" si="0"/>
        <v>Wednesday</v>
      </c>
      <c r="M35" s="12">
        <f t="shared" si="0"/>
        <v>42376</v>
      </c>
      <c r="N35" s="67">
        <v>6.854008681482739</v>
      </c>
      <c r="O35" s="67">
        <v>4.0879392366674212</v>
      </c>
      <c r="P35" s="79">
        <v>5.4079876330787382</v>
      </c>
      <c r="Q35" s="83"/>
      <c r="R35" s="83"/>
      <c r="S35" s="83"/>
      <c r="T35" s="130"/>
      <c r="U35" s="83"/>
      <c r="V35" s="121"/>
      <c r="W35" s="11" t="str">
        <f t="shared" si="1"/>
        <v>Wednesday</v>
      </c>
      <c r="X35" s="179">
        <f t="shared" si="1"/>
        <v>42376</v>
      </c>
      <c r="Y35" s="71">
        <v>8.0399999999999991</v>
      </c>
      <c r="Z35" s="67">
        <v>7.89</v>
      </c>
      <c r="AA35" s="148">
        <v>7.9833333333333334</v>
      </c>
      <c r="AB35" s="71">
        <v>23</v>
      </c>
      <c r="AC35" s="67">
        <v>21</v>
      </c>
      <c r="AD35" s="67">
        <v>22.333333333333332</v>
      </c>
      <c r="AE35" s="83">
        <v>17.561</v>
      </c>
      <c r="AF35" s="165">
        <v>1</v>
      </c>
      <c r="AG35" s="93"/>
    </row>
    <row r="36" spans="1:33" x14ac:dyDescent="0.25">
      <c r="A36" s="121"/>
      <c r="B36" s="11" t="s">
        <v>5</v>
      </c>
      <c r="C36" s="12">
        <f t="shared" si="2"/>
        <v>42377</v>
      </c>
      <c r="D36" s="100">
        <v>0</v>
      </c>
      <c r="E36" s="67">
        <v>0</v>
      </c>
      <c r="F36" s="67">
        <v>0</v>
      </c>
      <c r="G36" s="101"/>
      <c r="H36" s="79"/>
      <c r="I36" s="93"/>
      <c r="J36" s="5"/>
      <c r="K36" s="121"/>
      <c r="L36" s="11" t="str">
        <f t="shared" si="0"/>
        <v>Thursday</v>
      </c>
      <c r="M36" s="12">
        <f t="shared" si="0"/>
        <v>42377</v>
      </c>
      <c r="N36" s="67">
        <v>5.7076736186212962</v>
      </c>
      <c r="O36" s="67">
        <v>2.409677083333333</v>
      </c>
      <c r="P36" s="79">
        <v>3.6291106054948439</v>
      </c>
      <c r="Q36" s="83"/>
      <c r="R36" s="83"/>
      <c r="S36" s="83"/>
      <c r="T36" s="130"/>
      <c r="U36" s="83"/>
      <c r="V36" s="121"/>
      <c r="W36" s="11" t="str">
        <f t="shared" si="1"/>
        <v>Thursday</v>
      </c>
      <c r="X36" s="179">
        <f t="shared" si="1"/>
        <v>42377</v>
      </c>
      <c r="Y36" s="71">
        <v>8.25</v>
      </c>
      <c r="Z36" s="67">
        <v>7.93</v>
      </c>
      <c r="AA36" s="148">
        <v>8.09</v>
      </c>
      <c r="AB36" s="71">
        <v>22</v>
      </c>
      <c r="AC36" s="67">
        <v>18</v>
      </c>
      <c r="AD36" s="67">
        <v>20</v>
      </c>
      <c r="AE36" s="83">
        <v>5.0169999999999995</v>
      </c>
      <c r="AF36" s="165">
        <v>0</v>
      </c>
      <c r="AG36" s="93"/>
    </row>
    <row r="37" spans="1:33" x14ac:dyDescent="0.25">
      <c r="A37" s="121"/>
      <c r="B37" s="11" t="s">
        <v>6</v>
      </c>
      <c r="C37" s="12">
        <f t="shared" si="2"/>
        <v>42378</v>
      </c>
      <c r="D37" s="100">
        <v>0</v>
      </c>
      <c r="E37" s="67">
        <v>0</v>
      </c>
      <c r="F37" s="67">
        <v>0</v>
      </c>
      <c r="G37" s="101"/>
      <c r="H37" s="79"/>
      <c r="I37" s="93"/>
      <c r="J37" s="5"/>
      <c r="K37" s="121"/>
      <c r="L37" s="11" t="str">
        <f t="shared" si="0"/>
        <v>Friday</v>
      </c>
      <c r="M37" s="12">
        <f t="shared" si="0"/>
        <v>42378</v>
      </c>
      <c r="N37" s="67">
        <v>4.4129409736129972</v>
      </c>
      <c r="O37" s="67">
        <v>2.2269722224076585</v>
      </c>
      <c r="P37" s="79">
        <v>3.3362509412357095</v>
      </c>
      <c r="Q37" s="83"/>
      <c r="R37" s="83"/>
      <c r="S37" s="83"/>
      <c r="T37" s="130"/>
      <c r="U37" s="83"/>
      <c r="V37" s="121"/>
      <c r="W37" s="11" t="str">
        <f t="shared" si="1"/>
        <v>Friday</v>
      </c>
      <c r="X37" s="179">
        <f t="shared" si="1"/>
        <v>42378</v>
      </c>
      <c r="Y37" s="71">
        <v>8.2899999999999991</v>
      </c>
      <c r="Z37" s="67">
        <v>7.74</v>
      </c>
      <c r="AA37" s="148">
        <v>8.0860000000000003</v>
      </c>
      <c r="AB37" s="71">
        <v>19</v>
      </c>
      <c r="AC37" s="67">
        <v>9</v>
      </c>
      <c r="AD37" s="67">
        <v>13</v>
      </c>
      <c r="AE37" s="83">
        <v>44.966000000000001</v>
      </c>
      <c r="AF37" s="165">
        <v>0</v>
      </c>
      <c r="AG37" s="93"/>
    </row>
    <row r="38" spans="1:33" x14ac:dyDescent="0.25">
      <c r="A38" s="121"/>
      <c r="B38" s="11" t="s">
        <v>7</v>
      </c>
      <c r="C38" s="12">
        <f t="shared" si="2"/>
        <v>42379</v>
      </c>
      <c r="D38" s="100">
        <v>0</v>
      </c>
      <c r="E38" s="67">
        <v>0</v>
      </c>
      <c r="F38" s="67">
        <v>0</v>
      </c>
      <c r="G38" s="101"/>
      <c r="H38" s="79"/>
      <c r="I38" s="93"/>
      <c r="J38" s="5"/>
      <c r="K38" s="121"/>
      <c r="L38" s="11" t="str">
        <f t="shared" si="0"/>
        <v>Saturday</v>
      </c>
      <c r="M38" s="12">
        <f t="shared" si="0"/>
        <v>42379</v>
      </c>
      <c r="N38" s="67">
        <v>5.999753475189209</v>
      </c>
      <c r="O38" s="67">
        <v>2.7026805562045837</v>
      </c>
      <c r="P38" s="79">
        <v>4.3446605918539891</v>
      </c>
      <c r="Q38" s="83"/>
      <c r="R38" s="83"/>
      <c r="S38" s="83"/>
      <c r="T38" s="130"/>
      <c r="U38" s="83"/>
      <c r="V38" s="121"/>
      <c r="W38" s="11" t="str">
        <f t="shared" si="1"/>
        <v>Saturday</v>
      </c>
      <c r="X38" s="179">
        <f t="shared" si="1"/>
        <v>42379</v>
      </c>
      <c r="Y38" s="71">
        <v>8.2799999999999994</v>
      </c>
      <c r="Z38" s="67">
        <v>7.92</v>
      </c>
      <c r="AA38" s="148">
        <v>8.18</v>
      </c>
      <c r="AB38" s="71">
        <v>11</v>
      </c>
      <c r="AC38" s="67">
        <v>7</v>
      </c>
      <c r="AD38" s="67">
        <v>9.375</v>
      </c>
      <c r="AE38" s="83">
        <v>38.396000000000001</v>
      </c>
      <c r="AF38" s="165">
        <v>0</v>
      </c>
      <c r="AG38" s="93"/>
    </row>
    <row r="39" spans="1:33" x14ac:dyDescent="0.25">
      <c r="A39" s="121"/>
      <c r="B39" s="11" t="s">
        <v>8</v>
      </c>
      <c r="C39" s="12">
        <f t="shared" si="2"/>
        <v>42380</v>
      </c>
      <c r="D39" s="100">
        <v>0</v>
      </c>
      <c r="E39" s="67">
        <v>0</v>
      </c>
      <c r="F39" s="67">
        <v>0</v>
      </c>
      <c r="G39" s="101"/>
      <c r="H39" s="79"/>
      <c r="I39" s="93"/>
      <c r="J39" s="5"/>
      <c r="K39" s="121"/>
      <c r="L39" s="11" t="str">
        <f t="shared" si="0"/>
        <v>Sunday</v>
      </c>
      <c r="M39" s="12">
        <f t="shared" si="0"/>
        <v>42380</v>
      </c>
      <c r="N39" s="67">
        <v>6.5275364601877</v>
      </c>
      <c r="O39" s="67">
        <v>4.0938454868528575</v>
      </c>
      <c r="P39" s="79">
        <v>5.3186973768323673</v>
      </c>
      <c r="Q39" s="83"/>
      <c r="R39" s="83"/>
      <c r="S39" s="83"/>
      <c r="T39" s="130"/>
      <c r="U39" s="83"/>
      <c r="V39" s="121"/>
      <c r="W39" s="11" t="str">
        <f t="shared" si="1"/>
        <v>Sunday</v>
      </c>
      <c r="X39" s="179">
        <f t="shared" si="1"/>
        <v>42380</v>
      </c>
      <c r="Y39" s="71">
        <v>8.27</v>
      </c>
      <c r="Z39" s="67">
        <v>7.81</v>
      </c>
      <c r="AA39" s="148">
        <v>8.1366666666666649</v>
      </c>
      <c r="AB39" s="71">
        <v>10</v>
      </c>
      <c r="AC39" s="67">
        <v>8</v>
      </c>
      <c r="AD39" s="67">
        <v>8.8333333333333339</v>
      </c>
      <c r="AE39" s="83">
        <v>30.041999999999998</v>
      </c>
      <c r="AF39" s="165">
        <v>0</v>
      </c>
      <c r="AG39" s="93"/>
    </row>
    <row r="40" spans="1:33" x14ac:dyDescent="0.25">
      <c r="A40" s="121"/>
      <c r="B40" s="11" t="s">
        <v>9</v>
      </c>
      <c r="C40" s="12">
        <f t="shared" si="2"/>
        <v>42381</v>
      </c>
      <c r="D40" s="100">
        <v>0</v>
      </c>
      <c r="E40" s="67">
        <v>0</v>
      </c>
      <c r="F40" s="67">
        <v>0</v>
      </c>
      <c r="G40" s="101"/>
      <c r="H40" s="79"/>
      <c r="I40" s="93"/>
      <c r="J40" s="5"/>
      <c r="K40" s="121"/>
      <c r="L40" s="11" t="str">
        <f t="shared" si="0"/>
        <v>Monday</v>
      </c>
      <c r="M40" s="12">
        <f t="shared" si="0"/>
        <v>42381</v>
      </c>
      <c r="N40" s="67">
        <v>7.0073524318536125</v>
      </c>
      <c r="O40" s="67">
        <v>3.5391805556482732</v>
      </c>
      <c r="P40" s="79">
        <v>5.1455405476496177</v>
      </c>
      <c r="Q40" s="83"/>
      <c r="R40" s="83"/>
      <c r="S40" s="83"/>
      <c r="T40" s="130"/>
      <c r="U40" s="83"/>
      <c r="V40" s="121"/>
      <c r="W40" s="11" t="str">
        <f t="shared" si="1"/>
        <v>Monday</v>
      </c>
      <c r="X40" s="179">
        <f t="shared" si="1"/>
        <v>42381</v>
      </c>
      <c r="Y40" s="71">
        <v>8.3000000000000007</v>
      </c>
      <c r="Z40" s="67">
        <v>8.14</v>
      </c>
      <c r="AA40" s="148">
        <v>8.2369999999999983</v>
      </c>
      <c r="AB40" s="71">
        <v>12</v>
      </c>
      <c r="AC40" s="67">
        <v>9</v>
      </c>
      <c r="AD40" s="67">
        <v>11.1</v>
      </c>
      <c r="AE40" s="83">
        <v>38.203000000000003</v>
      </c>
      <c r="AF40" s="165">
        <v>0</v>
      </c>
      <c r="AG40" s="93"/>
    </row>
    <row r="41" spans="1:33" x14ac:dyDescent="0.25">
      <c r="A41" s="121"/>
      <c r="B41" s="11" t="s">
        <v>10</v>
      </c>
      <c r="C41" s="12">
        <f t="shared" si="2"/>
        <v>42382</v>
      </c>
      <c r="D41" s="100">
        <v>0</v>
      </c>
      <c r="E41" s="67">
        <v>0</v>
      </c>
      <c r="F41" s="67">
        <v>0</v>
      </c>
      <c r="G41" s="101"/>
      <c r="H41" s="79"/>
      <c r="I41" s="93"/>
      <c r="J41" s="5"/>
      <c r="K41" s="121"/>
      <c r="L41" s="11" t="str">
        <f t="shared" si="0"/>
        <v>Tuesday</v>
      </c>
      <c r="M41" s="12">
        <f t="shared" si="0"/>
        <v>42382</v>
      </c>
      <c r="N41" s="67">
        <v>6.2601388904650994</v>
      </c>
      <c r="O41" s="67">
        <v>3.8329131957425009</v>
      </c>
      <c r="P41" s="79">
        <v>5.0180763975866469</v>
      </c>
      <c r="Q41" s="83"/>
      <c r="R41" s="83"/>
      <c r="S41" s="83"/>
      <c r="T41" s="130"/>
      <c r="U41" s="83"/>
      <c r="V41" s="121"/>
      <c r="W41" s="11" t="str">
        <f t="shared" si="1"/>
        <v>Tuesday</v>
      </c>
      <c r="X41" s="179">
        <f t="shared" si="1"/>
        <v>42382</v>
      </c>
      <c r="Y41" s="71">
        <v>8.2799999999999994</v>
      </c>
      <c r="Z41" s="67">
        <v>8.0399999999999991</v>
      </c>
      <c r="AA41" s="148">
        <v>8.2249999999999996</v>
      </c>
      <c r="AB41" s="71">
        <v>21</v>
      </c>
      <c r="AC41" s="67">
        <v>10</v>
      </c>
      <c r="AD41" s="67">
        <v>15.833333333333334</v>
      </c>
      <c r="AE41" s="83">
        <v>19.266999999999999</v>
      </c>
      <c r="AF41" s="165">
        <v>0</v>
      </c>
      <c r="AG41" s="93"/>
    </row>
    <row r="42" spans="1:33" x14ac:dyDescent="0.25">
      <c r="A42" s="121"/>
      <c r="B42" s="11" t="s">
        <v>4</v>
      </c>
      <c r="C42" s="12">
        <f t="shared" si="2"/>
        <v>42383</v>
      </c>
      <c r="D42" s="100">
        <v>0</v>
      </c>
      <c r="E42" s="67">
        <v>0</v>
      </c>
      <c r="F42" s="67">
        <v>0</v>
      </c>
      <c r="G42" s="101"/>
      <c r="H42" s="79"/>
      <c r="I42" s="93"/>
      <c r="J42" s="5"/>
      <c r="K42" s="121"/>
      <c r="L42" s="11" t="str">
        <f t="shared" si="0"/>
        <v>Wednesday</v>
      </c>
      <c r="M42" s="12">
        <f t="shared" si="0"/>
        <v>42383</v>
      </c>
      <c r="N42" s="67">
        <v>21.798413190364837</v>
      </c>
      <c r="O42" s="67">
        <v>2.2461979169448218</v>
      </c>
      <c r="P42" s="79">
        <v>8.5983107136895303</v>
      </c>
      <c r="Q42" s="83"/>
      <c r="R42" s="83"/>
      <c r="S42" s="83"/>
      <c r="T42" s="130"/>
      <c r="U42" s="83"/>
      <c r="V42" s="121"/>
      <c r="W42" s="11" t="str">
        <f t="shared" si="1"/>
        <v>Wednesday</v>
      </c>
      <c r="X42" s="179">
        <f t="shared" si="1"/>
        <v>42383</v>
      </c>
      <c r="Y42" s="71">
        <v>8.31</v>
      </c>
      <c r="Z42" s="67">
        <v>7.4</v>
      </c>
      <c r="AA42" s="148">
        <v>8.1323076923076929</v>
      </c>
      <c r="AB42" s="71">
        <v>19</v>
      </c>
      <c r="AC42" s="67">
        <v>7</v>
      </c>
      <c r="AD42" s="67">
        <v>14.76923076923077</v>
      </c>
      <c r="AE42" s="83">
        <v>67.39</v>
      </c>
      <c r="AF42" s="165">
        <v>20</v>
      </c>
      <c r="AG42" s="93"/>
    </row>
    <row r="43" spans="1:33" x14ac:dyDescent="0.25">
      <c r="A43" s="121"/>
      <c r="B43" s="11" t="s">
        <v>5</v>
      </c>
      <c r="C43" s="12">
        <f t="shared" si="2"/>
        <v>42384</v>
      </c>
      <c r="D43" s="100">
        <v>0</v>
      </c>
      <c r="E43" s="67">
        <v>0</v>
      </c>
      <c r="F43" s="67">
        <v>0</v>
      </c>
      <c r="G43" s="101"/>
      <c r="H43" s="154"/>
      <c r="I43" s="93"/>
      <c r="J43" s="5"/>
      <c r="K43" s="121"/>
      <c r="L43" s="11" t="str">
        <f t="shared" si="0"/>
        <v>Thursday</v>
      </c>
      <c r="M43" s="12">
        <f t="shared" si="0"/>
        <v>42384</v>
      </c>
      <c r="N43" s="67">
        <v>3.4907152784268063</v>
      </c>
      <c r="O43" s="67">
        <v>1.8027390046305953</v>
      </c>
      <c r="P43" s="79">
        <v>2.44217546798256</v>
      </c>
      <c r="Q43" s="83"/>
      <c r="R43" s="83"/>
      <c r="S43" s="83"/>
      <c r="T43" s="130"/>
      <c r="U43" s="83"/>
      <c r="V43" s="121"/>
      <c r="W43" s="11" t="str">
        <f t="shared" si="1"/>
        <v>Thursday</v>
      </c>
      <c r="X43" s="179">
        <f t="shared" si="1"/>
        <v>42384</v>
      </c>
      <c r="Y43" s="71">
        <v>8.27</v>
      </c>
      <c r="Z43" s="67">
        <v>7.83</v>
      </c>
      <c r="AA43" s="148">
        <v>8.0444444444444443</v>
      </c>
      <c r="AB43" s="71">
        <v>23</v>
      </c>
      <c r="AC43" s="67">
        <v>18</v>
      </c>
      <c r="AD43" s="67">
        <v>20.777777777777779</v>
      </c>
      <c r="AE43" s="83">
        <v>67.826999999999998</v>
      </c>
      <c r="AF43" s="165">
        <v>13</v>
      </c>
      <c r="AG43" s="93"/>
    </row>
    <row r="44" spans="1:33" x14ac:dyDescent="0.25">
      <c r="A44" s="121"/>
      <c r="B44" s="11" t="s">
        <v>6</v>
      </c>
      <c r="C44" s="12">
        <f t="shared" si="2"/>
        <v>42385</v>
      </c>
      <c r="D44" s="100">
        <v>0</v>
      </c>
      <c r="E44" s="67">
        <v>0</v>
      </c>
      <c r="F44" s="67">
        <v>0</v>
      </c>
      <c r="G44" s="101"/>
      <c r="H44" s="79"/>
      <c r="I44" s="93"/>
      <c r="J44" s="5"/>
      <c r="K44" s="121"/>
      <c r="L44" s="11" t="str">
        <f t="shared" si="0"/>
        <v>Friday</v>
      </c>
      <c r="M44" s="12">
        <f t="shared" si="0"/>
        <v>42385</v>
      </c>
      <c r="N44" s="67">
        <v>4.5610225712060926</v>
      </c>
      <c r="O44" s="67">
        <v>1.9625399306482738</v>
      </c>
      <c r="P44" s="79">
        <v>2.9386310406371394</v>
      </c>
      <c r="Q44" s="83"/>
      <c r="R44" s="83"/>
      <c r="S44" s="83"/>
      <c r="T44" s="130"/>
      <c r="U44" s="83"/>
      <c r="V44" s="185" t="s">
        <v>108</v>
      </c>
      <c r="W44" s="11" t="str">
        <f t="shared" si="1"/>
        <v>Friday</v>
      </c>
      <c r="X44" s="179">
        <f t="shared" si="1"/>
        <v>42385</v>
      </c>
      <c r="Y44" s="71" t="s">
        <v>114</v>
      </c>
      <c r="Z44" s="67" t="s">
        <v>114</v>
      </c>
      <c r="AA44" s="148" t="s">
        <v>114</v>
      </c>
      <c r="AB44" s="71" t="s">
        <v>114</v>
      </c>
      <c r="AC44" s="67" t="s">
        <v>114</v>
      </c>
      <c r="AD44" s="67" t="s">
        <v>114</v>
      </c>
      <c r="AE44" s="83" t="s">
        <v>114</v>
      </c>
      <c r="AF44" s="165">
        <v>0</v>
      </c>
      <c r="AG44" s="93"/>
    </row>
    <row r="45" spans="1:33" x14ac:dyDescent="0.25">
      <c r="A45" s="121"/>
      <c r="B45" s="11" t="s">
        <v>7</v>
      </c>
      <c r="C45" s="12">
        <f t="shared" si="2"/>
        <v>42386</v>
      </c>
      <c r="D45" s="100">
        <v>0</v>
      </c>
      <c r="E45" s="67">
        <v>0</v>
      </c>
      <c r="F45" s="67">
        <v>0</v>
      </c>
      <c r="G45" s="101"/>
      <c r="H45" s="79"/>
      <c r="I45" s="93"/>
      <c r="J45" s="5"/>
      <c r="K45" s="121"/>
      <c r="L45" s="11" t="str">
        <f t="shared" si="0"/>
        <v>Saturday</v>
      </c>
      <c r="M45" s="12">
        <f t="shared" si="0"/>
        <v>42386</v>
      </c>
      <c r="N45" s="67">
        <v>5.0100798637999429</v>
      </c>
      <c r="O45" s="67">
        <v>2.2204279513888889</v>
      </c>
      <c r="P45" s="79">
        <v>3.3146997620805552</v>
      </c>
      <c r="Q45" s="83"/>
      <c r="R45" s="83"/>
      <c r="S45" s="83"/>
      <c r="T45" s="130"/>
      <c r="U45" s="83"/>
      <c r="V45" s="121"/>
      <c r="W45" s="11" t="str">
        <f t="shared" si="1"/>
        <v>Saturday</v>
      </c>
      <c r="X45" s="179">
        <f t="shared" si="1"/>
        <v>42386</v>
      </c>
      <c r="Y45" s="71">
        <v>7.79</v>
      </c>
      <c r="Z45" s="67">
        <v>7.79</v>
      </c>
      <c r="AA45" s="148">
        <v>7.79</v>
      </c>
      <c r="AB45" s="71">
        <v>21</v>
      </c>
      <c r="AC45" s="67">
        <v>21</v>
      </c>
      <c r="AD45" s="67">
        <v>21</v>
      </c>
      <c r="AE45" s="83">
        <v>4.5090000000000003</v>
      </c>
      <c r="AF45" s="165">
        <v>0</v>
      </c>
      <c r="AG45" s="93"/>
    </row>
    <row r="46" spans="1:33" x14ac:dyDescent="0.25">
      <c r="A46" s="121"/>
      <c r="B46" s="11" t="s">
        <v>8</v>
      </c>
      <c r="C46" s="12">
        <f t="shared" si="2"/>
        <v>42387</v>
      </c>
      <c r="D46" s="100">
        <v>0</v>
      </c>
      <c r="E46" s="67">
        <v>0</v>
      </c>
      <c r="F46" s="67">
        <v>0</v>
      </c>
      <c r="G46" s="101"/>
      <c r="H46" s="79"/>
      <c r="I46" s="93"/>
      <c r="J46" s="5"/>
      <c r="K46" s="121"/>
      <c r="L46" s="11" t="str">
        <f t="shared" si="0"/>
        <v>Sunday</v>
      </c>
      <c r="M46" s="12">
        <f t="shared" si="0"/>
        <v>42387</v>
      </c>
      <c r="N46" s="67">
        <v>4.9833072950045265</v>
      </c>
      <c r="O46" s="67">
        <v>1.7969947916666664</v>
      </c>
      <c r="P46" s="79">
        <v>3.3914688592873241</v>
      </c>
      <c r="Q46" s="83"/>
      <c r="R46" s="83"/>
      <c r="S46" s="83"/>
      <c r="T46" s="130"/>
      <c r="U46" s="83"/>
      <c r="V46" s="121"/>
      <c r="W46" s="11" t="str">
        <f t="shared" si="1"/>
        <v>Sunday</v>
      </c>
      <c r="X46" s="179">
        <f t="shared" si="1"/>
        <v>42387</v>
      </c>
      <c r="Y46" s="71">
        <v>8.24</v>
      </c>
      <c r="Z46" s="67">
        <v>7.75</v>
      </c>
      <c r="AA46" s="148">
        <v>7.9950000000000001</v>
      </c>
      <c r="AB46" s="71">
        <v>19</v>
      </c>
      <c r="AC46" s="67">
        <v>17</v>
      </c>
      <c r="AD46" s="67">
        <v>18</v>
      </c>
      <c r="AE46" s="83">
        <v>8.4220000000000006</v>
      </c>
      <c r="AF46" s="165">
        <v>0</v>
      </c>
      <c r="AG46" s="93"/>
    </row>
    <row r="47" spans="1:33" x14ac:dyDescent="0.25">
      <c r="A47" s="121"/>
      <c r="B47" s="11" t="s">
        <v>9</v>
      </c>
      <c r="C47" s="12">
        <f t="shared" si="2"/>
        <v>42388</v>
      </c>
      <c r="D47" s="100">
        <v>0</v>
      </c>
      <c r="E47" s="67">
        <v>0</v>
      </c>
      <c r="F47" s="67">
        <v>0</v>
      </c>
      <c r="G47" s="101"/>
      <c r="H47" s="79"/>
      <c r="I47" s="93"/>
      <c r="J47" s="5"/>
      <c r="K47" s="121"/>
      <c r="L47" s="11" t="str">
        <f t="shared" si="0"/>
        <v>Monday</v>
      </c>
      <c r="M47" s="12">
        <f t="shared" si="0"/>
        <v>42388</v>
      </c>
      <c r="N47" s="67">
        <v>5.433300351116392</v>
      </c>
      <c r="O47" s="67">
        <v>3.0434809028704963</v>
      </c>
      <c r="P47" s="79">
        <v>4.3152830240108342</v>
      </c>
      <c r="Q47" s="83"/>
      <c r="R47" s="83"/>
      <c r="S47" s="83"/>
      <c r="T47" s="130"/>
      <c r="U47" s="83"/>
      <c r="V47" s="121"/>
      <c r="W47" s="11" t="str">
        <f t="shared" si="1"/>
        <v>Monday</v>
      </c>
      <c r="X47" s="179">
        <f t="shared" si="1"/>
        <v>42388</v>
      </c>
      <c r="Y47" s="71">
        <v>8.2799999999999994</v>
      </c>
      <c r="Z47" s="67">
        <v>8.2799999999999994</v>
      </c>
      <c r="AA47" s="148">
        <v>8.2799999999999994</v>
      </c>
      <c r="AB47" s="71">
        <v>21</v>
      </c>
      <c r="AC47" s="67">
        <v>21</v>
      </c>
      <c r="AD47" s="67">
        <v>21</v>
      </c>
      <c r="AE47" s="83">
        <v>1.0860000000000001</v>
      </c>
      <c r="AF47" s="165">
        <v>0</v>
      </c>
      <c r="AG47" s="93"/>
    </row>
    <row r="48" spans="1:33" x14ac:dyDescent="0.25">
      <c r="A48" s="121"/>
      <c r="B48" s="11" t="s">
        <v>10</v>
      </c>
      <c r="C48" s="12">
        <f t="shared" si="2"/>
        <v>42389</v>
      </c>
      <c r="D48" s="100">
        <v>0</v>
      </c>
      <c r="E48" s="67">
        <v>0</v>
      </c>
      <c r="F48" s="67">
        <v>0</v>
      </c>
      <c r="G48" s="101"/>
      <c r="H48" s="164"/>
      <c r="I48" s="93"/>
      <c r="J48" s="5"/>
      <c r="K48" s="121"/>
      <c r="L48" s="11" t="str">
        <f t="shared" si="0"/>
        <v>Tuesday</v>
      </c>
      <c r="M48" s="12">
        <f t="shared" si="0"/>
        <v>42389</v>
      </c>
      <c r="N48" s="67">
        <v>5.4305052127838129</v>
      </c>
      <c r="O48" s="67">
        <v>3.5584791675011314</v>
      </c>
      <c r="P48" s="79">
        <v>4.3220969344156748</v>
      </c>
      <c r="Q48" s="83"/>
      <c r="R48" s="83"/>
      <c r="S48" s="83"/>
      <c r="T48" s="130"/>
      <c r="U48" s="83"/>
      <c r="V48" s="121"/>
      <c r="W48" s="11" t="str">
        <f t="shared" si="1"/>
        <v>Tuesday</v>
      </c>
      <c r="X48" s="179">
        <f t="shared" si="1"/>
        <v>42389</v>
      </c>
      <c r="Y48" s="71">
        <v>7.84</v>
      </c>
      <c r="Z48" s="67">
        <v>7.84</v>
      </c>
      <c r="AA48" s="148">
        <v>7.84</v>
      </c>
      <c r="AB48" s="71">
        <v>23</v>
      </c>
      <c r="AC48" s="67">
        <v>23</v>
      </c>
      <c r="AD48" s="67">
        <v>23</v>
      </c>
      <c r="AE48" s="83">
        <v>5.8390000000000004</v>
      </c>
      <c r="AF48" s="165">
        <v>0</v>
      </c>
      <c r="AG48" s="93"/>
    </row>
    <row r="49" spans="1:37" x14ac:dyDescent="0.25">
      <c r="A49" s="121"/>
      <c r="B49" s="11" t="s">
        <v>4</v>
      </c>
      <c r="C49" s="12">
        <f t="shared" si="2"/>
        <v>42390</v>
      </c>
      <c r="D49" s="100">
        <v>0</v>
      </c>
      <c r="E49" s="67">
        <v>0</v>
      </c>
      <c r="F49" s="67">
        <v>0</v>
      </c>
      <c r="G49" s="101"/>
      <c r="H49" s="79"/>
      <c r="I49" s="93"/>
      <c r="J49" s="5"/>
      <c r="K49" s="121"/>
      <c r="L49" s="11" t="str">
        <f t="shared" si="0"/>
        <v>Wednesday</v>
      </c>
      <c r="M49" s="12">
        <f t="shared" si="0"/>
        <v>42390</v>
      </c>
      <c r="N49" s="67">
        <v>6.7921145857440095</v>
      </c>
      <c r="O49" s="67">
        <v>3.7713107643524801</v>
      </c>
      <c r="P49" s="79">
        <v>4.8704781197210139</v>
      </c>
      <c r="Q49" s="83"/>
      <c r="R49" s="83"/>
      <c r="S49" s="83"/>
      <c r="T49" s="130"/>
      <c r="U49" s="83"/>
      <c r="V49" s="121"/>
      <c r="W49" s="11" t="str">
        <f t="shared" si="1"/>
        <v>Wednesday</v>
      </c>
      <c r="X49" s="179">
        <f t="shared" si="1"/>
        <v>42390</v>
      </c>
      <c r="Y49" s="71">
        <v>8.2799999999999994</v>
      </c>
      <c r="Z49" s="67">
        <v>6.84</v>
      </c>
      <c r="AA49" s="148">
        <v>7.375</v>
      </c>
      <c r="AB49" s="71">
        <v>19</v>
      </c>
      <c r="AC49" s="67">
        <v>7</v>
      </c>
      <c r="AD49" s="67">
        <v>11.6</v>
      </c>
      <c r="AE49" s="83">
        <v>128.55100000000002</v>
      </c>
      <c r="AF49" s="165">
        <v>55</v>
      </c>
      <c r="AG49" s="93"/>
    </row>
    <row r="50" spans="1:37" x14ac:dyDescent="0.25">
      <c r="A50" s="121"/>
      <c r="B50" s="11" t="s">
        <v>5</v>
      </c>
      <c r="C50" s="12">
        <f t="shared" si="2"/>
        <v>42391</v>
      </c>
      <c r="D50" s="100">
        <v>0</v>
      </c>
      <c r="E50" s="67">
        <v>0</v>
      </c>
      <c r="F50" s="67">
        <v>0</v>
      </c>
      <c r="G50" s="101"/>
      <c r="H50" s="79"/>
      <c r="I50" s="93"/>
      <c r="J50" s="5"/>
      <c r="K50" s="121"/>
      <c r="L50" s="11" t="str">
        <f t="shared" si="0"/>
        <v>Thursday</v>
      </c>
      <c r="M50" s="12">
        <f t="shared" si="0"/>
        <v>42391</v>
      </c>
      <c r="N50" s="67">
        <v>5.3028524329662323</v>
      </c>
      <c r="O50" s="67">
        <v>2.7206302083333331</v>
      </c>
      <c r="P50" s="79">
        <v>3.9045912525999622</v>
      </c>
      <c r="Q50" s="83"/>
      <c r="R50" s="83"/>
      <c r="S50" s="83"/>
      <c r="T50" s="130"/>
      <c r="U50" s="83"/>
      <c r="V50" s="121"/>
      <c r="W50" s="11" t="str">
        <f t="shared" si="1"/>
        <v>Thursday</v>
      </c>
      <c r="X50" s="179">
        <f t="shared" si="1"/>
        <v>42391</v>
      </c>
      <c r="Y50" s="71">
        <v>8.16</v>
      </c>
      <c r="Z50" s="67">
        <v>7.72</v>
      </c>
      <c r="AA50" s="148">
        <v>7.9733333333333327</v>
      </c>
      <c r="AB50" s="71">
        <v>17</v>
      </c>
      <c r="AC50" s="67">
        <v>13</v>
      </c>
      <c r="AD50" s="67">
        <v>15.833333333333334</v>
      </c>
      <c r="AE50" s="83">
        <v>41.018000000000001</v>
      </c>
      <c r="AF50" s="165">
        <v>10</v>
      </c>
      <c r="AG50" s="93"/>
    </row>
    <row r="51" spans="1:37" x14ac:dyDescent="0.25">
      <c r="A51" s="121"/>
      <c r="B51" s="11" t="s">
        <v>6</v>
      </c>
      <c r="C51" s="12">
        <f t="shared" si="2"/>
        <v>42392</v>
      </c>
      <c r="D51" s="100">
        <v>0</v>
      </c>
      <c r="E51" s="67">
        <v>0</v>
      </c>
      <c r="F51" s="67">
        <v>0</v>
      </c>
      <c r="G51" s="101"/>
      <c r="H51" s="79"/>
      <c r="I51" s="93"/>
      <c r="J51" s="5"/>
      <c r="K51" s="121"/>
      <c r="L51" s="11" t="str">
        <f t="shared" si="0"/>
        <v>Friday</v>
      </c>
      <c r="M51" s="12">
        <f t="shared" si="0"/>
        <v>42392</v>
      </c>
      <c r="N51" s="67">
        <v>3.971825521204206</v>
      </c>
      <c r="O51" s="67">
        <v>1.424609375</v>
      </c>
      <c r="P51" s="79">
        <v>2.8581295212617626</v>
      </c>
      <c r="Q51" s="83"/>
      <c r="R51" s="83"/>
      <c r="S51" s="83"/>
      <c r="T51" s="130"/>
      <c r="U51" s="83"/>
      <c r="V51" s="121"/>
      <c r="W51" s="11" t="str">
        <f t="shared" si="1"/>
        <v>Friday</v>
      </c>
      <c r="X51" s="179">
        <f t="shared" si="1"/>
        <v>42392</v>
      </c>
      <c r="Y51" s="71">
        <v>8.11</v>
      </c>
      <c r="Z51" s="67">
        <v>8.11</v>
      </c>
      <c r="AA51" s="148">
        <v>8.11</v>
      </c>
      <c r="AB51" s="71">
        <v>16</v>
      </c>
      <c r="AC51" s="67">
        <v>16</v>
      </c>
      <c r="AD51" s="67">
        <v>16</v>
      </c>
      <c r="AE51" s="83">
        <v>2.544</v>
      </c>
      <c r="AF51" s="165">
        <v>1</v>
      </c>
      <c r="AG51" s="93"/>
    </row>
    <row r="52" spans="1:37" x14ac:dyDescent="0.25">
      <c r="A52" s="121"/>
      <c r="B52" s="11" t="s">
        <v>7</v>
      </c>
      <c r="C52" s="12">
        <f t="shared" si="2"/>
        <v>42393</v>
      </c>
      <c r="D52" s="100">
        <v>0</v>
      </c>
      <c r="E52" s="67">
        <v>0</v>
      </c>
      <c r="F52" s="67">
        <v>0</v>
      </c>
      <c r="G52" s="101"/>
      <c r="H52" s="133"/>
      <c r="I52" s="93"/>
      <c r="J52" s="5"/>
      <c r="K52" s="121"/>
      <c r="L52" s="11" t="str">
        <f t="shared" si="0"/>
        <v>Saturday</v>
      </c>
      <c r="M52" s="12">
        <f t="shared" si="0"/>
        <v>42393</v>
      </c>
      <c r="N52" s="67">
        <v>3.0387899311118658</v>
      </c>
      <c r="O52" s="67">
        <v>0.99011111111111105</v>
      </c>
      <c r="P52" s="79">
        <v>2.0326837384722851</v>
      </c>
      <c r="Q52" s="83"/>
      <c r="R52" s="83"/>
      <c r="S52" s="83"/>
      <c r="T52" s="130"/>
      <c r="U52" s="83"/>
      <c r="V52" s="121"/>
      <c r="W52" s="11" t="str">
        <f t="shared" si="1"/>
        <v>Saturday</v>
      </c>
      <c r="X52" s="179">
        <f t="shared" si="1"/>
        <v>42393</v>
      </c>
      <c r="Y52" s="71">
        <v>8.1300000000000008</v>
      </c>
      <c r="Z52" s="67">
        <v>7.58</v>
      </c>
      <c r="AA52" s="148">
        <v>7.8550000000000004</v>
      </c>
      <c r="AB52" s="71">
        <v>29</v>
      </c>
      <c r="AC52" s="67">
        <v>22</v>
      </c>
      <c r="AD52" s="67">
        <v>25.5</v>
      </c>
      <c r="AE52" s="83">
        <v>10.751999999999999</v>
      </c>
      <c r="AF52" s="165">
        <v>0</v>
      </c>
      <c r="AG52" s="93"/>
    </row>
    <row r="53" spans="1:37" x14ac:dyDescent="0.25">
      <c r="A53" s="121"/>
      <c r="B53" s="11" t="s">
        <v>8</v>
      </c>
      <c r="C53" s="12">
        <f t="shared" si="2"/>
        <v>42394</v>
      </c>
      <c r="D53" s="100">
        <v>0</v>
      </c>
      <c r="E53" s="67">
        <v>0</v>
      </c>
      <c r="F53" s="67">
        <v>0</v>
      </c>
      <c r="G53" s="101"/>
      <c r="H53" s="79"/>
      <c r="I53" s="93"/>
      <c r="J53" s="5"/>
      <c r="K53" s="121"/>
      <c r="L53" s="11" t="str">
        <f t="shared" si="0"/>
        <v>Sunday</v>
      </c>
      <c r="M53" s="12">
        <f t="shared" si="0"/>
        <v>42394</v>
      </c>
      <c r="N53" s="67">
        <v>6.1173194475041495</v>
      </c>
      <c r="O53" s="67">
        <v>1.7409097222222221</v>
      </c>
      <c r="P53" s="79">
        <v>2.7929521487504241</v>
      </c>
      <c r="Q53" s="83"/>
      <c r="R53" s="83"/>
      <c r="S53" s="83"/>
      <c r="T53" s="130"/>
      <c r="U53" s="83"/>
      <c r="V53" s="121"/>
      <c r="W53" s="11" t="str">
        <f t="shared" si="1"/>
        <v>Sunday</v>
      </c>
      <c r="X53" s="179">
        <f t="shared" si="1"/>
        <v>42394</v>
      </c>
      <c r="Y53" s="71">
        <v>7.24</v>
      </c>
      <c r="Z53" s="67">
        <v>6.79</v>
      </c>
      <c r="AA53" s="148">
        <v>6.9816666666666665</v>
      </c>
      <c r="AB53" s="71">
        <v>37</v>
      </c>
      <c r="AC53" s="67">
        <v>17</v>
      </c>
      <c r="AD53" s="67">
        <v>24.833333333333332</v>
      </c>
      <c r="AE53" s="83">
        <v>13.163</v>
      </c>
      <c r="AF53" s="165">
        <v>0</v>
      </c>
      <c r="AG53" s="93"/>
    </row>
    <row r="54" spans="1:37" x14ac:dyDescent="0.25">
      <c r="A54" s="121"/>
      <c r="B54" s="11" t="s">
        <v>9</v>
      </c>
      <c r="C54" s="12">
        <f t="shared" si="2"/>
        <v>42395</v>
      </c>
      <c r="D54" s="100">
        <v>0</v>
      </c>
      <c r="E54" s="67">
        <v>0</v>
      </c>
      <c r="F54" s="67">
        <v>0</v>
      </c>
      <c r="G54" s="101"/>
      <c r="H54" s="79"/>
      <c r="I54" s="93"/>
      <c r="J54" s="5"/>
      <c r="K54" s="121"/>
      <c r="L54" s="11" t="str">
        <f t="shared" si="0"/>
        <v>Monday</v>
      </c>
      <c r="M54" s="12">
        <f t="shared" si="0"/>
        <v>42395</v>
      </c>
      <c r="N54" s="67">
        <v>3.2836319444444442</v>
      </c>
      <c r="O54" s="67">
        <v>0.89698437499999994</v>
      </c>
      <c r="P54" s="79">
        <v>2.1045566165123555</v>
      </c>
      <c r="Q54" s="83"/>
      <c r="R54" s="83"/>
      <c r="S54" s="83"/>
      <c r="T54" s="130"/>
      <c r="U54" s="83"/>
      <c r="V54" s="121"/>
      <c r="W54" s="11" t="str">
        <f t="shared" si="1"/>
        <v>Monday</v>
      </c>
      <c r="X54" s="179">
        <f t="shared" si="1"/>
        <v>42395</v>
      </c>
      <c r="Y54" s="71">
        <v>6.94</v>
      </c>
      <c r="Z54" s="67">
        <v>6.94</v>
      </c>
      <c r="AA54" s="148">
        <v>6.94</v>
      </c>
      <c r="AB54" s="71">
        <v>21</v>
      </c>
      <c r="AC54" s="67">
        <v>21</v>
      </c>
      <c r="AD54" s="67">
        <v>21</v>
      </c>
      <c r="AE54" s="83">
        <v>3.57</v>
      </c>
      <c r="AF54" s="165">
        <v>1</v>
      </c>
      <c r="AG54" s="93"/>
    </row>
    <row r="55" spans="1:37" x14ac:dyDescent="0.25">
      <c r="A55" s="121"/>
      <c r="B55" s="11" t="s">
        <v>10</v>
      </c>
      <c r="C55" s="12">
        <f t="shared" si="2"/>
        <v>42396</v>
      </c>
      <c r="D55" s="100">
        <v>0</v>
      </c>
      <c r="E55" s="67">
        <v>0</v>
      </c>
      <c r="F55" s="67">
        <v>0</v>
      </c>
      <c r="G55" s="101"/>
      <c r="H55" s="79"/>
      <c r="I55" s="93"/>
      <c r="J55" s="5"/>
      <c r="K55" s="121"/>
      <c r="L55" s="11" t="str">
        <f t="shared" si="0"/>
        <v>Tuesday</v>
      </c>
      <c r="M55" s="12">
        <f t="shared" si="0"/>
        <v>42396</v>
      </c>
      <c r="N55" s="67">
        <v>2.1268090277777776</v>
      </c>
      <c r="O55" s="67">
        <v>0.92516666666666669</v>
      </c>
      <c r="P55" s="79">
        <v>1.5906977599497056</v>
      </c>
      <c r="Q55" s="83"/>
      <c r="R55" s="83"/>
      <c r="S55" s="83"/>
      <c r="T55" s="130"/>
      <c r="U55" s="83"/>
      <c r="V55" s="121"/>
      <c r="W55" s="11" t="str">
        <f t="shared" si="1"/>
        <v>Tuesday</v>
      </c>
      <c r="X55" s="179">
        <f t="shared" si="1"/>
        <v>42396</v>
      </c>
      <c r="Y55" s="71">
        <v>8.11</v>
      </c>
      <c r="Z55" s="67">
        <v>6.79</v>
      </c>
      <c r="AA55" s="148">
        <v>7.456666666666667</v>
      </c>
      <c r="AB55" s="71">
        <v>17</v>
      </c>
      <c r="AC55" s="67">
        <v>9</v>
      </c>
      <c r="AD55" s="67">
        <v>14</v>
      </c>
      <c r="AE55" s="83">
        <v>15.736999999999998</v>
      </c>
      <c r="AF55" s="165">
        <v>0</v>
      </c>
      <c r="AG55" s="93"/>
    </row>
    <row r="56" spans="1:37" x14ac:dyDescent="0.25">
      <c r="A56" s="121"/>
      <c r="B56" s="11" t="s">
        <v>4</v>
      </c>
      <c r="C56" s="12">
        <f t="shared" si="2"/>
        <v>42397</v>
      </c>
      <c r="D56" s="100">
        <v>0</v>
      </c>
      <c r="E56" s="67">
        <v>0</v>
      </c>
      <c r="F56" s="67">
        <v>0</v>
      </c>
      <c r="G56" s="101"/>
      <c r="H56" s="79"/>
      <c r="I56" s="93"/>
      <c r="J56" s="5"/>
      <c r="K56" s="121"/>
      <c r="L56" s="11" t="str">
        <f t="shared" si="0"/>
        <v>Wednesday</v>
      </c>
      <c r="M56" s="12">
        <f t="shared" si="0"/>
        <v>42397</v>
      </c>
      <c r="N56" s="67">
        <v>3.7325798625018858</v>
      </c>
      <c r="O56" s="67">
        <v>1.5525112847222222</v>
      </c>
      <c r="P56" s="79">
        <v>2.6540367842173138</v>
      </c>
      <c r="Q56" s="83"/>
      <c r="R56" s="83"/>
      <c r="S56" s="83"/>
      <c r="T56" s="130"/>
      <c r="U56" s="83"/>
      <c r="V56" s="121"/>
      <c r="W56" s="11" t="str">
        <f t="shared" si="1"/>
        <v>Wednesday</v>
      </c>
      <c r="X56" s="179">
        <f t="shared" si="1"/>
        <v>42397</v>
      </c>
      <c r="Y56" s="71">
        <v>8.25</v>
      </c>
      <c r="Z56" s="67">
        <v>6.72</v>
      </c>
      <c r="AA56" s="148">
        <v>7.1558333333333337</v>
      </c>
      <c r="AB56" s="71">
        <v>10</v>
      </c>
      <c r="AC56" s="67">
        <v>6</v>
      </c>
      <c r="AD56" s="67">
        <v>8.25</v>
      </c>
      <c r="AE56" s="83">
        <v>31.829000000000001</v>
      </c>
      <c r="AF56" s="165">
        <v>0</v>
      </c>
      <c r="AG56" s="93"/>
    </row>
    <row r="57" spans="1:37" x14ac:dyDescent="0.25">
      <c r="A57" s="121"/>
      <c r="B57" s="11" t="s">
        <v>5</v>
      </c>
      <c r="C57" s="12">
        <f t="shared" si="2"/>
        <v>42398</v>
      </c>
      <c r="D57" s="100">
        <v>0</v>
      </c>
      <c r="E57" s="67">
        <v>0</v>
      </c>
      <c r="F57" s="67">
        <v>0</v>
      </c>
      <c r="G57" s="101"/>
      <c r="H57" s="79"/>
      <c r="I57" s="93"/>
      <c r="J57" s="5"/>
      <c r="K57" s="121"/>
      <c r="L57" s="11" t="str">
        <f t="shared" si="0"/>
        <v>Thursday</v>
      </c>
      <c r="M57" s="12">
        <f t="shared" si="0"/>
        <v>42398</v>
      </c>
      <c r="N57" s="67">
        <v>4.2316579877800411</v>
      </c>
      <c r="O57" s="67">
        <v>1.0675243055555554</v>
      </c>
      <c r="P57" s="79">
        <v>2.9150103449120559</v>
      </c>
      <c r="Q57" s="83"/>
      <c r="R57" s="83"/>
      <c r="S57" s="83"/>
      <c r="T57" s="130"/>
      <c r="U57" s="83"/>
      <c r="V57" s="121"/>
      <c r="W57" s="11" t="str">
        <f t="shared" si="1"/>
        <v>Thursday</v>
      </c>
      <c r="X57" s="179">
        <f t="shared" si="1"/>
        <v>42398</v>
      </c>
      <c r="Y57" s="71">
        <v>8.24</v>
      </c>
      <c r="Z57" s="67">
        <v>7.52</v>
      </c>
      <c r="AA57" s="148">
        <v>7.8</v>
      </c>
      <c r="AB57" s="71">
        <v>15</v>
      </c>
      <c r="AC57" s="67">
        <v>12</v>
      </c>
      <c r="AD57" s="67">
        <v>13.666666666666666</v>
      </c>
      <c r="AE57" s="83">
        <v>18.152999999999999</v>
      </c>
      <c r="AF57" s="165">
        <v>12</v>
      </c>
      <c r="AG57" s="93"/>
    </row>
    <row r="58" spans="1:37" x14ac:dyDescent="0.25">
      <c r="A58" s="121"/>
      <c r="B58" s="11" t="s">
        <v>6</v>
      </c>
      <c r="C58" s="12">
        <f t="shared" si="2"/>
        <v>42399</v>
      </c>
      <c r="D58" s="100">
        <v>0</v>
      </c>
      <c r="E58" s="67">
        <v>0</v>
      </c>
      <c r="F58" s="67">
        <v>0</v>
      </c>
      <c r="G58" s="101"/>
      <c r="H58" s="79"/>
      <c r="I58" s="93"/>
      <c r="J58" s="5"/>
      <c r="K58" s="121"/>
      <c r="L58" s="11" t="str">
        <f t="shared" si="0"/>
        <v>Friday</v>
      </c>
      <c r="M58" s="12">
        <f t="shared" si="0"/>
        <v>42399</v>
      </c>
      <c r="N58" s="67">
        <v>5.2363281271325217</v>
      </c>
      <c r="O58" s="67">
        <v>1.4665607638888887</v>
      </c>
      <c r="P58" s="79">
        <v>2.6668060622535372</v>
      </c>
      <c r="Q58" s="83"/>
      <c r="R58" s="83"/>
      <c r="S58" s="83"/>
      <c r="T58" s="130"/>
      <c r="U58" s="83"/>
      <c r="V58" s="121"/>
      <c r="W58" s="11" t="str">
        <f t="shared" si="1"/>
        <v>Friday</v>
      </c>
      <c r="X58" s="179">
        <f t="shared" si="1"/>
        <v>42399</v>
      </c>
      <c r="Y58" s="71">
        <v>7.88</v>
      </c>
      <c r="Z58" s="67">
        <v>7.4</v>
      </c>
      <c r="AA58" s="148">
        <v>7.5780000000000003</v>
      </c>
      <c r="AB58" s="71">
        <v>19</v>
      </c>
      <c r="AC58" s="67">
        <v>0</v>
      </c>
      <c r="AD58" s="67">
        <v>13.2</v>
      </c>
      <c r="AE58" s="83">
        <v>30.855999999999998</v>
      </c>
      <c r="AF58" s="165">
        <v>2</v>
      </c>
      <c r="AG58" s="93"/>
    </row>
    <row r="59" spans="1:37" ht="15.75" thickBot="1" x14ac:dyDescent="0.3">
      <c r="A59" s="121"/>
      <c r="B59" s="11" t="s">
        <v>7</v>
      </c>
      <c r="C59" s="14">
        <f t="shared" si="2"/>
        <v>42400</v>
      </c>
      <c r="D59" s="134">
        <v>0</v>
      </c>
      <c r="E59" s="77">
        <v>0</v>
      </c>
      <c r="F59" s="78">
        <v>0</v>
      </c>
      <c r="G59" s="102"/>
      <c r="H59" s="80"/>
      <c r="I59" s="93"/>
      <c r="J59" s="5"/>
      <c r="K59" s="121"/>
      <c r="L59" s="13" t="str">
        <f>B59</f>
        <v>Saturday</v>
      </c>
      <c r="M59" s="14">
        <f>C59</f>
        <v>42400</v>
      </c>
      <c r="N59" s="77">
        <v>3.4879201394451989</v>
      </c>
      <c r="O59" s="77">
        <v>1.1530434027777778</v>
      </c>
      <c r="P59" s="80">
        <v>2.2908743128975226</v>
      </c>
      <c r="Q59" s="83"/>
      <c r="R59" s="83"/>
      <c r="S59" s="83"/>
      <c r="T59" s="130"/>
      <c r="U59" s="83"/>
      <c r="V59" s="121"/>
      <c r="W59" s="13" t="str">
        <f>B59</f>
        <v>Saturday</v>
      </c>
      <c r="X59" s="180">
        <f>C59</f>
        <v>42400</v>
      </c>
      <c r="Y59" s="84">
        <v>7.86</v>
      </c>
      <c r="Z59" s="77">
        <v>7.11</v>
      </c>
      <c r="AA59" s="176">
        <v>7.57</v>
      </c>
      <c r="AB59" s="84">
        <v>19</v>
      </c>
      <c r="AC59" s="77">
        <v>14</v>
      </c>
      <c r="AD59" s="77">
        <v>16</v>
      </c>
      <c r="AE59" s="78">
        <v>14.895000000000001</v>
      </c>
      <c r="AF59" s="166">
        <v>0</v>
      </c>
      <c r="AG59" s="93"/>
    </row>
    <row r="60" spans="1:37" ht="16.5" thickTop="1" thickBot="1" x14ac:dyDescent="0.3">
      <c r="A60" s="121"/>
      <c r="B60" s="15" t="s">
        <v>11</v>
      </c>
      <c r="C60" s="16"/>
      <c r="D60" s="68">
        <v>0</v>
      </c>
      <c r="E60" s="68">
        <v>0</v>
      </c>
      <c r="F60" s="68">
        <v>0</v>
      </c>
      <c r="G60" s="103"/>
      <c r="H60" s="86"/>
      <c r="I60" s="93"/>
      <c r="J60" s="5"/>
      <c r="K60" s="121"/>
      <c r="L60" s="15" t="s">
        <v>11</v>
      </c>
      <c r="M60" s="16"/>
      <c r="N60" s="81">
        <v>116.49260242387983</v>
      </c>
      <c r="O60" s="81">
        <v>0.89698437499999994</v>
      </c>
      <c r="P60" s="82">
        <v>4.1519897737041749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77">
        <v>8.31</v>
      </c>
      <c r="Z60" s="81">
        <v>6.72</v>
      </c>
      <c r="AA60" s="178">
        <v>7.774105626780627</v>
      </c>
      <c r="AB60" s="74">
        <v>37</v>
      </c>
      <c r="AC60" s="68">
        <v>0</v>
      </c>
      <c r="AD60" s="68">
        <v>17.269529914529915</v>
      </c>
      <c r="AE60" s="85">
        <v>858.60400000000016</v>
      </c>
      <c r="AF60" s="167">
        <v>183</v>
      </c>
      <c r="AG60" s="93"/>
    </row>
    <row r="61" spans="1:37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9">
    <cfRule type="cellIs" dxfId="235" priority="30" operator="between">
      <formula>2800</formula>
      <formula>5000</formula>
    </cfRule>
  </conditionalFormatting>
  <conditionalFormatting sqref="N29:N59">
    <cfRule type="cellIs" dxfId="234" priority="29" operator="between">
      <formula>560</formula>
      <formula>5000</formula>
    </cfRule>
  </conditionalFormatting>
  <conditionalFormatting sqref="D29:D59">
    <cfRule type="cellIs" dxfId="233" priority="28" operator="between">
      <formula>2800</formula>
      <formula>5000</formula>
    </cfRule>
  </conditionalFormatting>
  <conditionalFormatting sqref="D59">
    <cfRule type="cellIs" dxfId="232" priority="27" operator="between">
      <formula>2800</formula>
      <formula>5000</formula>
    </cfRule>
  </conditionalFormatting>
  <conditionalFormatting sqref="N29:N59">
    <cfRule type="cellIs" dxfId="231" priority="26" operator="between">
      <formula>560</formula>
      <formula>5000</formula>
    </cfRule>
  </conditionalFormatting>
  <conditionalFormatting sqref="N59">
    <cfRule type="cellIs" dxfId="230" priority="25" operator="between">
      <formula>560</formula>
      <formula>5000</formula>
    </cfRule>
  </conditionalFormatting>
  <conditionalFormatting sqref="Z29:Z59">
    <cfRule type="cellIs" dxfId="229" priority="24" operator="between">
      <formula>1</formula>
      <formula>6.49</formula>
    </cfRule>
  </conditionalFormatting>
  <conditionalFormatting sqref="Z59">
    <cfRule type="cellIs" dxfId="228" priority="21" operator="between">
      <formula>1</formula>
      <formula>6.49</formula>
    </cfRule>
  </conditionalFormatting>
  <conditionalFormatting sqref="AE29:AE59">
    <cfRule type="cellIs" dxfId="227" priority="19" operator="between">
      <formula>1001</formula>
      <formula>2000</formula>
    </cfRule>
  </conditionalFormatting>
  <conditionalFormatting sqref="D59">
    <cfRule type="cellIs" dxfId="226" priority="18" operator="between">
      <formula>2800</formula>
      <formula>5000</formula>
    </cfRule>
  </conditionalFormatting>
  <conditionalFormatting sqref="D59">
    <cfRule type="cellIs" dxfId="225" priority="17" operator="between">
      <formula>2800</formula>
      <formula>5000</formula>
    </cfRule>
  </conditionalFormatting>
  <conditionalFormatting sqref="D59">
    <cfRule type="cellIs" dxfId="224" priority="16" operator="between">
      <formula>2800</formula>
      <formula>5000</formula>
    </cfRule>
  </conditionalFormatting>
  <conditionalFormatting sqref="N59">
    <cfRule type="cellIs" dxfId="223" priority="15" operator="between">
      <formula>560</formula>
      <formula>5000</formula>
    </cfRule>
  </conditionalFormatting>
  <conditionalFormatting sqref="Z59">
    <cfRule type="cellIs" dxfId="222" priority="14" operator="between">
      <formula>1</formula>
      <formula>6.49</formula>
    </cfRule>
  </conditionalFormatting>
  <conditionalFormatting sqref="AB59">
    <cfRule type="cellIs" dxfId="221" priority="12" operator="between">
      <formula>41</formula>
      <formula>200</formula>
    </cfRule>
  </conditionalFormatting>
  <conditionalFormatting sqref="Z59">
    <cfRule type="cellIs" dxfId="220" priority="11" operator="between">
      <formula>1</formula>
      <formula>6.49</formula>
    </cfRule>
  </conditionalFormatting>
  <conditionalFormatting sqref="AE59">
    <cfRule type="cellIs" dxfId="219" priority="9" operator="between">
      <formula>1001</formula>
      <formula>2000</formula>
    </cfRule>
  </conditionalFormatting>
  <conditionalFormatting sqref="D59">
    <cfRule type="cellIs" dxfId="218" priority="8" operator="between">
      <formula>2800</formula>
      <formula>5000</formula>
    </cfRule>
  </conditionalFormatting>
  <conditionalFormatting sqref="N59">
    <cfRule type="cellIs" dxfId="217" priority="7" operator="between">
      <formula>560</formula>
      <formula>5000</formula>
    </cfRule>
  </conditionalFormatting>
  <conditionalFormatting sqref="AB59">
    <cfRule type="cellIs" dxfId="216" priority="6" operator="between">
      <formula>41</formula>
      <formula>200</formula>
    </cfRule>
  </conditionalFormatting>
  <conditionalFormatting sqref="Z59">
    <cfRule type="cellIs" dxfId="215" priority="5" operator="between">
      <formula>1</formula>
      <formula>6.49</formula>
    </cfRule>
  </conditionalFormatting>
  <conditionalFormatting sqref="AE59">
    <cfRule type="cellIs" dxfId="214" priority="3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A32" zoomScale="63" zoomScaleNormal="63" workbookViewId="0">
      <selection activeCell="Y57" sqref="Y57:AF57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56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42401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42401</v>
      </c>
      <c r="D27" s="207" t="s">
        <v>50</v>
      </c>
      <c r="E27" s="208"/>
      <c r="F27" s="209"/>
      <c r="G27" s="210" t="s">
        <v>97</v>
      </c>
      <c r="H27" s="211"/>
      <c r="I27" s="123"/>
      <c r="J27" s="113"/>
      <c r="K27" s="122"/>
      <c r="L27" s="24" t="s">
        <v>2</v>
      </c>
      <c r="M27" s="42">
        <f>C27</f>
        <v>42401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10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.75" thickTop="1" x14ac:dyDescent="0.25">
      <c r="A29" s="121"/>
      <c r="B29" s="11" t="s">
        <v>9</v>
      </c>
      <c r="C29" s="12">
        <v>42401</v>
      </c>
      <c r="D29" s="100">
        <f>[1]February!C8</f>
        <v>0</v>
      </c>
      <c r="E29" s="67">
        <f>[1]February!D8</f>
        <v>0</v>
      </c>
      <c r="F29" s="67">
        <f>[1]February!E8</f>
        <v>0</v>
      </c>
      <c r="G29" s="101"/>
      <c r="H29" s="79"/>
      <c r="I29" s="93"/>
      <c r="J29" s="5"/>
      <c r="K29" s="121"/>
      <c r="L29" s="11" t="str">
        <f>B29</f>
        <v>Monday</v>
      </c>
      <c r="M29" s="12">
        <v>42401</v>
      </c>
      <c r="N29" s="67">
        <f>[1]February!L8</f>
        <v>35.432067713154687</v>
      </c>
      <c r="O29" s="67">
        <f>[1]February!M8</f>
        <v>0.70376736120382943</v>
      </c>
      <c r="P29" s="79">
        <f>[1]February!N8</f>
        <v>3.1966291958722803</v>
      </c>
      <c r="Q29" s="83"/>
      <c r="R29" s="83"/>
      <c r="S29" s="83"/>
      <c r="T29" s="130"/>
      <c r="U29" s="83"/>
      <c r="V29" s="121"/>
      <c r="W29" s="11" t="str">
        <f>B29</f>
        <v>Monday</v>
      </c>
      <c r="X29" s="37">
        <f>C29</f>
        <v>42401</v>
      </c>
      <c r="Y29" s="140">
        <f>[1]February!R8</f>
        <v>8.2799999999999994</v>
      </c>
      <c r="Z29" s="138">
        <f>[1]February!S8</f>
        <v>7.15</v>
      </c>
      <c r="AA29" s="139">
        <f>[1]February!T8</f>
        <v>7.8062500000000004</v>
      </c>
      <c r="AB29" s="71">
        <f>[1]February!U8</f>
        <v>24</v>
      </c>
      <c r="AC29" s="67">
        <f>[1]February!V8</f>
        <v>14</v>
      </c>
      <c r="AD29" s="67">
        <f>[1]February!W8</f>
        <v>17.375</v>
      </c>
      <c r="AE29" s="83">
        <f>[1]February!X8</f>
        <v>53.820999999999998</v>
      </c>
      <c r="AF29" s="165">
        <f>[1]February!Y8</f>
        <v>10</v>
      </c>
      <c r="AG29" s="93"/>
    </row>
    <row r="30" spans="1:33" x14ac:dyDescent="0.25">
      <c r="A30" s="121"/>
      <c r="B30" s="11" t="s">
        <v>10</v>
      </c>
      <c r="C30" s="12">
        <f>C29+1</f>
        <v>42402</v>
      </c>
      <c r="D30" s="100">
        <f>[1]February!C9</f>
        <v>0</v>
      </c>
      <c r="E30" s="67">
        <f>[1]February!D9</f>
        <v>0</v>
      </c>
      <c r="F30" s="67">
        <f>[1]February!E9</f>
        <v>0</v>
      </c>
      <c r="G30" s="101"/>
      <c r="H30" s="79"/>
      <c r="I30" s="93"/>
      <c r="J30" s="5"/>
      <c r="K30" s="121"/>
      <c r="L30" s="11" t="str">
        <f t="shared" ref="L30:L56" si="0">B30</f>
        <v>Tuesday</v>
      </c>
      <c r="M30" s="12">
        <f>M29+1</f>
        <v>42402</v>
      </c>
      <c r="N30" s="67">
        <f>[1]February!L9</f>
        <v>33.721770825266837</v>
      </c>
      <c r="O30" s="67">
        <f>[1]February!M9</f>
        <v>0.18927951388888889</v>
      </c>
      <c r="P30" s="79">
        <f>[1]February!N9</f>
        <v>2.9962159647411775</v>
      </c>
      <c r="Q30" s="83"/>
      <c r="R30" s="83"/>
      <c r="S30" s="83"/>
      <c r="T30" s="130"/>
      <c r="U30" s="83"/>
      <c r="V30" s="121"/>
      <c r="W30" s="11" t="str">
        <f t="shared" ref="W30:X57" si="1">B30</f>
        <v>Tuesday</v>
      </c>
      <c r="X30" s="37">
        <f t="shared" si="1"/>
        <v>42402</v>
      </c>
      <c r="Y30" s="140">
        <f>[1]February!R9</f>
        <v>8.3000000000000007</v>
      </c>
      <c r="Z30" s="138">
        <f>[1]February!S9</f>
        <v>7.34</v>
      </c>
      <c r="AA30" s="139">
        <f>[1]February!T9</f>
        <v>7.88</v>
      </c>
      <c r="AB30" s="71">
        <f>[1]February!U9</f>
        <v>22</v>
      </c>
      <c r="AC30" s="67">
        <f>[1]February!V9</f>
        <v>13</v>
      </c>
      <c r="AD30" s="67">
        <f>[1]February!W9</f>
        <v>19.555555555555557</v>
      </c>
      <c r="AE30" s="83">
        <f>[1]February!X9</f>
        <v>42.641999999999996</v>
      </c>
      <c r="AF30" s="165">
        <f>[1]February!Y9</f>
        <v>0</v>
      </c>
      <c r="AG30" s="93"/>
    </row>
    <row r="31" spans="1:33" x14ac:dyDescent="0.25">
      <c r="A31" s="121"/>
      <c r="B31" s="11" t="s">
        <v>4</v>
      </c>
      <c r="C31" s="12">
        <f t="shared" ref="C31:C56" si="2">C30+1</f>
        <v>42403</v>
      </c>
      <c r="D31" s="100">
        <f>[1]February!C10</f>
        <v>0</v>
      </c>
      <c r="E31" s="67">
        <f>[1]February!D10</f>
        <v>0</v>
      </c>
      <c r="F31" s="67">
        <f>[1]February!E10</f>
        <v>0</v>
      </c>
      <c r="G31" s="101"/>
      <c r="H31" s="79"/>
      <c r="I31" s="93"/>
      <c r="J31" s="5"/>
      <c r="K31" s="121"/>
      <c r="L31" s="11" t="str">
        <f t="shared" si="0"/>
        <v>Wednesday</v>
      </c>
      <c r="M31" s="12">
        <f t="shared" ref="M31:M56" si="3">M30+1</f>
        <v>42403</v>
      </c>
      <c r="N31" s="67">
        <f>[1]February!L10</f>
        <v>4.7752152810229189</v>
      </c>
      <c r="O31" s="67">
        <f>[1]February!M10</f>
        <v>1.3242274305555555</v>
      </c>
      <c r="P31" s="79">
        <f>[1]February!N10</f>
        <v>2.7099990598923624</v>
      </c>
      <c r="Q31" s="83"/>
      <c r="R31" s="83"/>
      <c r="S31" s="83"/>
      <c r="T31" s="130"/>
      <c r="U31" s="83"/>
      <c r="V31" s="121"/>
      <c r="W31" s="11" t="str">
        <f t="shared" si="1"/>
        <v>Wednesday</v>
      </c>
      <c r="X31" s="37">
        <f t="shared" si="1"/>
        <v>42403</v>
      </c>
      <c r="Y31" s="140">
        <f>[1]February!R10</f>
        <v>8.27</v>
      </c>
      <c r="Z31" s="138">
        <f>[1]February!S10</f>
        <v>6.91</v>
      </c>
      <c r="AA31" s="139">
        <f>[1]February!T10</f>
        <v>7.8599999999999994</v>
      </c>
      <c r="AB31" s="71">
        <f>[1]February!U10</f>
        <v>33</v>
      </c>
      <c r="AC31" s="67">
        <f>[1]February!V10</f>
        <v>10</v>
      </c>
      <c r="AD31" s="67">
        <f>[1]February!W10</f>
        <v>19.888888888888889</v>
      </c>
      <c r="AE31" s="83">
        <f>[1]February!X10</f>
        <v>44.582999999999998</v>
      </c>
      <c r="AF31" s="165">
        <f>[1]February!Y10</f>
        <v>3</v>
      </c>
      <c r="AG31" s="93"/>
    </row>
    <row r="32" spans="1:33" x14ac:dyDescent="0.25">
      <c r="A32" s="121"/>
      <c r="B32" s="11" t="s">
        <v>5</v>
      </c>
      <c r="C32" s="12">
        <f t="shared" si="2"/>
        <v>42404</v>
      </c>
      <c r="D32" s="100">
        <f>[1]February!C11</f>
        <v>0</v>
      </c>
      <c r="E32" s="67">
        <f>[1]February!D11</f>
        <v>0</v>
      </c>
      <c r="F32" s="67">
        <f>[1]February!E11</f>
        <v>0</v>
      </c>
      <c r="G32" s="101"/>
      <c r="H32" s="79"/>
      <c r="I32" s="93"/>
      <c r="J32" s="5"/>
      <c r="K32" s="121"/>
      <c r="L32" s="11" t="str">
        <f t="shared" si="0"/>
        <v>Thursday</v>
      </c>
      <c r="M32" s="12">
        <f t="shared" si="3"/>
        <v>42404</v>
      </c>
      <c r="N32" s="67">
        <f>[1]February!L11</f>
        <v>15.949670150107806</v>
      </c>
      <c r="O32" s="67">
        <f>[1]February!M11</f>
        <v>0.13240451388888888</v>
      </c>
      <c r="P32" s="79">
        <f>[1]February!N11</f>
        <v>2.5544019826705804</v>
      </c>
      <c r="Q32" s="83"/>
      <c r="R32" s="83"/>
      <c r="S32" s="83"/>
      <c r="T32" s="130"/>
      <c r="U32" s="83"/>
      <c r="V32" s="121"/>
      <c r="W32" s="11" t="str">
        <f t="shared" si="1"/>
        <v>Thursday</v>
      </c>
      <c r="X32" s="37">
        <f t="shared" si="1"/>
        <v>42404</v>
      </c>
      <c r="Y32" s="140">
        <f>[1]February!R11</f>
        <v>8.26</v>
      </c>
      <c r="Z32" s="138">
        <f>[1]February!S11</f>
        <v>7.35</v>
      </c>
      <c r="AA32" s="139">
        <f>[1]February!T11</f>
        <v>7.8542857142857141</v>
      </c>
      <c r="AB32" s="71">
        <f>[1]February!U11</f>
        <v>25</v>
      </c>
      <c r="AC32" s="67">
        <f>[1]February!V11</f>
        <v>2</v>
      </c>
      <c r="AD32" s="67">
        <f>[1]February!W11</f>
        <v>18.857142857142858</v>
      </c>
      <c r="AE32" s="83">
        <f>[1]February!X11</f>
        <v>42.975999999999999</v>
      </c>
      <c r="AF32" s="165">
        <f>[1]February!Y11</f>
        <v>3</v>
      </c>
      <c r="AG32" s="93"/>
    </row>
    <row r="33" spans="1:33" x14ac:dyDescent="0.25">
      <c r="A33" s="121"/>
      <c r="B33" s="11" t="s">
        <v>6</v>
      </c>
      <c r="C33" s="12">
        <f t="shared" si="2"/>
        <v>42405</v>
      </c>
      <c r="D33" s="100">
        <f>[1]February!C12</f>
        <v>0</v>
      </c>
      <c r="E33" s="67">
        <f>[1]February!D12</f>
        <v>0</v>
      </c>
      <c r="F33" s="67">
        <f>[1]February!E12</f>
        <v>0</v>
      </c>
      <c r="G33" s="101"/>
      <c r="H33" s="79"/>
      <c r="I33" s="93"/>
      <c r="J33" s="5"/>
      <c r="K33" s="121"/>
      <c r="L33" s="11" t="str">
        <f t="shared" si="0"/>
        <v>Friday</v>
      </c>
      <c r="M33" s="12">
        <f t="shared" si="3"/>
        <v>42405</v>
      </c>
      <c r="N33" s="67">
        <f>[1]February!L12</f>
        <v>5.6416232634252967</v>
      </c>
      <c r="O33" s="67">
        <f>[1]February!M12</f>
        <v>0.76295138888888892</v>
      </c>
      <c r="P33" s="79">
        <f>[1]February!N12</f>
        <v>2.0555076679708777</v>
      </c>
      <c r="Q33" s="83"/>
      <c r="R33" s="83"/>
      <c r="S33" s="83"/>
      <c r="T33" s="130"/>
      <c r="U33" s="83"/>
      <c r="V33" s="121"/>
      <c r="W33" s="11" t="str">
        <f t="shared" si="1"/>
        <v>Friday</v>
      </c>
      <c r="X33" s="37">
        <f t="shared" si="1"/>
        <v>42405</v>
      </c>
      <c r="Y33" s="140">
        <f>[1]February!R12</f>
        <v>8.2100000000000009</v>
      </c>
      <c r="Z33" s="138">
        <f>[1]February!S12</f>
        <v>7.48</v>
      </c>
      <c r="AA33" s="139">
        <f>[1]February!T12</f>
        <v>7.8271428571428583</v>
      </c>
      <c r="AB33" s="71">
        <f>[1]February!U12</f>
        <v>21</v>
      </c>
      <c r="AC33" s="67">
        <f>[1]February!V12</f>
        <v>18</v>
      </c>
      <c r="AD33" s="67">
        <f>[1]February!W12</f>
        <v>19.285714285714285</v>
      </c>
      <c r="AE33" s="83">
        <f>[1]February!X12</f>
        <v>33.907000000000004</v>
      </c>
      <c r="AF33" s="165">
        <f>[1]February!Y12</f>
        <v>0</v>
      </c>
      <c r="AG33" s="93"/>
    </row>
    <row r="34" spans="1:33" x14ac:dyDescent="0.25">
      <c r="A34" s="121"/>
      <c r="B34" s="11" t="s">
        <v>7</v>
      </c>
      <c r="C34" s="12">
        <f t="shared" si="2"/>
        <v>42406</v>
      </c>
      <c r="D34" s="100">
        <f>[1]February!C13</f>
        <v>0</v>
      </c>
      <c r="E34" s="67">
        <f>[1]February!D13</f>
        <v>0</v>
      </c>
      <c r="F34" s="67">
        <f>[1]February!E13</f>
        <v>0</v>
      </c>
      <c r="G34" s="101"/>
      <c r="H34" s="79"/>
      <c r="I34" s="93"/>
      <c r="J34" s="5"/>
      <c r="K34" s="121"/>
      <c r="L34" s="11" t="str">
        <f t="shared" si="0"/>
        <v>Saturday</v>
      </c>
      <c r="M34" s="12">
        <f t="shared" si="3"/>
        <v>42406</v>
      </c>
      <c r="N34" s="67">
        <f>[1]February!L13</f>
        <v>4.0458541683355964</v>
      </c>
      <c r="O34" s="67">
        <f>[1]February!M13</f>
        <v>0.79896006944444442</v>
      </c>
      <c r="P34" s="79">
        <f>[1]February!N13</f>
        <v>2.3370548684917116</v>
      </c>
      <c r="Q34" s="83"/>
      <c r="R34" s="83"/>
      <c r="S34" s="83"/>
      <c r="T34" s="130"/>
      <c r="U34" s="83"/>
      <c r="V34" s="121"/>
      <c r="W34" s="11" t="str">
        <f t="shared" si="1"/>
        <v>Saturday</v>
      </c>
      <c r="X34" s="37">
        <f t="shared" si="1"/>
        <v>42406</v>
      </c>
      <c r="Y34" s="140">
        <f>[1]February!R13</f>
        <v>8.09</v>
      </c>
      <c r="Z34" s="138">
        <f>[1]February!S13</f>
        <v>7.57</v>
      </c>
      <c r="AA34" s="139">
        <f>[1]February!T13</f>
        <v>7.84</v>
      </c>
      <c r="AB34" s="71">
        <f>[1]February!U13</f>
        <v>15</v>
      </c>
      <c r="AC34" s="67">
        <f>[1]February!V13</f>
        <v>12</v>
      </c>
      <c r="AD34" s="67">
        <f>[1]February!W13</f>
        <v>13.333333333333334</v>
      </c>
      <c r="AE34" s="83">
        <f>[1]February!X13</f>
        <v>13.57</v>
      </c>
      <c r="AF34" s="165">
        <f>[1]February!Y13</f>
        <v>6</v>
      </c>
      <c r="AG34" s="93"/>
    </row>
    <row r="35" spans="1:33" x14ac:dyDescent="0.25">
      <c r="A35" s="121"/>
      <c r="B35" s="11" t="s">
        <v>8</v>
      </c>
      <c r="C35" s="12">
        <f t="shared" si="2"/>
        <v>42407</v>
      </c>
      <c r="D35" s="100">
        <f>[1]February!C14</f>
        <v>0</v>
      </c>
      <c r="E35" s="67">
        <f>[1]February!D14</f>
        <v>0</v>
      </c>
      <c r="F35" s="67">
        <f>[1]February!E14</f>
        <v>0</v>
      </c>
      <c r="G35" s="101"/>
      <c r="H35" s="79"/>
      <c r="I35" s="93"/>
      <c r="J35" s="5"/>
      <c r="K35" s="121"/>
      <c r="L35" s="11" t="str">
        <f t="shared" si="0"/>
        <v>Sunday</v>
      </c>
      <c r="M35" s="12">
        <f t="shared" si="3"/>
        <v>42407</v>
      </c>
      <c r="N35" s="67">
        <f>[1]February!L14</f>
        <v>4.3876875012980561</v>
      </c>
      <c r="O35" s="67">
        <f>[1]February!M14</f>
        <v>1.1350876736111111</v>
      </c>
      <c r="P35" s="79">
        <f>[1]February!N14</f>
        <v>2.4643054230553956</v>
      </c>
      <c r="Q35" s="83"/>
      <c r="R35" s="83"/>
      <c r="S35" s="83"/>
      <c r="T35" s="130"/>
      <c r="U35" s="83"/>
      <c r="V35" s="121"/>
      <c r="W35" s="11" t="str">
        <f t="shared" si="1"/>
        <v>Sunday</v>
      </c>
      <c r="X35" s="37">
        <f t="shared" si="1"/>
        <v>42407</v>
      </c>
      <c r="Y35" s="140">
        <f>[1]February!R14</f>
        <v>8.24</v>
      </c>
      <c r="Z35" s="138">
        <f>[1]February!S14</f>
        <v>8.24</v>
      </c>
      <c r="AA35" s="139">
        <f>[1]February!T14</f>
        <v>8.24</v>
      </c>
      <c r="AB35" s="71">
        <f>[1]February!U14</f>
        <v>19</v>
      </c>
      <c r="AC35" s="67">
        <f>[1]February!V14</f>
        <v>19</v>
      </c>
      <c r="AD35" s="67">
        <f>[1]February!W14</f>
        <v>19</v>
      </c>
      <c r="AE35" s="83">
        <f>[1]February!X14</f>
        <v>4.3159999999999998</v>
      </c>
      <c r="AF35" s="165">
        <f>[1]February!Y14</f>
        <v>0</v>
      </c>
      <c r="AG35" s="93"/>
    </row>
    <row r="36" spans="1:33" x14ac:dyDescent="0.25">
      <c r="A36" s="121"/>
      <c r="B36" s="11" t="s">
        <v>9</v>
      </c>
      <c r="C36" s="12">
        <f t="shared" si="2"/>
        <v>42408</v>
      </c>
      <c r="D36" s="100">
        <f>[1]February!C15</f>
        <v>0</v>
      </c>
      <c r="E36" s="67">
        <f>[1]February!D15</f>
        <v>0</v>
      </c>
      <c r="F36" s="67">
        <f>[1]February!E15</f>
        <v>0</v>
      </c>
      <c r="G36" s="101"/>
      <c r="H36" s="79"/>
      <c r="I36" s="93"/>
      <c r="J36" s="5"/>
      <c r="K36" s="121"/>
      <c r="L36" s="11" t="str">
        <f t="shared" si="0"/>
        <v>Monday</v>
      </c>
      <c r="M36" s="12">
        <f t="shared" si="3"/>
        <v>42408</v>
      </c>
      <c r="N36" s="67">
        <f>[1]February!L15</f>
        <v>4.8564809055593274</v>
      </c>
      <c r="O36" s="67">
        <f>[1]February!M15</f>
        <v>0.70066840277777775</v>
      </c>
      <c r="P36" s="79">
        <f>[1]February!N15</f>
        <v>2.5674773584996111</v>
      </c>
      <c r="Q36" s="83"/>
      <c r="R36" s="83"/>
      <c r="S36" s="83"/>
      <c r="T36" s="130"/>
      <c r="U36" s="83"/>
      <c r="V36" s="182" t="s">
        <v>108</v>
      </c>
      <c r="W36" s="11" t="str">
        <f t="shared" si="1"/>
        <v>Monday</v>
      </c>
      <c r="X36" s="37">
        <f t="shared" si="1"/>
        <v>42408</v>
      </c>
      <c r="Y36" s="140" t="str">
        <f>[1]February!R15</f>
        <v/>
      </c>
      <c r="Z36" s="138" t="str">
        <f>[1]February!S15</f>
        <v/>
      </c>
      <c r="AA36" s="139" t="str">
        <f>[1]February!T15</f>
        <v/>
      </c>
      <c r="AB36" s="71" t="str">
        <f>[1]February!U15</f>
        <v/>
      </c>
      <c r="AC36" s="67" t="str">
        <f>[1]February!V15</f>
        <v/>
      </c>
      <c r="AD36" s="67" t="str">
        <f>[1]February!W15</f>
        <v/>
      </c>
      <c r="AE36" s="83" t="str">
        <f>[1]February!X15</f>
        <v/>
      </c>
      <c r="AF36" s="165">
        <f>[1]February!Y15</f>
        <v>0</v>
      </c>
      <c r="AG36" s="93"/>
    </row>
    <row r="37" spans="1:33" x14ac:dyDescent="0.25">
      <c r="A37" s="121"/>
      <c r="B37" s="11" t="s">
        <v>10</v>
      </c>
      <c r="C37" s="12">
        <f t="shared" si="2"/>
        <v>42409</v>
      </c>
      <c r="D37" s="100">
        <f>[1]February!C16</f>
        <v>0</v>
      </c>
      <c r="E37" s="67">
        <f>[1]February!D16</f>
        <v>0</v>
      </c>
      <c r="F37" s="67">
        <f>[1]February!E16</f>
        <v>0</v>
      </c>
      <c r="G37" s="101"/>
      <c r="H37" s="79"/>
      <c r="I37" s="93"/>
      <c r="J37" s="5"/>
      <c r="K37" s="121"/>
      <c r="L37" s="11" t="str">
        <f t="shared" si="0"/>
        <v>Tuesday</v>
      </c>
      <c r="M37" s="12">
        <f t="shared" si="3"/>
        <v>42409</v>
      </c>
      <c r="N37" s="67">
        <f>[1]February!L16</f>
        <v>3.8628697926865683</v>
      </c>
      <c r="O37" s="67">
        <f>[1]February!M16</f>
        <v>0.56821527777777769</v>
      </c>
      <c r="P37" s="79">
        <f>[1]February!N16</f>
        <v>2.4082124205750444</v>
      </c>
      <c r="Q37" s="83"/>
      <c r="R37" s="83"/>
      <c r="S37" s="83"/>
      <c r="T37" s="130"/>
      <c r="U37" s="83"/>
      <c r="V37" s="121"/>
      <c r="W37" s="11" t="str">
        <f t="shared" si="1"/>
        <v>Tuesday</v>
      </c>
      <c r="X37" s="37">
        <f t="shared" si="1"/>
        <v>42409</v>
      </c>
      <c r="Y37" s="140">
        <f>[1]February!R16</f>
        <v>8</v>
      </c>
      <c r="Z37" s="138">
        <f>[1]February!S16</f>
        <v>8</v>
      </c>
      <c r="AA37" s="139">
        <f>[1]February!T16</f>
        <v>8</v>
      </c>
      <c r="AB37" s="71">
        <f>[1]February!U16</f>
        <v>22</v>
      </c>
      <c r="AC37" s="67">
        <f>[1]February!V16</f>
        <v>22</v>
      </c>
      <c r="AD37" s="67">
        <f>[1]February!W16</f>
        <v>22</v>
      </c>
      <c r="AE37" s="83">
        <f>[1]February!X16</f>
        <v>4.9870000000000001</v>
      </c>
      <c r="AF37" s="165">
        <f>[1]February!Y16</f>
        <v>0</v>
      </c>
      <c r="AG37" s="93"/>
    </row>
    <row r="38" spans="1:33" x14ac:dyDescent="0.25">
      <c r="A38" s="121"/>
      <c r="B38" s="11" t="s">
        <v>4</v>
      </c>
      <c r="C38" s="12">
        <f t="shared" si="2"/>
        <v>42410</v>
      </c>
      <c r="D38" s="100">
        <f>[1]February!C17</f>
        <v>0</v>
      </c>
      <c r="E38" s="67">
        <f>[1]February!D17</f>
        <v>0</v>
      </c>
      <c r="F38" s="67">
        <f>[1]February!E17</f>
        <v>0</v>
      </c>
      <c r="G38" s="101"/>
      <c r="H38" s="79"/>
      <c r="I38" s="93"/>
      <c r="J38" s="5"/>
      <c r="K38" s="121"/>
      <c r="L38" s="11" t="str">
        <f t="shared" si="0"/>
        <v>Wednesday</v>
      </c>
      <c r="M38" s="12">
        <f t="shared" si="3"/>
        <v>42410</v>
      </c>
      <c r="N38" s="67">
        <f>[1]February!L17</f>
        <v>3.7977632634354648</v>
      </c>
      <c r="O38" s="67">
        <f>[1]February!M17</f>
        <v>-4.9777777777777775E-2</v>
      </c>
      <c r="P38" s="79">
        <f>[1]February!N17</f>
        <v>1.3463682706447995</v>
      </c>
      <c r="Q38" s="83"/>
      <c r="R38" s="83"/>
      <c r="S38" s="83"/>
      <c r="T38" s="130"/>
      <c r="U38" s="83"/>
      <c r="V38" s="121"/>
      <c r="W38" s="11" t="str">
        <f t="shared" si="1"/>
        <v>Wednesday</v>
      </c>
      <c r="X38" s="37">
        <f t="shared" si="1"/>
        <v>42410</v>
      </c>
      <c r="Y38" s="140">
        <f>[1]February!R17</f>
        <v>8.24</v>
      </c>
      <c r="Z38" s="138">
        <f>[1]February!S17</f>
        <v>8.19</v>
      </c>
      <c r="AA38" s="139">
        <f>[1]February!T17</f>
        <v>8.2149999999999999</v>
      </c>
      <c r="AB38" s="71">
        <f>[1]February!U17</f>
        <v>24</v>
      </c>
      <c r="AC38" s="67">
        <f>[1]February!V17</f>
        <v>22</v>
      </c>
      <c r="AD38" s="67">
        <f>[1]February!W17</f>
        <v>23</v>
      </c>
      <c r="AE38" s="83">
        <f>[1]February!X17</f>
        <v>9.9690000000000012</v>
      </c>
      <c r="AF38" s="165">
        <f>[1]February!Y17</f>
        <v>0</v>
      </c>
      <c r="AG38" s="93"/>
    </row>
    <row r="39" spans="1:33" x14ac:dyDescent="0.25">
      <c r="A39" s="121"/>
      <c r="B39" s="11" t="s">
        <v>5</v>
      </c>
      <c r="C39" s="12">
        <f t="shared" si="2"/>
        <v>42411</v>
      </c>
      <c r="D39" s="100">
        <f>[1]February!C18</f>
        <v>0</v>
      </c>
      <c r="E39" s="67">
        <f>[1]February!D18</f>
        <v>0</v>
      </c>
      <c r="F39" s="67">
        <f>[1]February!E18</f>
        <v>0</v>
      </c>
      <c r="G39" s="101"/>
      <c r="H39" s="79"/>
      <c r="I39" s="93"/>
      <c r="J39" s="5"/>
      <c r="K39" s="121"/>
      <c r="L39" s="11" t="str">
        <f t="shared" si="0"/>
        <v>Thursday</v>
      </c>
      <c r="M39" s="12">
        <f t="shared" si="3"/>
        <v>42411</v>
      </c>
      <c r="N39" s="67">
        <f>[1]February!L18</f>
        <v>2.833514316026716</v>
      </c>
      <c r="O39" s="67">
        <f>[1]February!M18</f>
        <v>0.11540277777777778</v>
      </c>
      <c r="P39" s="79">
        <f>[1]February!N18</f>
        <v>1.4046619825157998</v>
      </c>
      <c r="Q39" s="83"/>
      <c r="R39" s="83"/>
      <c r="S39" s="83"/>
      <c r="T39" s="130"/>
      <c r="U39" s="83"/>
      <c r="V39" s="182" t="s">
        <v>108</v>
      </c>
      <c r="W39" s="11" t="str">
        <f t="shared" si="1"/>
        <v>Thursday</v>
      </c>
      <c r="X39" s="37">
        <f t="shared" si="1"/>
        <v>42411</v>
      </c>
      <c r="Y39" s="140" t="str">
        <f>[1]February!R18</f>
        <v/>
      </c>
      <c r="Z39" s="138" t="str">
        <f>[1]February!S18</f>
        <v/>
      </c>
      <c r="AA39" s="139" t="str">
        <f>[1]February!T18</f>
        <v/>
      </c>
      <c r="AB39" s="71" t="str">
        <f>[1]February!U18</f>
        <v/>
      </c>
      <c r="AC39" s="67" t="str">
        <f>[1]February!V18</f>
        <v/>
      </c>
      <c r="AD39" s="67" t="str">
        <f>[1]February!W18</f>
        <v/>
      </c>
      <c r="AE39" s="83" t="str">
        <f>[1]February!X18</f>
        <v/>
      </c>
      <c r="AF39" s="165">
        <f>[1]February!Y18</f>
        <v>0</v>
      </c>
      <c r="AG39" s="93"/>
    </row>
    <row r="40" spans="1:33" x14ac:dyDescent="0.25">
      <c r="A40" s="121"/>
      <c r="B40" s="11" t="s">
        <v>6</v>
      </c>
      <c r="C40" s="12">
        <f t="shared" si="2"/>
        <v>42412</v>
      </c>
      <c r="D40" s="100">
        <f>[1]February!C19</f>
        <v>0</v>
      </c>
      <c r="E40" s="67">
        <f>[1]February!D19</f>
        <v>0</v>
      </c>
      <c r="F40" s="67">
        <f>[1]February!E19</f>
        <v>0</v>
      </c>
      <c r="G40" s="101"/>
      <c r="H40" s="170"/>
      <c r="I40" s="93"/>
      <c r="J40" s="5"/>
      <c r="K40" s="121"/>
      <c r="L40" s="11" t="str">
        <f t="shared" si="0"/>
        <v>Friday</v>
      </c>
      <c r="M40" s="12">
        <f t="shared" si="3"/>
        <v>42412</v>
      </c>
      <c r="N40" s="67">
        <f>[1]February!L19</f>
        <v>63.315425353897936</v>
      </c>
      <c r="O40" s="67">
        <f>[1]February!M19</f>
        <v>0.87036979166666661</v>
      </c>
      <c r="P40" s="79">
        <f>[1]February!N19</f>
        <v>4.9972804547305456</v>
      </c>
      <c r="Q40" s="83"/>
      <c r="R40" s="83"/>
      <c r="S40" s="83"/>
      <c r="T40" s="130"/>
      <c r="U40" s="83"/>
      <c r="V40" s="121"/>
      <c r="W40" s="11" t="str">
        <f t="shared" si="1"/>
        <v>Friday</v>
      </c>
      <c r="X40" s="37">
        <f t="shared" si="1"/>
        <v>42412</v>
      </c>
      <c r="Y40" s="140" t="str">
        <f>[1]February!R19</f>
        <v/>
      </c>
      <c r="Z40" s="138" t="str">
        <f>[1]February!S19</f>
        <v/>
      </c>
      <c r="AA40" s="139" t="str">
        <f>[1]February!T19</f>
        <v/>
      </c>
      <c r="AB40" s="71" t="str">
        <f>[1]February!U19</f>
        <v/>
      </c>
      <c r="AC40" s="67" t="str">
        <f>[1]February!V19</f>
        <v/>
      </c>
      <c r="AD40" s="67" t="str">
        <f>[1]February!W19</f>
        <v/>
      </c>
      <c r="AE40" s="83" t="str">
        <f>[1]February!X19</f>
        <v/>
      </c>
      <c r="AF40" s="165">
        <f>[1]February!Y19</f>
        <v>0</v>
      </c>
      <c r="AG40" s="93"/>
    </row>
    <row r="41" spans="1:33" x14ac:dyDescent="0.25">
      <c r="A41" s="121"/>
      <c r="B41" s="11" t="s">
        <v>7</v>
      </c>
      <c r="C41" s="12">
        <f t="shared" si="2"/>
        <v>42413</v>
      </c>
      <c r="D41" s="100">
        <f>[1]February!C20</f>
        <v>0</v>
      </c>
      <c r="E41" s="67">
        <f>[1]February!D20</f>
        <v>0</v>
      </c>
      <c r="F41" s="67">
        <f>[1]February!E20</f>
        <v>0</v>
      </c>
      <c r="G41" s="101"/>
      <c r="H41" s="79"/>
      <c r="I41" s="93"/>
      <c r="J41" s="5"/>
      <c r="K41" s="121"/>
      <c r="L41" s="11" t="str">
        <f t="shared" si="0"/>
        <v>Saturday</v>
      </c>
      <c r="M41" s="12">
        <f t="shared" si="3"/>
        <v>42413</v>
      </c>
      <c r="N41" s="67">
        <f>[1]February!L20</f>
        <v>5.3710598988003202</v>
      </c>
      <c r="O41" s="67">
        <f>[1]February!M20</f>
        <v>2.1551979166666664</v>
      </c>
      <c r="P41" s="79">
        <f>[1]February!N20</f>
        <v>3.6299764066485301</v>
      </c>
      <c r="Q41" s="83"/>
      <c r="R41" s="83"/>
      <c r="S41" s="83"/>
      <c r="T41" s="130"/>
      <c r="U41" s="83"/>
      <c r="V41" s="121"/>
      <c r="W41" s="11" t="str">
        <f t="shared" si="1"/>
        <v>Saturday</v>
      </c>
      <c r="X41" s="37">
        <f t="shared" si="1"/>
        <v>42413</v>
      </c>
      <c r="Y41" s="140">
        <f>[1]February!R20</f>
        <v>8.1999999999999993</v>
      </c>
      <c r="Z41" s="138">
        <f>[1]February!S20</f>
        <v>8.1999999999999993</v>
      </c>
      <c r="AA41" s="139">
        <f>[1]February!T20</f>
        <v>8.1999999999999993</v>
      </c>
      <c r="AB41" s="71">
        <f>[1]February!U20</f>
        <v>14</v>
      </c>
      <c r="AC41" s="67">
        <f>[1]February!V20</f>
        <v>14</v>
      </c>
      <c r="AD41" s="67">
        <f>[1]February!W20</f>
        <v>14</v>
      </c>
      <c r="AE41" s="83">
        <f>[1]February!X20</f>
        <v>5.0529999999999999</v>
      </c>
      <c r="AF41" s="165">
        <f>[1]February!Y20</f>
        <v>0</v>
      </c>
      <c r="AG41" s="93"/>
    </row>
    <row r="42" spans="1:33" x14ac:dyDescent="0.25">
      <c r="A42" s="121"/>
      <c r="B42" s="11" t="s">
        <v>8</v>
      </c>
      <c r="C42" s="12">
        <f t="shared" si="2"/>
        <v>42414</v>
      </c>
      <c r="D42" s="100">
        <f>[1]February!C21</f>
        <v>0</v>
      </c>
      <c r="E42" s="67">
        <f>[1]February!D21</f>
        <v>0</v>
      </c>
      <c r="F42" s="67">
        <f>[1]February!E21</f>
        <v>0</v>
      </c>
      <c r="G42" s="101"/>
      <c r="H42" s="79"/>
      <c r="I42" s="93"/>
      <c r="J42" s="5"/>
      <c r="K42" s="121"/>
      <c r="L42" s="11" t="str">
        <f t="shared" si="0"/>
        <v>Sunday</v>
      </c>
      <c r="M42" s="12">
        <f t="shared" si="3"/>
        <v>42414</v>
      </c>
      <c r="N42" s="67">
        <f>[1]February!L21</f>
        <v>22.259647572040556</v>
      </c>
      <c r="O42" s="67">
        <f>[1]February!M21</f>
        <v>2.0325034723149407</v>
      </c>
      <c r="P42" s="79">
        <f>[1]February!N21</f>
        <v>5.9973122839597748</v>
      </c>
      <c r="Q42" s="83"/>
      <c r="R42" s="83"/>
      <c r="S42" s="83"/>
      <c r="T42" s="130"/>
      <c r="U42" s="83"/>
      <c r="V42" s="121"/>
      <c r="W42" s="11" t="str">
        <f t="shared" si="1"/>
        <v>Sunday</v>
      </c>
      <c r="X42" s="37">
        <f t="shared" si="1"/>
        <v>42414</v>
      </c>
      <c r="Y42" s="140">
        <f>[1]February!R21</f>
        <v>8.2200000000000006</v>
      </c>
      <c r="Z42" s="138">
        <f>[1]February!S21</f>
        <v>8.2200000000000006</v>
      </c>
      <c r="AA42" s="139">
        <f>[1]February!T21</f>
        <v>8.2200000000000006</v>
      </c>
      <c r="AB42" s="71">
        <f>[1]February!U21</f>
        <v>16</v>
      </c>
      <c r="AC42" s="67">
        <f>[1]February!V21</f>
        <v>16</v>
      </c>
      <c r="AD42" s="67">
        <f>[1]February!W21</f>
        <v>16</v>
      </c>
      <c r="AE42" s="83">
        <f>[1]February!X21</f>
        <v>3.536</v>
      </c>
      <c r="AF42" s="165">
        <f>[1]February!Y21</f>
        <v>0</v>
      </c>
      <c r="AG42" s="93"/>
    </row>
    <row r="43" spans="1:33" x14ac:dyDescent="0.25">
      <c r="A43" s="121"/>
      <c r="B43" s="11" t="s">
        <v>9</v>
      </c>
      <c r="C43" s="12">
        <f t="shared" si="2"/>
        <v>42415</v>
      </c>
      <c r="D43" s="100">
        <f>[1]February!C22</f>
        <v>0</v>
      </c>
      <c r="E43" s="67">
        <f>[1]February!D22</f>
        <v>0</v>
      </c>
      <c r="F43" s="67">
        <f>[1]February!E22</f>
        <v>0</v>
      </c>
      <c r="G43" s="101"/>
      <c r="H43" s="79"/>
      <c r="I43" s="93"/>
      <c r="J43" s="5"/>
      <c r="K43" s="121"/>
      <c r="L43" s="11" t="str">
        <f t="shared" si="0"/>
        <v>Monday</v>
      </c>
      <c r="M43" s="12">
        <f t="shared" si="3"/>
        <v>42415</v>
      </c>
      <c r="N43" s="67">
        <f>[1]February!L22</f>
        <v>3.9068263899087903</v>
      </c>
      <c r="O43" s="67">
        <f>[1]February!M22</f>
        <v>1.3334999999999999</v>
      </c>
      <c r="P43" s="79">
        <f>[1]February!N22</f>
        <v>2.7653223019098787</v>
      </c>
      <c r="Q43" s="83"/>
      <c r="R43" s="83"/>
      <c r="S43" s="83"/>
      <c r="T43" s="130"/>
      <c r="U43" s="83"/>
      <c r="V43" s="121"/>
      <c r="W43" s="11" t="str">
        <f t="shared" si="1"/>
        <v>Monday</v>
      </c>
      <c r="X43" s="37">
        <f t="shared" si="1"/>
        <v>42415</v>
      </c>
      <c r="Y43" s="140">
        <f>[1]February!R22</f>
        <v>8.15</v>
      </c>
      <c r="Z43" s="138">
        <f>[1]February!S22</f>
        <v>8.14</v>
      </c>
      <c r="AA43" s="139">
        <f>[1]February!T22</f>
        <v>8.1449999999999996</v>
      </c>
      <c r="AB43" s="71">
        <f>[1]February!U22</f>
        <v>12</v>
      </c>
      <c r="AC43" s="67">
        <f>[1]February!V22</f>
        <v>9</v>
      </c>
      <c r="AD43" s="67">
        <f>[1]February!W22</f>
        <v>10.5</v>
      </c>
      <c r="AE43" s="83">
        <f>[1]February!X22</f>
        <v>10.076000000000001</v>
      </c>
      <c r="AF43" s="165">
        <f>[1]February!Y22</f>
        <v>0</v>
      </c>
      <c r="AG43" s="93"/>
    </row>
    <row r="44" spans="1:33" x14ac:dyDescent="0.25">
      <c r="A44" s="121"/>
      <c r="B44" s="11" t="s">
        <v>10</v>
      </c>
      <c r="C44" s="12">
        <f t="shared" si="2"/>
        <v>42416</v>
      </c>
      <c r="D44" s="100">
        <f>[1]February!C23</f>
        <v>0</v>
      </c>
      <c r="E44" s="67">
        <f>[1]February!D23</f>
        <v>0</v>
      </c>
      <c r="F44" s="67">
        <f>[1]February!E23</f>
        <v>0</v>
      </c>
      <c r="G44" s="101"/>
      <c r="H44" s="79"/>
      <c r="I44" s="93"/>
      <c r="J44" s="5"/>
      <c r="K44" s="121"/>
      <c r="L44" s="11" t="str">
        <f t="shared" si="0"/>
        <v>Tuesday</v>
      </c>
      <c r="M44" s="12">
        <f t="shared" si="3"/>
        <v>42416</v>
      </c>
      <c r="N44" s="67">
        <f>[1]February!L23</f>
        <v>2.3853715279632142</v>
      </c>
      <c r="O44" s="67">
        <f>[1]February!M23</f>
        <v>0.5288645833333333</v>
      </c>
      <c r="P44" s="79">
        <f>[1]February!N23</f>
        <v>1.6713342708148351</v>
      </c>
      <c r="Q44" s="83"/>
      <c r="R44" s="83"/>
      <c r="S44" s="83"/>
      <c r="T44" s="130"/>
      <c r="U44" s="83"/>
      <c r="V44" s="121"/>
      <c r="W44" s="11" t="str">
        <f t="shared" si="1"/>
        <v>Tuesday</v>
      </c>
      <c r="X44" s="37">
        <f t="shared" si="1"/>
        <v>42416</v>
      </c>
      <c r="Y44" s="140">
        <f>[1]February!R23</f>
        <v>8.2799999999999994</v>
      </c>
      <c r="Z44" s="138">
        <f>[1]February!S23</f>
        <v>7.93</v>
      </c>
      <c r="AA44" s="139">
        <f>[1]February!T23</f>
        <v>8.1979999999999986</v>
      </c>
      <c r="AB44" s="71">
        <f>[1]February!U23</f>
        <v>15</v>
      </c>
      <c r="AC44" s="67">
        <f>[1]February!V23</f>
        <v>9</v>
      </c>
      <c r="AD44" s="67">
        <f>[1]February!W23</f>
        <v>11.5</v>
      </c>
      <c r="AE44" s="83">
        <f>[1]February!X23</f>
        <v>44.916000000000004</v>
      </c>
      <c r="AF44" s="165">
        <f>[1]February!Y23</f>
        <v>0</v>
      </c>
      <c r="AG44" s="93"/>
    </row>
    <row r="45" spans="1:33" x14ac:dyDescent="0.25">
      <c r="A45" s="121"/>
      <c r="B45" s="11" t="s">
        <v>4</v>
      </c>
      <c r="C45" s="12">
        <f t="shared" si="2"/>
        <v>42417</v>
      </c>
      <c r="D45" s="100">
        <f>[1]February!C24</f>
        <v>2.316346994647756</v>
      </c>
      <c r="E45" s="67">
        <f>[1]February!D24</f>
        <v>0</v>
      </c>
      <c r="F45" s="67">
        <f>[1]February!E24</f>
        <v>0.6006011561684621</v>
      </c>
      <c r="G45" s="101"/>
      <c r="H45" s="79"/>
      <c r="I45" s="93"/>
      <c r="J45" s="5"/>
      <c r="K45" s="121"/>
      <c r="L45" s="11" t="str">
        <f t="shared" si="0"/>
        <v>Wednesday</v>
      </c>
      <c r="M45" s="12">
        <f t="shared" si="3"/>
        <v>42417</v>
      </c>
      <c r="N45" s="67">
        <f>[1]February!L24</f>
        <v>1.8211788194444445</v>
      </c>
      <c r="O45" s="67">
        <f>[1]February!M24</f>
        <v>0</v>
      </c>
      <c r="P45" s="79">
        <f>[1]February!N24</f>
        <v>0.76474746818288619</v>
      </c>
      <c r="Q45" s="83"/>
      <c r="R45" s="83"/>
      <c r="S45" s="83"/>
      <c r="T45" s="130"/>
      <c r="U45" s="83"/>
      <c r="V45" s="121"/>
      <c r="W45" s="11" t="str">
        <f t="shared" si="1"/>
        <v>Wednesday</v>
      </c>
      <c r="X45" s="37">
        <f t="shared" si="1"/>
        <v>42417</v>
      </c>
      <c r="Y45" s="140">
        <f>[1]February!R24</f>
        <v>8.3000000000000007</v>
      </c>
      <c r="Z45" s="138">
        <f>[1]February!S24</f>
        <v>8.1300000000000008</v>
      </c>
      <c r="AA45" s="139">
        <f>[1]February!T24</f>
        <v>8.2150000000000016</v>
      </c>
      <c r="AB45" s="71">
        <f>[1]February!U24</f>
        <v>21</v>
      </c>
      <c r="AC45" s="67">
        <f>[1]February!V24</f>
        <v>15</v>
      </c>
      <c r="AD45" s="67">
        <f>[1]February!W24</f>
        <v>17.166666666666668</v>
      </c>
      <c r="AE45" s="83">
        <f>[1]February!X24</f>
        <v>19.376999999999999</v>
      </c>
      <c r="AF45" s="165">
        <f>[1]February!Y24</f>
        <v>0</v>
      </c>
      <c r="AG45" s="93"/>
    </row>
    <row r="46" spans="1:33" x14ac:dyDescent="0.25">
      <c r="A46" s="121"/>
      <c r="B46" s="11" t="s">
        <v>5</v>
      </c>
      <c r="C46" s="12">
        <f t="shared" si="2"/>
        <v>42418</v>
      </c>
      <c r="D46" s="100">
        <f>[1]February!C25</f>
        <v>7.1824328810107536</v>
      </c>
      <c r="E46" s="67">
        <f>[1]February!D25</f>
        <v>2.5191005732296614</v>
      </c>
      <c r="F46" s="67">
        <f>[1]February!E25</f>
        <v>4.8507667271346389</v>
      </c>
      <c r="G46" s="101"/>
      <c r="H46" s="79"/>
      <c r="I46" s="93"/>
      <c r="J46" s="5"/>
      <c r="K46" s="121"/>
      <c r="L46" s="11" t="str">
        <f t="shared" si="0"/>
        <v>Thursday</v>
      </c>
      <c r="M46" s="12">
        <f t="shared" si="3"/>
        <v>42418</v>
      </c>
      <c r="N46" s="67">
        <f>[1]February!L25</f>
        <v>2.2043559027777779</v>
      </c>
      <c r="O46" s="67">
        <f>[1]February!M25</f>
        <v>0</v>
      </c>
      <c r="P46" s="79">
        <f>[1]February!N25</f>
        <v>0.89135308161267524</v>
      </c>
      <c r="Q46" s="83"/>
      <c r="R46" s="83"/>
      <c r="S46" s="83"/>
      <c r="T46" s="130"/>
      <c r="U46" s="83"/>
      <c r="V46" s="121"/>
      <c r="W46" s="11" t="str">
        <f t="shared" si="1"/>
        <v>Thursday</v>
      </c>
      <c r="X46" s="37">
        <f t="shared" si="1"/>
        <v>42418</v>
      </c>
      <c r="Y46" s="140">
        <f>[1]February!R25</f>
        <v>8.2799999999999994</v>
      </c>
      <c r="Z46" s="138">
        <f>[1]February!S25</f>
        <v>7.91</v>
      </c>
      <c r="AA46" s="139">
        <f>[1]February!T25</f>
        <v>8.1214285714285701</v>
      </c>
      <c r="AB46" s="71">
        <f>[1]February!U25</f>
        <v>20</v>
      </c>
      <c r="AC46" s="67">
        <f>[1]February!V25</f>
        <v>10</v>
      </c>
      <c r="AD46" s="67">
        <f>[1]February!W25</f>
        <v>14.714285714285714</v>
      </c>
      <c r="AE46" s="83">
        <f>[1]February!X25</f>
        <v>30.036999999999999</v>
      </c>
      <c r="AF46" s="165">
        <f>[1]February!Y25</f>
        <v>0</v>
      </c>
      <c r="AG46" s="93"/>
    </row>
    <row r="47" spans="1:33" x14ac:dyDescent="0.25">
      <c r="A47" s="121"/>
      <c r="B47" s="11" t="s">
        <v>6</v>
      </c>
      <c r="C47" s="12">
        <f t="shared" si="2"/>
        <v>42419</v>
      </c>
      <c r="D47" s="100">
        <f>[1]February!C26</f>
        <v>12.048518767414498</v>
      </c>
      <c r="E47" s="67">
        <f>[1]February!D26</f>
        <v>7.3851864596130321</v>
      </c>
      <c r="F47" s="67">
        <f>[1]February!E26</f>
        <v>9.7168526135163109</v>
      </c>
      <c r="G47" s="101"/>
      <c r="H47" s="79"/>
      <c r="I47" s="93"/>
      <c r="J47" s="5"/>
      <c r="K47" s="121"/>
      <c r="L47" s="11" t="str">
        <f t="shared" si="0"/>
        <v>Friday</v>
      </c>
      <c r="M47" s="12">
        <f t="shared" si="3"/>
        <v>42419</v>
      </c>
      <c r="N47" s="67">
        <f>[1]February!L26</f>
        <v>4.2130277783340881</v>
      </c>
      <c r="O47" s="67">
        <f>[1]February!M26</f>
        <v>1.2080104165739483</v>
      </c>
      <c r="P47" s="79">
        <f>[1]February!N26</f>
        <v>2.9663973525734968</v>
      </c>
      <c r="Q47" s="83"/>
      <c r="R47" s="83"/>
      <c r="S47" s="83"/>
      <c r="T47" s="130"/>
      <c r="U47" s="83"/>
      <c r="V47" s="121"/>
      <c r="W47" s="11" t="str">
        <f t="shared" si="1"/>
        <v>Friday</v>
      </c>
      <c r="X47" s="37">
        <f t="shared" si="1"/>
        <v>42419</v>
      </c>
      <c r="Y47" s="140">
        <f>[1]February!R26</f>
        <v>8.11</v>
      </c>
      <c r="Z47" s="138">
        <f>[1]February!S26</f>
        <v>7.71</v>
      </c>
      <c r="AA47" s="139">
        <f>[1]February!T26</f>
        <v>7.9240000000000013</v>
      </c>
      <c r="AB47" s="71">
        <f>[1]February!U26</f>
        <v>15</v>
      </c>
      <c r="AC47" s="67">
        <f>[1]February!V26</f>
        <v>5</v>
      </c>
      <c r="AD47" s="67">
        <f>[1]February!W26</f>
        <v>9.6</v>
      </c>
      <c r="AE47" s="83">
        <f>[1]February!X26</f>
        <v>24.774999999999999</v>
      </c>
      <c r="AF47" s="165">
        <f>[1]February!Y26</f>
        <v>0</v>
      </c>
      <c r="AG47" s="93"/>
    </row>
    <row r="48" spans="1:33" x14ac:dyDescent="0.25">
      <c r="A48" s="121"/>
      <c r="B48" s="11" t="s">
        <v>7</v>
      </c>
      <c r="C48" s="12">
        <f t="shared" si="2"/>
        <v>42420</v>
      </c>
      <c r="D48" s="100">
        <f>[1]February!C27</f>
        <v>13.670547396202164</v>
      </c>
      <c r="E48" s="67">
        <f>[1]February!D27</f>
        <v>0</v>
      </c>
      <c r="F48" s="67">
        <f>[1]February!E27</f>
        <v>4.4367179892308553</v>
      </c>
      <c r="G48" s="101"/>
      <c r="H48" s="79"/>
      <c r="I48" s="93"/>
      <c r="J48" s="5"/>
      <c r="K48" s="121"/>
      <c r="L48" s="11" t="str">
        <f t="shared" si="0"/>
        <v>Saturday</v>
      </c>
      <c r="M48" s="12">
        <f t="shared" si="3"/>
        <v>42420</v>
      </c>
      <c r="N48" s="67">
        <f>[1]February!L27</f>
        <v>3.5241354166666663</v>
      </c>
      <c r="O48" s="67">
        <f>[1]February!M27</f>
        <v>1.6998576388888889</v>
      </c>
      <c r="P48" s="79">
        <f>[1]February!N27</f>
        <v>2.582929277646528</v>
      </c>
      <c r="Q48" s="83"/>
      <c r="R48" s="83"/>
      <c r="S48" s="83"/>
      <c r="T48" s="130"/>
      <c r="U48" s="83"/>
      <c r="V48" s="121"/>
      <c r="W48" s="11" t="str">
        <f t="shared" si="1"/>
        <v>Saturday</v>
      </c>
      <c r="X48" s="37">
        <f t="shared" si="1"/>
        <v>42420</v>
      </c>
      <c r="Y48" s="140">
        <f>[1]February!R27</f>
        <v>8.25</v>
      </c>
      <c r="Z48" s="138">
        <f>[1]February!S27</f>
        <v>7.11</v>
      </c>
      <c r="AA48" s="139">
        <f>[1]February!T27</f>
        <v>7.8860000000000001</v>
      </c>
      <c r="AB48" s="71">
        <f>[1]February!U27</f>
        <v>11</v>
      </c>
      <c r="AC48" s="67">
        <f>[1]February!V27</f>
        <v>0</v>
      </c>
      <c r="AD48" s="67">
        <f>[1]February!W27</f>
        <v>7</v>
      </c>
      <c r="AE48" s="83">
        <f>[1]February!X27</f>
        <v>36.529000000000003</v>
      </c>
      <c r="AF48" s="165">
        <f>[1]February!Y27</f>
        <v>27</v>
      </c>
      <c r="AG48" s="93"/>
    </row>
    <row r="49" spans="1:37" x14ac:dyDescent="0.25">
      <c r="A49" s="121"/>
      <c r="B49" s="11" t="s">
        <v>8</v>
      </c>
      <c r="C49" s="12">
        <f t="shared" si="2"/>
        <v>42421</v>
      </c>
      <c r="D49" s="100">
        <f>[1]February!C28</f>
        <v>0</v>
      </c>
      <c r="E49" s="67">
        <f>[1]February!D28</f>
        <v>0</v>
      </c>
      <c r="F49" s="67">
        <f>[1]February!E28</f>
        <v>0</v>
      </c>
      <c r="G49" s="101"/>
      <c r="H49" s="79"/>
      <c r="I49" s="93"/>
      <c r="J49" s="5"/>
      <c r="K49" s="121"/>
      <c r="L49" s="11" t="str">
        <f t="shared" si="0"/>
        <v>Sunday</v>
      </c>
      <c r="M49" s="12">
        <f t="shared" si="3"/>
        <v>42421</v>
      </c>
      <c r="N49" s="67">
        <f>[1]February!L28</f>
        <v>3.462472222222222</v>
      </c>
      <c r="O49" s="67">
        <f>[1]February!M28</f>
        <v>1.7335572916666666</v>
      </c>
      <c r="P49" s="79">
        <f>[1]February!N28</f>
        <v>2.5918857904167121</v>
      </c>
      <c r="Q49" s="83"/>
      <c r="R49" s="83"/>
      <c r="S49" s="83"/>
      <c r="T49" s="130"/>
      <c r="U49" s="83"/>
      <c r="V49" s="121"/>
      <c r="W49" s="11" t="str">
        <f t="shared" si="1"/>
        <v>Sunday</v>
      </c>
      <c r="X49" s="37">
        <f t="shared" si="1"/>
        <v>42421</v>
      </c>
      <c r="Y49" s="140">
        <f>[1]February!R28</f>
        <v>8.3000000000000007</v>
      </c>
      <c r="Z49" s="138">
        <f>[1]February!S28</f>
        <v>7.16</v>
      </c>
      <c r="AA49" s="139">
        <f>[1]February!T28</f>
        <v>7.9349999999999987</v>
      </c>
      <c r="AB49" s="71">
        <f>[1]February!U28</f>
        <v>19</v>
      </c>
      <c r="AC49" s="67">
        <f>[1]February!V28</f>
        <v>0</v>
      </c>
      <c r="AD49" s="67">
        <f>[1]February!W28</f>
        <v>12.555555555555555</v>
      </c>
      <c r="AE49" s="83">
        <f>[1]February!X28</f>
        <v>91.245000000000005</v>
      </c>
      <c r="AF49" s="165">
        <f>[1]February!Y28</f>
        <v>1</v>
      </c>
      <c r="AG49" s="93"/>
    </row>
    <row r="50" spans="1:37" x14ac:dyDescent="0.25">
      <c r="A50" s="121"/>
      <c r="B50" s="11" t="s">
        <v>9</v>
      </c>
      <c r="C50" s="12">
        <f t="shared" si="2"/>
        <v>42422</v>
      </c>
      <c r="D50" s="100">
        <f>[1]February!C29</f>
        <v>0</v>
      </c>
      <c r="E50" s="67">
        <f>[1]February!D29</f>
        <v>0</v>
      </c>
      <c r="F50" s="67">
        <f>[1]February!E29</f>
        <v>0</v>
      </c>
      <c r="G50" s="101"/>
      <c r="H50" s="79"/>
      <c r="I50" s="93"/>
      <c r="J50" s="5"/>
      <c r="K50" s="121"/>
      <c r="L50" s="11" t="str">
        <f t="shared" si="0"/>
        <v>Monday</v>
      </c>
      <c r="M50" s="12">
        <f t="shared" si="3"/>
        <v>42422</v>
      </c>
      <c r="N50" s="67">
        <f>[1]February!L29</f>
        <v>85.990515623516501</v>
      </c>
      <c r="O50" s="67">
        <f>[1]February!M29</f>
        <v>1.6187256944444444</v>
      </c>
      <c r="P50" s="79">
        <f>[1]February!N29</f>
        <v>18.059757198183625</v>
      </c>
      <c r="Q50" s="83"/>
      <c r="R50" s="83"/>
      <c r="S50" s="83"/>
      <c r="T50" s="130"/>
      <c r="U50" s="83"/>
      <c r="V50" s="121"/>
      <c r="W50" s="11" t="str">
        <f t="shared" si="1"/>
        <v>Monday</v>
      </c>
      <c r="X50" s="37">
        <f t="shared" si="1"/>
        <v>42422</v>
      </c>
      <c r="Y50" s="140">
        <f>[1]February!R29</f>
        <v>8.31</v>
      </c>
      <c r="Z50" s="138">
        <f>[1]February!S29</f>
        <v>8.19</v>
      </c>
      <c r="AA50" s="139">
        <f>[1]February!T29</f>
        <v>8.25</v>
      </c>
      <c r="AB50" s="71">
        <f>[1]February!U29</f>
        <v>21</v>
      </c>
      <c r="AC50" s="67">
        <f>[1]February!V29</f>
        <v>10</v>
      </c>
      <c r="AD50" s="67">
        <f>[1]February!W29</f>
        <v>16.833333333333332</v>
      </c>
      <c r="AE50" s="83">
        <f>[1]February!X29</f>
        <v>19.006</v>
      </c>
      <c r="AF50" s="165">
        <f>[1]February!Y29</f>
        <v>0</v>
      </c>
      <c r="AG50" s="93"/>
    </row>
    <row r="51" spans="1:37" x14ac:dyDescent="0.25">
      <c r="A51" s="121"/>
      <c r="B51" s="11" t="s">
        <v>10</v>
      </c>
      <c r="C51" s="12">
        <f t="shared" si="2"/>
        <v>42423</v>
      </c>
      <c r="D51" s="100">
        <f>[1]February!C30</f>
        <v>0.24175467114980617</v>
      </c>
      <c r="E51" s="67">
        <f>[1]February!D30</f>
        <v>0.19155697524547577</v>
      </c>
      <c r="F51" s="67">
        <f>[1]February!E30</f>
        <v>0.21665582319753485</v>
      </c>
      <c r="G51" s="101"/>
      <c r="H51" s="79"/>
      <c r="I51" s="93"/>
      <c r="J51" s="5"/>
      <c r="K51" s="121"/>
      <c r="L51" s="11" t="str">
        <f t="shared" si="0"/>
        <v>Tuesday</v>
      </c>
      <c r="M51" s="12">
        <f t="shared" si="3"/>
        <v>42423</v>
      </c>
      <c r="N51" s="67">
        <f>[1]February!L30</f>
        <v>9.2809427046245982</v>
      </c>
      <c r="O51" s="67">
        <f>[1]February!M30</f>
        <v>1.4577864583333333</v>
      </c>
      <c r="P51" s="79">
        <f>[1]February!N30</f>
        <v>3.2814143157330924</v>
      </c>
      <c r="Q51" s="83"/>
      <c r="R51" s="83"/>
      <c r="S51" s="83"/>
      <c r="T51" s="130"/>
      <c r="U51" s="83"/>
      <c r="V51" s="121"/>
      <c r="W51" s="11" t="str">
        <f t="shared" si="1"/>
        <v>Tuesday</v>
      </c>
      <c r="X51" s="37">
        <f t="shared" si="1"/>
        <v>42423</v>
      </c>
      <c r="Y51" s="140">
        <f>[1]February!R30</f>
        <v>8.31</v>
      </c>
      <c r="Z51" s="138">
        <f>[1]February!S30</f>
        <v>7.98</v>
      </c>
      <c r="AA51" s="139">
        <f>[1]February!T30</f>
        <v>8.1730000000000018</v>
      </c>
      <c r="AB51" s="71">
        <f>[1]February!U30</f>
        <v>20</v>
      </c>
      <c r="AC51" s="67">
        <f>[1]February!V30</f>
        <v>9</v>
      </c>
      <c r="AD51" s="67">
        <f>[1]February!W30</f>
        <v>14</v>
      </c>
      <c r="AE51" s="83">
        <f>[1]February!X30</f>
        <v>35.010999999999996</v>
      </c>
      <c r="AF51" s="165">
        <f>[1]February!Y30</f>
        <v>0</v>
      </c>
      <c r="AG51" s="93"/>
    </row>
    <row r="52" spans="1:37" x14ac:dyDescent="0.25">
      <c r="A52" s="121"/>
      <c r="B52" s="11" t="s">
        <v>4</v>
      </c>
      <c r="C52" s="12">
        <f t="shared" si="2"/>
        <v>42424</v>
      </c>
      <c r="D52" s="100">
        <f>[1]February!C31</f>
        <v>1516.0749474182128</v>
      </c>
      <c r="E52" s="67">
        <f>[1]February!D31</f>
        <v>2.3115892701571283E-2</v>
      </c>
      <c r="F52" s="67">
        <f>[1]February!E31</f>
        <v>274.35322460816286</v>
      </c>
      <c r="G52" s="101"/>
      <c r="H52" s="133"/>
      <c r="I52" s="93"/>
      <c r="J52" s="5"/>
      <c r="K52" s="121"/>
      <c r="L52" s="11" t="str">
        <f t="shared" si="0"/>
        <v>Wednesday</v>
      </c>
      <c r="M52" s="12">
        <f t="shared" si="3"/>
        <v>42424</v>
      </c>
      <c r="N52" s="67">
        <f>[1]February!L31</f>
        <v>4.4893697935210328</v>
      </c>
      <c r="O52" s="67">
        <f>[1]February!M31</f>
        <v>1.6005572916666666</v>
      </c>
      <c r="P52" s="79">
        <f>[1]February!N31</f>
        <v>2.8497575234687988</v>
      </c>
      <c r="Q52" s="83"/>
      <c r="R52" s="83"/>
      <c r="S52" s="83"/>
      <c r="T52" s="130"/>
      <c r="U52" s="83"/>
      <c r="V52" s="121"/>
      <c r="W52" s="11" t="str">
        <f t="shared" si="1"/>
        <v>Wednesday</v>
      </c>
      <c r="X52" s="37">
        <f t="shared" si="1"/>
        <v>42424</v>
      </c>
      <c r="Y52" s="140">
        <f>[1]February!R31</f>
        <v>8.2899999999999991</v>
      </c>
      <c r="Z52" s="138">
        <f>[1]February!S31</f>
        <v>7.94</v>
      </c>
      <c r="AA52" s="139">
        <f>[1]February!T31</f>
        <v>8.181111111111111</v>
      </c>
      <c r="AB52" s="71">
        <f>[1]February!U31</f>
        <v>13</v>
      </c>
      <c r="AC52" s="67">
        <f>[1]February!V31</f>
        <v>5</v>
      </c>
      <c r="AD52" s="67">
        <f>[1]February!W31</f>
        <v>8.1111111111111107</v>
      </c>
      <c r="AE52" s="83">
        <f>[1]February!X31</f>
        <v>42.977999999999994</v>
      </c>
      <c r="AF52" s="165">
        <f>[1]February!Y31</f>
        <v>0</v>
      </c>
      <c r="AG52" s="93"/>
    </row>
    <row r="53" spans="1:37" x14ac:dyDescent="0.25">
      <c r="A53" s="121"/>
      <c r="B53" s="11" t="s">
        <v>5</v>
      </c>
      <c r="C53" s="12">
        <f t="shared" si="2"/>
        <v>42425</v>
      </c>
      <c r="D53" s="100">
        <f>[1]February!C32</f>
        <v>1767.8637083333331</v>
      </c>
      <c r="E53" s="67">
        <f>[1]February!D32</f>
        <v>0.14901182874127697</v>
      </c>
      <c r="F53" s="67">
        <f>[1]February!E32</f>
        <v>1038.3378735222323</v>
      </c>
      <c r="G53" s="101"/>
      <c r="H53" s="79"/>
      <c r="I53" s="93"/>
      <c r="J53" s="5"/>
      <c r="K53" s="121"/>
      <c r="L53" s="11" t="str">
        <f t="shared" si="0"/>
        <v>Thursday</v>
      </c>
      <c r="M53" s="12">
        <f t="shared" si="3"/>
        <v>42425</v>
      </c>
      <c r="N53" s="67">
        <f>[1]February!L32</f>
        <v>5.2958767405615914</v>
      </c>
      <c r="O53" s="67">
        <f>[1]February!M32</f>
        <v>1.724284722222222</v>
      </c>
      <c r="P53" s="79">
        <f>[1]February!N32</f>
        <v>3.7606846801329539</v>
      </c>
      <c r="Q53" s="83"/>
      <c r="R53" s="83"/>
      <c r="S53" s="83"/>
      <c r="T53" s="130"/>
      <c r="U53" s="83"/>
      <c r="V53" s="121"/>
      <c r="W53" s="11" t="str">
        <f t="shared" si="1"/>
        <v>Thursday</v>
      </c>
      <c r="X53" s="37">
        <f t="shared" si="1"/>
        <v>42425</v>
      </c>
      <c r="Y53" s="140">
        <f>[1]February!R32</f>
        <v>8.3000000000000007</v>
      </c>
      <c r="Z53" s="138">
        <f>[1]February!S32</f>
        <v>7.69</v>
      </c>
      <c r="AA53" s="139">
        <f>[1]February!T32</f>
        <v>8.0907692307692329</v>
      </c>
      <c r="AB53" s="71">
        <f>[1]February!U32</f>
        <v>10</v>
      </c>
      <c r="AC53" s="67">
        <f>[1]February!V32</f>
        <v>7</v>
      </c>
      <c r="AD53" s="67">
        <f>[1]February!W32</f>
        <v>8.4615384615384617</v>
      </c>
      <c r="AE53" s="83">
        <f>[1]February!X32</f>
        <v>47.884999999999998</v>
      </c>
      <c r="AF53" s="165">
        <f>[1]February!Y32</f>
        <v>0</v>
      </c>
      <c r="AG53" s="93"/>
    </row>
    <row r="54" spans="1:37" x14ac:dyDescent="0.25">
      <c r="A54" s="121"/>
      <c r="B54" s="11" t="s">
        <v>6</v>
      </c>
      <c r="C54" s="12">
        <f t="shared" si="2"/>
        <v>42426</v>
      </c>
      <c r="D54" s="100">
        <f>[1]February!C33</f>
        <v>2203.361196017795</v>
      </c>
      <c r="E54" s="67">
        <f>[1]February!D33</f>
        <v>1295.0258121439615</v>
      </c>
      <c r="F54" s="67">
        <f>[1]February!E33</f>
        <v>1880.6067417096324</v>
      </c>
      <c r="G54" s="101"/>
      <c r="H54" s="79"/>
      <c r="I54" s="93"/>
      <c r="J54" s="5"/>
      <c r="K54" s="121"/>
      <c r="L54" s="11" t="str">
        <f t="shared" si="0"/>
        <v>Friday</v>
      </c>
      <c r="M54" s="12">
        <f t="shared" si="3"/>
        <v>42426</v>
      </c>
      <c r="N54" s="67">
        <f>[1]February!L33</f>
        <v>5.313892844022484</v>
      </c>
      <c r="O54" s="67">
        <f>[1]February!M33</f>
        <v>2.0291736111111112</v>
      </c>
      <c r="P54" s="79">
        <f>[1]February!N33</f>
        <v>2.9871422729018344</v>
      </c>
      <c r="Q54" s="83"/>
      <c r="R54" s="83"/>
      <c r="S54" s="83"/>
      <c r="T54" s="130"/>
      <c r="U54" s="83"/>
      <c r="V54" s="121"/>
      <c r="W54" s="11" t="str">
        <f t="shared" si="1"/>
        <v>Friday</v>
      </c>
      <c r="X54" s="37">
        <f t="shared" si="1"/>
        <v>42426</v>
      </c>
      <c r="Y54" s="140">
        <f>[1]February!R33</f>
        <v>8.31</v>
      </c>
      <c r="Z54" s="138">
        <f>[1]February!S33</f>
        <v>7.67</v>
      </c>
      <c r="AA54" s="139">
        <f>[1]February!T33</f>
        <v>8.0607142857142868</v>
      </c>
      <c r="AB54" s="71">
        <f>[1]February!U33</f>
        <v>10</v>
      </c>
      <c r="AC54" s="67">
        <f>[1]February!V33</f>
        <v>7</v>
      </c>
      <c r="AD54" s="67">
        <f>[1]February!W33</f>
        <v>8.5</v>
      </c>
      <c r="AE54" s="83">
        <f>[1]February!X33</f>
        <v>63.254000000000005</v>
      </c>
      <c r="AF54" s="165">
        <f>[1]February!Y33</f>
        <v>1</v>
      </c>
      <c r="AG54" s="93"/>
    </row>
    <row r="55" spans="1:37" x14ac:dyDescent="0.25">
      <c r="A55" s="121"/>
      <c r="B55" s="11" t="s">
        <v>7</v>
      </c>
      <c r="C55" s="12">
        <f t="shared" si="2"/>
        <v>42427</v>
      </c>
      <c r="D55" s="100">
        <f>[1]February!C34</f>
        <v>2067.4986370307074</v>
      </c>
      <c r="E55" s="67">
        <f>[1]February!D34</f>
        <v>1601.7167760179309</v>
      </c>
      <c r="F55" s="67">
        <f>[1]February!E34</f>
        <v>1863.050294894419</v>
      </c>
      <c r="G55" s="101"/>
      <c r="H55" s="79"/>
      <c r="I55" s="93"/>
      <c r="J55" s="5"/>
      <c r="K55" s="121"/>
      <c r="L55" s="11" t="str">
        <f t="shared" si="0"/>
        <v>Saturday</v>
      </c>
      <c r="M55" s="12">
        <f t="shared" si="3"/>
        <v>42427</v>
      </c>
      <c r="N55" s="67">
        <f>[1]February!L34</f>
        <v>5.5706145854658553</v>
      </c>
      <c r="O55" s="67">
        <f>[1]February!M34</f>
        <v>1.9294843749999999</v>
      </c>
      <c r="P55" s="79">
        <f>[1]February!N34</f>
        <v>3.2615941481717208</v>
      </c>
      <c r="Q55" s="83"/>
      <c r="R55" s="83"/>
      <c r="S55" s="83"/>
      <c r="T55" s="130"/>
      <c r="U55" s="83"/>
      <c r="V55" s="121"/>
      <c r="W55" s="11" t="str">
        <f t="shared" si="1"/>
        <v>Saturday</v>
      </c>
      <c r="X55" s="37">
        <f t="shared" si="1"/>
        <v>42427</v>
      </c>
      <c r="Y55" s="140">
        <f>[1]February!R34</f>
        <v>8.17</v>
      </c>
      <c r="Z55" s="138">
        <f>[1]February!S34</f>
        <v>7.18</v>
      </c>
      <c r="AA55" s="139">
        <f>[1]February!T34</f>
        <v>7.6035714285714295</v>
      </c>
      <c r="AB55" s="71">
        <f>[1]February!U34</f>
        <v>12</v>
      </c>
      <c r="AC55" s="67">
        <f>[1]February!V34</f>
        <v>7</v>
      </c>
      <c r="AD55" s="67">
        <f>[1]February!W34</f>
        <v>9.1428571428571423</v>
      </c>
      <c r="AE55" s="83">
        <f>[1]February!X34</f>
        <v>81.924999999999997</v>
      </c>
      <c r="AF55" s="165">
        <f>[1]February!Y34</f>
        <v>3</v>
      </c>
      <c r="AG55" s="93"/>
    </row>
    <row r="56" spans="1:37" x14ac:dyDescent="0.25">
      <c r="A56" s="121"/>
      <c r="B56" s="11" t="s">
        <v>8</v>
      </c>
      <c r="C56" s="12">
        <f t="shared" si="2"/>
        <v>42428</v>
      </c>
      <c r="D56" s="100">
        <f>[1]February!C35</f>
        <v>1908.6174477742511</v>
      </c>
      <c r="E56" s="67">
        <f>[1]February!D35</f>
        <v>1472.3761354166666</v>
      </c>
      <c r="F56" s="67">
        <f>[1]February!E35</f>
        <v>1670.4714474053224</v>
      </c>
      <c r="G56" s="101"/>
      <c r="H56" s="79"/>
      <c r="I56" s="93"/>
      <c r="J56" s="5"/>
      <c r="K56" s="121"/>
      <c r="L56" s="11" t="str">
        <f t="shared" si="0"/>
        <v>Sunday</v>
      </c>
      <c r="M56" s="12">
        <f t="shared" si="3"/>
        <v>42428</v>
      </c>
      <c r="N56" s="67">
        <f>[1]February!L35</f>
        <v>3.9520468762053382</v>
      </c>
      <c r="O56" s="67">
        <f>[1]February!M35</f>
        <v>1.5136649305555554</v>
      </c>
      <c r="P56" s="79">
        <f>[1]February!N35</f>
        <v>2.7513311635730435</v>
      </c>
      <c r="Q56" s="83"/>
      <c r="R56" s="83"/>
      <c r="S56" s="83"/>
      <c r="T56" s="130"/>
      <c r="U56" s="83"/>
      <c r="V56" s="121"/>
      <c r="W56" s="11" t="str">
        <f t="shared" si="1"/>
        <v>Sunday</v>
      </c>
      <c r="X56" s="37">
        <f t="shared" si="1"/>
        <v>42428</v>
      </c>
      <c r="Y56" s="140">
        <f>[1]February!R35</f>
        <v>8.3000000000000007</v>
      </c>
      <c r="Z56" s="138">
        <f>[1]February!S35</f>
        <v>7.33</v>
      </c>
      <c r="AA56" s="139">
        <f>[1]February!T35</f>
        <v>8.0141666666666662</v>
      </c>
      <c r="AB56" s="71">
        <f>[1]February!U35</f>
        <v>10</v>
      </c>
      <c r="AC56" s="67">
        <f>[1]February!V35</f>
        <v>5</v>
      </c>
      <c r="AD56" s="67">
        <f>[1]February!W35</f>
        <v>6.84375</v>
      </c>
      <c r="AE56" s="83">
        <f>[1]February!X35</f>
        <v>91.208999999999989</v>
      </c>
      <c r="AF56" s="165">
        <f>[1]February!Y35</f>
        <v>0</v>
      </c>
      <c r="AG56" s="93"/>
    </row>
    <row r="57" spans="1:37" x14ac:dyDescent="0.25">
      <c r="A57" s="121"/>
      <c r="B57" s="11" t="s">
        <v>9</v>
      </c>
      <c r="C57" s="12">
        <v>42429</v>
      </c>
      <c r="D57" s="100">
        <f>[1]February!C36</f>
        <v>2082.9665919460717</v>
      </c>
      <c r="E57" s="67">
        <f>[1]February!D36</f>
        <v>1614.9854586419001</v>
      </c>
      <c r="F57" s="67">
        <f>[1]February!E36</f>
        <v>1866.802440902738</v>
      </c>
      <c r="G57" s="101"/>
      <c r="H57" s="79"/>
      <c r="I57" s="93"/>
      <c r="J57" s="5"/>
      <c r="K57" s="121"/>
      <c r="L57" s="11" t="s">
        <v>9</v>
      </c>
      <c r="M57" s="12">
        <v>42429</v>
      </c>
      <c r="N57" s="67">
        <f>[1]February!L36</f>
        <v>3.7418767368528574</v>
      </c>
      <c r="O57" s="67">
        <f>[1]February!M36</f>
        <v>1.7037951388888886</v>
      </c>
      <c r="P57" s="79">
        <f>[1]February!N36</f>
        <v>2.8778367695990537</v>
      </c>
      <c r="Q57" s="83"/>
      <c r="R57" s="83"/>
      <c r="S57" s="83"/>
      <c r="T57" s="130"/>
      <c r="U57" s="83"/>
      <c r="V57" s="121"/>
      <c r="W57" s="11" t="str">
        <f t="shared" si="1"/>
        <v>Monday</v>
      </c>
      <c r="X57" s="37">
        <v>42429</v>
      </c>
      <c r="Y57" s="140">
        <f>[1]February!R36</f>
        <v>8.31</v>
      </c>
      <c r="Z57" s="138">
        <f>[1]February!S36</f>
        <v>8.19</v>
      </c>
      <c r="AA57" s="139">
        <f>[1]February!T36</f>
        <v>8.2733333333333334</v>
      </c>
      <c r="AB57" s="71">
        <f>[1]February!U36</f>
        <v>21</v>
      </c>
      <c r="AC57" s="67">
        <f>[1]February!V36</f>
        <v>5.71</v>
      </c>
      <c r="AD57" s="67">
        <f>[1]February!W36</f>
        <v>8.9045833333333331</v>
      </c>
      <c r="AE57" s="83">
        <f>[1]February!X36</f>
        <v>81.988</v>
      </c>
      <c r="AF57" s="165">
        <f>[1]February!Y36</f>
        <v>1</v>
      </c>
      <c r="AG57" s="93"/>
    </row>
    <row r="58" spans="1:37" x14ac:dyDescent="0.25">
      <c r="A58" s="121"/>
      <c r="B58" s="11"/>
      <c r="C58" s="12"/>
      <c r="D58" s="100"/>
      <c r="E58" s="67"/>
      <c r="F58" s="67"/>
      <c r="G58" s="101"/>
      <c r="H58" s="79"/>
      <c r="I58" s="93"/>
      <c r="J58" s="5"/>
      <c r="K58" s="121"/>
      <c r="L58" s="11"/>
      <c r="M58" s="12"/>
      <c r="N58" s="67"/>
      <c r="O58" s="67"/>
      <c r="P58" s="79"/>
      <c r="Q58" s="83"/>
      <c r="R58" s="83"/>
      <c r="S58" s="83"/>
      <c r="T58" s="130"/>
      <c r="U58" s="83"/>
      <c r="V58" s="121"/>
      <c r="W58" s="11"/>
      <c r="X58" s="37"/>
      <c r="Y58" s="140"/>
      <c r="Z58" s="138"/>
      <c r="AA58" s="139"/>
      <c r="AB58" s="71"/>
      <c r="AC58" s="67"/>
      <c r="AD58" s="67"/>
      <c r="AE58" s="83"/>
      <c r="AF58" s="165"/>
      <c r="AG58" s="93"/>
    </row>
    <row r="59" spans="1:37" ht="15.75" thickBot="1" x14ac:dyDescent="0.3">
      <c r="A59" s="121"/>
      <c r="B59" s="13"/>
      <c r="C59" s="14"/>
      <c r="D59" s="134"/>
      <c r="E59" s="77"/>
      <c r="F59" s="78"/>
      <c r="G59" s="102"/>
      <c r="H59" s="80"/>
      <c r="I59" s="93"/>
      <c r="J59" s="5"/>
      <c r="K59" s="121"/>
      <c r="L59" s="13"/>
      <c r="M59" s="14"/>
      <c r="N59" s="77"/>
      <c r="O59" s="77"/>
      <c r="P59" s="80"/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84"/>
      <c r="AC59" s="77"/>
      <c r="AD59" s="77"/>
      <c r="AE59" s="78"/>
      <c r="AF59" s="166"/>
      <c r="AG59" s="93"/>
    </row>
    <row r="60" spans="1:37" ht="16.5" thickTop="1" thickBot="1" x14ac:dyDescent="0.3">
      <c r="A60" s="121"/>
      <c r="B60" s="15" t="s">
        <v>11</v>
      </c>
      <c r="C60" s="16"/>
      <c r="D60" s="68">
        <f>[1]February!C39</f>
        <v>2203.361196017795</v>
      </c>
      <c r="E60" s="68">
        <f>[1]February!D39</f>
        <v>0</v>
      </c>
      <c r="F60" s="68">
        <f>[1]February!E39</f>
        <v>297.01529715006052</v>
      </c>
      <c r="G60" s="103"/>
      <c r="H60" s="86"/>
      <c r="I60" s="93"/>
      <c r="J60" s="5"/>
      <c r="K60" s="121"/>
      <c r="L60" s="15" t="s">
        <v>11</v>
      </c>
      <c r="M60" s="16"/>
      <c r="N60" s="81">
        <f>[1]February!L39</f>
        <v>85.990515623516501</v>
      </c>
      <c r="O60" s="81">
        <f>[1]February!M39</f>
        <v>-4.9777777777777775E-2</v>
      </c>
      <c r="P60" s="82">
        <f>[1]February!N39</f>
        <v>3.2665134812134351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[1]February!R39</f>
        <v>8.31</v>
      </c>
      <c r="Z60" s="145">
        <f>[1]February!S39</f>
        <v>6.91</v>
      </c>
      <c r="AA60" s="146">
        <f>[1]February!T39</f>
        <v>8.0389912768855076</v>
      </c>
      <c r="AB60" s="74">
        <f>[1]February!U39</f>
        <v>33</v>
      </c>
      <c r="AC60" s="68">
        <f>[1]February!V39</f>
        <v>0</v>
      </c>
      <c r="AD60" s="68">
        <f>[1]February!W39</f>
        <v>14.081896778435238</v>
      </c>
      <c r="AE60" s="85">
        <f>[1]February!X39</f>
        <v>979.57099999999969</v>
      </c>
      <c r="AF60" s="167">
        <f>[1]February!Y39</f>
        <v>55</v>
      </c>
      <c r="AG60" s="93"/>
    </row>
    <row r="61" spans="1:37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213" priority="28" operator="between">
      <formula>2800</formula>
      <formula>5000</formula>
    </cfRule>
  </conditionalFormatting>
  <conditionalFormatting sqref="N29:N58">
    <cfRule type="cellIs" dxfId="212" priority="27" operator="between">
      <formula>560</formula>
      <formula>5000</formula>
    </cfRule>
  </conditionalFormatting>
  <conditionalFormatting sqref="D29:D58">
    <cfRule type="cellIs" dxfId="211" priority="26" operator="between">
      <formula>2800</formula>
      <formula>5000</formula>
    </cfRule>
  </conditionalFormatting>
  <conditionalFormatting sqref="D59">
    <cfRule type="cellIs" dxfId="210" priority="25" operator="between">
      <formula>2800</formula>
      <formula>5000</formula>
    </cfRule>
  </conditionalFormatting>
  <conditionalFormatting sqref="N29:N58">
    <cfRule type="cellIs" dxfId="209" priority="24" operator="between">
      <formula>560</formula>
      <formula>5000</formula>
    </cfRule>
  </conditionalFormatting>
  <conditionalFormatting sqref="N59">
    <cfRule type="cellIs" dxfId="208" priority="23" operator="between">
      <formula>560</formula>
      <formula>5000</formula>
    </cfRule>
  </conditionalFormatting>
  <conditionalFormatting sqref="Z29:Z58">
    <cfRule type="cellIs" dxfId="207" priority="22" operator="between">
      <formula>1</formula>
      <formula>6.49</formula>
    </cfRule>
  </conditionalFormatting>
  <conditionalFormatting sqref="Y29:Y58">
    <cfRule type="cellIs" dxfId="206" priority="21" operator="between">
      <formula>8.51</formula>
      <formula>14</formula>
    </cfRule>
  </conditionalFormatting>
  <conditionalFormatting sqref="AB29:AB59">
    <cfRule type="cellIs" dxfId="205" priority="20" operator="between">
      <formula>41</formula>
      <formula>200</formula>
    </cfRule>
  </conditionalFormatting>
  <conditionalFormatting sqref="Z59">
    <cfRule type="cellIs" dxfId="204" priority="19" operator="between">
      <formula>1</formula>
      <formula>6.49</formula>
    </cfRule>
  </conditionalFormatting>
  <conditionalFormatting sqref="Y59">
    <cfRule type="cellIs" dxfId="203" priority="18" operator="between">
      <formula>8.51</formula>
      <formula>14</formula>
    </cfRule>
  </conditionalFormatting>
  <conditionalFormatting sqref="AE29:AE59">
    <cfRule type="cellIs" dxfId="202" priority="17" operator="between">
      <formula>1001</formula>
      <formula>2000</formula>
    </cfRule>
  </conditionalFormatting>
  <conditionalFormatting sqref="D59">
    <cfRule type="cellIs" dxfId="201" priority="16" operator="between">
      <formula>2800</formula>
      <formula>5000</formula>
    </cfRule>
  </conditionalFormatting>
  <conditionalFormatting sqref="D59">
    <cfRule type="cellIs" dxfId="200" priority="15" operator="between">
      <formula>2800</formula>
      <formula>5000</formula>
    </cfRule>
  </conditionalFormatting>
  <conditionalFormatting sqref="D59">
    <cfRule type="cellIs" dxfId="199" priority="14" operator="between">
      <formula>2800</formula>
      <formula>5000</formula>
    </cfRule>
  </conditionalFormatting>
  <conditionalFormatting sqref="N59">
    <cfRule type="cellIs" dxfId="198" priority="13" operator="between">
      <formula>560</formula>
      <formula>5000</formula>
    </cfRule>
  </conditionalFormatting>
  <conditionalFormatting sqref="Z59">
    <cfRule type="cellIs" dxfId="197" priority="12" operator="between">
      <formula>1</formula>
      <formula>6.49</formula>
    </cfRule>
  </conditionalFormatting>
  <conditionalFormatting sqref="Y59">
    <cfRule type="cellIs" dxfId="196" priority="11" operator="between">
      <formula>8.51</formula>
      <formula>14</formula>
    </cfRule>
  </conditionalFormatting>
  <conditionalFormatting sqref="AB59">
    <cfRule type="cellIs" dxfId="195" priority="10" operator="between">
      <formula>41</formula>
      <formula>200</formula>
    </cfRule>
  </conditionalFormatting>
  <conditionalFormatting sqref="Z59">
    <cfRule type="cellIs" dxfId="194" priority="9" operator="between">
      <formula>1</formula>
      <formula>6.49</formula>
    </cfRule>
  </conditionalFormatting>
  <conditionalFormatting sqref="Y59">
    <cfRule type="cellIs" dxfId="193" priority="8" operator="between">
      <formula>8.51</formula>
      <formula>14</formula>
    </cfRule>
  </conditionalFormatting>
  <conditionalFormatting sqref="AE59">
    <cfRule type="cellIs" dxfId="192" priority="7" operator="between">
      <formula>1001</formula>
      <formula>2000</formula>
    </cfRule>
  </conditionalFormatting>
  <conditionalFormatting sqref="D59">
    <cfRule type="cellIs" dxfId="191" priority="6" operator="between">
      <formula>2800</formula>
      <formula>5000</formula>
    </cfRule>
  </conditionalFormatting>
  <conditionalFormatting sqref="N59">
    <cfRule type="cellIs" dxfId="190" priority="5" operator="between">
      <formula>560</formula>
      <formula>5000</formula>
    </cfRule>
  </conditionalFormatting>
  <conditionalFormatting sqref="AB59">
    <cfRule type="cellIs" dxfId="189" priority="4" operator="between">
      <formula>41</formula>
      <formula>200</formula>
    </cfRule>
  </conditionalFormatting>
  <conditionalFormatting sqref="Z59">
    <cfRule type="cellIs" dxfId="188" priority="3" operator="between">
      <formula>1</formula>
      <formula>6.49</formula>
    </cfRule>
  </conditionalFormatting>
  <conditionalFormatting sqref="Y59">
    <cfRule type="cellIs" dxfId="187" priority="2" operator="between">
      <formula>8.51</formula>
      <formula>14</formula>
    </cfRule>
  </conditionalFormatting>
  <conditionalFormatting sqref="AE59">
    <cfRule type="cellIs" dxfId="18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J18" zoomScale="60" zoomScaleNormal="60" workbookViewId="0">
      <selection activeCell="N29" sqref="N29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28515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1.28515625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106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42430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42430</v>
      </c>
      <c r="D27" s="207" t="s">
        <v>50</v>
      </c>
      <c r="E27" s="208"/>
      <c r="F27" s="209"/>
      <c r="G27" s="210" t="s">
        <v>97</v>
      </c>
      <c r="H27" s="211"/>
      <c r="I27" s="123"/>
      <c r="J27" s="113"/>
      <c r="K27" s="122"/>
      <c r="L27" s="24" t="s">
        <v>2</v>
      </c>
      <c r="M27" s="42">
        <f>C27</f>
        <v>42430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10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35.25" thickTop="1" x14ac:dyDescent="0.25">
      <c r="A29" s="121"/>
      <c r="B29" s="11" t="s">
        <v>8</v>
      </c>
      <c r="C29" s="12">
        <v>42064</v>
      </c>
      <c r="D29" s="100">
        <f>[1]March!C8</f>
        <v>1949.8667712605795</v>
      </c>
      <c r="E29" s="67">
        <f>[1]March!D8</f>
        <v>1257.0913522677949</v>
      </c>
      <c r="F29" s="67">
        <f>[1]March!E8</f>
        <v>1627.9006197631277</v>
      </c>
      <c r="G29" s="187">
        <v>7.5</v>
      </c>
      <c r="H29" s="186" t="s">
        <v>115</v>
      </c>
      <c r="I29" s="93"/>
      <c r="J29" s="5"/>
      <c r="K29" s="121"/>
      <c r="L29" s="11" t="str">
        <f>B29</f>
        <v>Sunday</v>
      </c>
      <c r="M29" s="12">
        <f>C29</f>
        <v>42064</v>
      </c>
      <c r="N29" s="67">
        <f>[1]March!L8</f>
        <v>4.2954600710206554</v>
      </c>
      <c r="O29" s="67">
        <f>[1]March!M8</f>
        <v>0</v>
      </c>
      <c r="P29" s="79">
        <f>[1]March!N8</f>
        <v>1.8415276334070496</v>
      </c>
      <c r="Q29" s="83"/>
      <c r="R29" s="83"/>
      <c r="S29" s="83"/>
      <c r="T29" s="130"/>
      <c r="U29" s="83"/>
      <c r="V29" s="121"/>
      <c r="W29" s="11" t="str">
        <f>B29</f>
        <v>Sunday</v>
      </c>
      <c r="X29" s="37">
        <f>C29</f>
        <v>42064</v>
      </c>
      <c r="Y29" s="71">
        <f>[1]March!R8</f>
        <v>8.1300000000000008</v>
      </c>
      <c r="Z29" s="67">
        <f>[1]March!S8</f>
        <v>6.88</v>
      </c>
      <c r="AA29" s="148">
        <f>[1]March!T8</f>
        <v>7.5892857142857144</v>
      </c>
      <c r="AB29" s="71">
        <f>[1]March!U8</f>
        <v>7</v>
      </c>
      <c r="AC29" s="67">
        <f>[1]March!V8</f>
        <v>5</v>
      </c>
      <c r="AD29" s="67">
        <f>[1]March!W8</f>
        <v>5.9285714285714288</v>
      </c>
      <c r="AE29" s="83">
        <f>[1]March!X8</f>
        <v>69.924000000000007</v>
      </c>
      <c r="AF29" s="165">
        <f>[1]March!Y8</f>
        <v>0</v>
      </c>
      <c r="AG29" s="93"/>
    </row>
    <row r="30" spans="1:33" x14ac:dyDescent="0.25">
      <c r="A30" s="121"/>
      <c r="B30" s="11" t="s">
        <v>9</v>
      </c>
      <c r="C30" s="12">
        <f>C29+1</f>
        <v>42065</v>
      </c>
      <c r="D30" s="100">
        <f>[1]March!C9</f>
        <v>2040.1030421413843</v>
      </c>
      <c r="E30" s="67">
        <f>[1]March!D9</f>
        <v>5.6900250864600817E-3</v>
      </c>
      <c r="F30" s="67">
        <f>[1]March!E9</f>
        <v>1071.3712491747394</v>
      </c>
      <c r="G30" s="101"/>
      <c r="H30" s="79"/>
      <c r="I30" s="93"/>
      <c r="J30" s="5"/>
      <c r="K30" s="121"/>
      <c r="L30" s="11" t="str">
        <f t="shared" ref="L30:M58" si="0">B30</f>
        <v>Monday</v>
      </c>
      <c r="M30" s="12">
        <f t="shared" si="0"/>
        <v>42065</v>
      </c>
      <c r="N30" s="67">
        <f>[1]March!L9</f>
        <v>3.7805833346313897</v>
      </c>
      <c r="O30" s="67">
        <f>[1]March!M9</f>
        <v>0</v>
      </c>
      <c r="P30" s="79">
        <f>[1]March!N9</f>
        <v>1.7530706021570497</v>
      </c>
      <c r="Q30" s="83"/>
      <c r="R30" s="83"/>
      <c r="S30" s="83"/>
      <c r="T30" s="130"/>
      <c r="U30" s="83"/>
      <c r="V30" s="121"/>
      <c r="W30" s="11" t="str">
        <f t="shared" ref="W30:X58" si="1">B30</f>
        <v>Monday</v>
      </c>
      <c r="X30" s="37">
        <f t="shared" si="1"/>
        <v>42065</v>
      </c>
      <c r="Y30" s="71">
        <f>[1]March!R9</f>
        <v>7.93</v>
      </c>
      <c r="Z30" s="67">
        <f>[1]March!S9</f>
        <v>6.8</v>
      </c>
      <c r="AA30" s="148">
        <f>[1]March!T9</f>
        <v>7.1350000000000007</v>
      </c>
      <c r="AB30" s="71">
        <f>[1]March!U9</f>
        <v>10</v>
      </c>
      <c r="AC30" s="67">
        <f>[1]March!V9</f>
        <v>4</v>
      </c>
      <c r="AD30" s="67">
        <f>[1]March!W9</f>
        <v>5.3888888888888893</v>
      </c>
      <c r="AE30" s="83">
        <f>[1]March!X9</f>
        <v>70.095000000000013</v>
      </c>
      <c r="AF30" s="165">
        <f>[1]March!Y9</f>
        <v>0</v>
      </c>
      <c r="AG30" s="93"/>
    </row>
    <row r="31" spans="1:33" x14ac:dyDescent="0.25">
      <c r="A31" s="121"/>
      <c r="B31" s="11" t="s">
        <v>10</v>
      </c>
      <c r="C31" s="12">
        <f t="shared" ref="C31:C59" si="2">C30+1</f>
        <v>42066</v>
      </c>
      <c r="D31" s="100">
        <f>[1]March!C10</f>
        <v>0.34585135877241552</v>
      </c>
      <c r="E31" s="67">
        <f>[1]March!D10</f>
        <v>0.10136040018569474</v>
      </c>
      <c r="F31" s="67">
        <f>[1]March!E10</f>
        <v>0.22360587947916125</v>
      </c>
      <c r="G31" s="101"/>
      <c r="H31" s="79"/>
      <c r="I31" s="93"/>
      <c r="J31" s="5"/>
      <c r="K31" s="121"/>
      <c r="L31" s="11" t="str">
        <f t="shared" si="0"/>
        <v>Tuesday</v>
      </c>
      <c r="M31" s="12">
        <f t="shared" si="0"/>
        <v>42066</v>
      </c>
      <c r="N31" s="67">
        <f>[1]March!L10</f>
        <v>3.8956579871310124</v>
      </c>
      <c r="O31" s="67">
        <f>[1]March!M10</f>
        <v>0</v>
      </c>
      <c r="P31" s="79">
        <f>[1]March!N10</f>
        <v>2.2128950016128797</v>
      </c>
      <c r="Q31" s="83"/>
      <c r="R31" s="83"/>
      <c r="S31" s="83"/>
      <c r="T31" s="130"/>
      <c r="U31" s="83"/>
      <c r="V31" s="121"/>
      <c r="W31" s="11" t="str">
        <f t="shared" si="1"/>
        <v>Tuesday</v>
      </c>
      <c r="X31" s="37">
        <f t="shared" si="1"/>
        <v>42066</v>
      </c>
      <c r="Y31" s="71">
        <f>[1]March!R10</f>
        <v>7.99</v>
      </c>
      <c r="Z31" s="67">
        <f>[1]March!S10</f>
        <v>7.73</v>
      </c>
      <c r="AA31" s="148">
        <f>[1]March!T10</f>
        <v>7.8375000000000004</v>
      </c>
      <c r="AB31" s="71">
        <f>[1]March!U10</f>
        <v>23</v>
      </c>
      <c r="AC31" s="67">
        <f>[1]March!V10</f>
        <v>20</v>
      </c>
      <c r="AD31" s="67">
        <f>[1]March!W10</f>
        <v>21.5</v>
      </c>
      <c r="AE31" s="83">
        <f>[1]March!X10</f>
        <v>20.020000000000003</v>
      </c>
      <c r="AF31" s="165">
        <f>[1]March!Y10</f>
        <v>0</v>
      </c>
      <c r="AG31" s="93"/>
    </row>
    <row r="32" spans="1:33" x14ac:dyDescent="0.25">
      <c r="A32" s="121"/>
      <c r="B32" s="11" t="s">
        <v>4</v>
      </c>
      <c r="C32" s="12">
        <f t="shared" si="2"/>
        <v>42067</v>
      </c>
      <c r="D32" s="100">
        <f>[1]March!C11</f>
        <v>2014.0309578111435</v>
      </c>
      <c r="E32" s="67">
        <f>[1]March!D11</f>
        <v>3.8405683220480567E-2</v>
      </c>
      <c r="F32" s="67">
        <f>[1]March!E11</f>
        <v>177.14589774475391</v>
      </c>
      <c r="G32" s="101"/>
      <c r="H32" s="79"/>
      <c r="I32" s="93"/>
      <c r="J32" s="5"/>
      <c r="K32" s="121"/>
      <c r="L32" s="11" t="str">
        <f t="shared" si="0"/>
        <v>Wednesday</v>
      </c>
      <c r="M32" s="12">
        <f t="shared" si="0"/>
        <v>42067</v>
      </c>
      <c r="N32" s="67">
        <f>[1]March!L11</f>
        <v>2.7918454861111108</v>
      </c>
      <c r="O32" s="67">
        <f>[1]March!M11</f>
        <v>0.64252951388888879</v>
      </c>
      <c r="P32" s="79">
        <f>[1]March!N11</f>
        <v>1.7744797453896872</v>
      </c>
      <c r="Q32" s="83"/>
      <c r="R32" s="83"/>
      <c r="S32" s="83"/>
      <c r="T32" s="130"/>
      <c r="U32" s="83"/>
      <c r="V32" s="121"/>
      <c r="W32" s="11" t="str">
        <f t="shared" si="1"/>
        <v>Wednesday</v>
      </c>
      <c r="X32" s="37">
        <f t="shared" si="1"/>
        <v>42067</v>
      </c>
      <c r="Y32" s="71">
        <f>[1]March!R11</f>
        <v>8.2899999999999991</v>
      </c>
      <c r="Z32" s="67">
        <f>[1]March!S11</f>
        <v>7.93</v>
      </c>
      <c r="AA32" s="148">
        <f>[1]March!T11</f>
        <v>8.1274999999999995</v>
      </c>
      <c r="AB32" s="71">
        <f>[1]March!U11</f>
        <v>24</v>
      </c>
      <c r="AC32" s="67">
        <f>[1]March!V11</f>
        <v>18</v>
      </c>
      <c r="AD32" s="67">
        <f>[1]March!W11</f>
        <v>21.875</v>
      </c>
      <c r="AE32" s="83">
        <f>[1]March!X11</f>
        <v>35.326999999999998</v>
      </c>
      <c r="AF32" s="165">
        <f>[1]March!Y11</f>
        <v>0</v>
      </c>
      <c r="AG32" s="93"/>
    </row>
    <row r="33" spans="1:33" x14ac:dyDescent="0.25">
      <c r="A33" s="121"/>
      <c r="B33" s="11" t="s">
        <v>5</v>
      </c>
      <c r="C33" s="12">
        <f t="shared" si="2"/>
        <v>42068</v>
      </c>
      <c r="D33" s="100">
        <f>[1]March!C12</f>
        <v>2121.3510200263131</v>
      </c>
      <c r="E33" s="67">
        <f>[1]March!D12</f>
        <v>1043.9478446994358</v>
      </c>
      <c r="F33" s="67">
        <f>[1]March!E12</f>
        <v>1540.0503048906678</v>
      </c>
      <c r="G33" s="101"/>
      <c r="H33" s="79"/>
      <c r="I33" s="93"/>
      <c r="J33" s="5"/>
      <c r="K33" s="121"/>
      <c r="L33" s="11" t="str">
        <f t="shared" si="0"/>
        <v>Thursday</v>
      </c>
      <c r="M33" s="12">
        <f t="shared" si="0"/>
        <v>42068</v>
      </c>
      <c r="N33" s="67">
        <f>[1]March!L12</f>
        <v>3.2668489583333331</v>
      </c>
      <c r="O33" s="67">
        <f>[1]March!M12</f>
        <v>0.96302256944444442</v>
      </c>
      <c r="P33" s="79">
        <f>[1]March!N12</f>
        <v>2.2210791377855665</v>
      </c>
      <c r="Q33" s="83"/>
      <c r="R33" s="83"/>
      <c r="S33" s="83"/>
      <c r="T33" s="130"/>
      <c r="U33" s="83"/>
      <c r="V33" s="121"/>
      <c r="W33" s="11" t="str">
        <f t="shared" si="1"/>
        <v>Thursday</v>
      </c>
      <c r="X33" s="37">
        <f t="shared" si="1"/>
        <v>42068</v>
      </c>
      <c r="Y33" s="71">
        <f>[1]March!R12</f>
        <v>8.2899999999999991</v>
      </c>
      <c r="Z33" s="67">
        <f>[1]March!S12</f>
        <v>6.71</v>
      </c>
      <c r="AA33" s="148">
        <f>[1]March!T12</f>
        <v>7.6188888888888897</v>
      </c>
      <c r="AB33" s="71">
        <f>[1]March!U12</f>
        <v>19</v>
      </c>
      <c r="AC33" s="67">
        <f>[1]March!V12</f>
        <v>5</v>
      </c>
      <c r="AD33" s="67">
        <f>[1]March!W12</f>
        <v>9.3333333333333339</v>
      </c>
      <c r="AE33" s="83">
        <f>[1]March!X12</f>
        <v>38.566000000000003</v>
      </c>
      <c r="AF33" s="165">
        <f>[1]March!Y12</f>
        <v>0</v>
      </c>
      <c r="AG33" s="93"/>
    </row>
    <row r="34" spans="1:33" x14ac:dyDescent="0.25">
      <c r="A34" s="121"/>
      <c r="B34" s="11" t="s">
        <v>6</v>
      </c>
      <c r="C34" s="12">
        <f t="shared" si="2"/>
        <v>42069</v>
      </c>
      <c r="D34" s="100">
        <f>[1]March!C13</f>
        <v>1954.5676349419487</v>
      </c>
      <c r="E34" s="67">
        <f>[1]March!D13</f>
        <v>1166.6453757595486</v>
      </c>
      <c r="F34" s="67">
        <f>[1]March!E13</f>
        <v>1532.5474609137641</v>
      </c>
      <c r="G34" s="101"/>
      <c r="H34" s="79"/>
      <c r="I34" s="93"/>
      <c r="J34" s="5"/>
      <c r="K34" s="121"/>
      <c r="L34" s="11" t="str">
        <f t="shared" si="0"/>
        <v>Friday</v>
      </c>
      <c r="M34" s="12">
        <f t="shared" si="0"/>
        <v>42069</v>
      </c>
      <c r="N34" s="67">
        <f>[1]March!L13</f>
        <v>3.5792725703716277</v>
      </c>
      <c r="O34" s="67">
        <f>[1]March!M13</f>
        <v>1.3096197917593848</v>
      </c>
      <c r="P34" s="79">
        <f>[1]March!N13</f>
        <v>2.4205072340165024</v>
      </c>
      <c r="Q34" s="83"/>
      <c r="R34" s="83"/>
      <c r="S34" s="83"/>
      <c r="T34" s="130"/>
      <c r="U34" s="83"/>
      <c r="V34" s="121"/>
      <c r="W34" s="11" t="str">
        <f t="shared" si="1"/>
        <v>Friday</v>
      </c>
      <c r="X34" s="37">
        <f t="shared" si="1"/>
        <v>42069</v>
      </c>
      <c r="Y34" s="71">
        <f>[1]March!R13</f>
        <v>8.23</v>
      </c>
      <c r="Z34" s="67">
        <f>[1]March!S13</f>
        <v>6.76</v>
      </c>
      <c r="AA34" s="148">
        <f>[1]March!T13</f>
        <v>7.330000000000001</v>
      </c>
      <c r="AB34" s="71">
        <f>[1]March!U13</f>
        <v>7</v>
      </c>
      <c r="AC34" s="67">
        <f>[1]March!V13</f>
        <v>3</v>
      </c>
      <c r="AD34" s="67">
        <f>[1]March!W13</f>
        <v>4.583333333333333</v>
      </c>
      <c r="AE34" s="83">
        <f>[1]March!X13</f>
        <v>54.690999999999988</v>
      </c>
      <c r="AF34" s="165">
        <f>[1]March!Y13</f>
        <v>0</v>
      </c>
      <c r="AG34" s="93"/>
    </row>
    <row r="35" spans="1:33" x14ac:dyDescent="0.25">
      <c r="A35" s="121"/>
      <c r="B35" s="11" t="s">
        <v>7</v>
      </c>
      <c r="C35" s="12">
        <f t="shared" si="2"/>
        <v>42070</v>
      </c>
      <c r="D35" s="100">
        <f>[1]March!C14</f>
        <v>1700.3669374999999</v>
      </c>
      <c r="E35" s="67">
        <f>[1]March!D14</f>
        <v>1506.6872199842664</v>
      </c>
      <c r="F35" s="67">
        <f>[1]March!E14</f>
        <v>1601.7706599956089</v>
      </c>
      <c r="G35" s="101"/>
      <c r="H35" s="79"/>
      <c r="I35" s="93"/>
      <c r="J35" s="5"/>
      <c r="K35" s="121"/>
      <c r="L35" s="11" t="str">
        <f t="shared" si="0"/>
        <v>Saturday</v>
      </c>
      <c r="M35" s="12">
        <f t="shared" si="0"/>
        <v>42070</v>
      </c>
      <c r="N35" s="67">
        <f>[1]March!L14</f>
        <v>3.6189392362038291</v>
      </c>
      <c r="O35" s="67">
        <f>[1]March!M14</f>
        <v>1.6250815972222221</v>
      </c>
      <c r="P35" s="79">
        <f>[1]March!N14</f>
        <v>2.6488807147647497</v>
      </c>
      <c r="Q35" s="83"/>
      <c r="R35" s="83"/>
      <c r="S35" s="83"/>
      <c r="T35" s="130"/>
      <c r="U35" s="83"/>
      <c r="V35" s="121"/>
      <c r="W35" s="11" t="str">
        <f t="shared" si="1"/>
        <v>Saturday</v>
      </c>
      <c r="X35" s="37">
        <f t="shared" si="1"/>
        <v>42070</v>
      </c>
      <c r="Y35" s="71">
        <f>[1]March!R14</f>
        <v>8.2200000000000006</v>
      </c>
      <c r="Z35" s="67">
        <f>[1]March!S14</f>
        <v>6.81</v>
      </c>
      <c r="AA35" s="148">
        <f>[1]March!T14</f>
        <v>7.2015384615384628</v>
      </c>
      <c r="AB35" s="71">
        <f>[1]March!U14</f>
        <v>6</v>
      </c>
      <c r="AC35" s="67">
        <f>[1]March!V14</f>
        <v>4</v>
      </c>
      <c r="AD35" s="67">
        <f>[1]March!W14</f>
        <v>4.3076923076923075</v>
      </c>
      <c r="AE35" s="83">
        <f>[1]March!X14</f>
        <v>48.628</v>
      </c>
      <c r="AF35" s="165">
        <f>[1]March!Y14</f>
        <v>0</v>
      </c>
      <c r="AG35" s="93"/>
    </row>
    <row r="36" spans="1:33" x14ac:dyDescent="0.25">
      <c r="A36" s="121"/>
      <c r="B36" s="11" t="s">
        <v>8</v>
      </c>
      <c r="C36" s="12">
        <f t="shared" si="2"/>
        <v>42071</v>
      </c>
      <c r="D36" s="100">
        <f>[1]March!C15</f>
        <v>1675.8009479166667</v>
      </c>
      <c r="E36" s="67">
        <f>[1]March!D15</f>
        <v>1390.3785721096463</v>
      </c>
      <c r="F36" s="67">
        <f>[1]March!E15</f>
        <v>1529.3466902148778</v>
      </c>
      <c r="G36" s="101"/>
      <c r="H36" s="79"/>
      <c r="I36" s="93"/>
      <c r="J36" s="5"/>
      <c r="K36" s="121"/>
      <c r="L36" s="11" t="str">
        <f t="shared" si="0"/>
        <v>Sunday</v>
      </c>
      <c r="M36" s="12">
        <f t="shared" si="0"/>
        <v>42071</v>
      </c>
      <c r="N36" s="67">
        <f>[1]March!L15</f>
        <v>4.0084236128727593</v>
      </c>
      <c r="O36" s="67">
        <f>[1]March!M15</f>
        <v>1.3603819444444445</v>
      </c>
      <c r="P36" s="79">
        <f>[1]March!N15</f>
        <v>2.5321894893828363</v>
      </c>
      <c r="Q36" s="83"/>
      <c r="R36" s="83"/>
      <c r="S36" s="83"/>
      <c r="T36" s="130"/>
      <c r="U36" s="83"/>
      <c r="V36" s="121"/>
      <c r="W36" s="11" t="str">
        <f t="shared" si="1"/>
        <v>Sunday</v>
      </c>
      <c r="X36" s="37">
        <f t="shared" si="1"/>
        <v>42071</v>
      </c>
      <c r="Y36" s="71">
        <f>[1]March!R15</f>
        <v>8</v>
      </c>
      <c r="Z36" s="67">
        <f>[1]March!S15</f>
        <v>6.8</v>
      </c>
      <c r="AA36" s="148">
        <f>[1]March!T15</f>
        <v>7.1719999999999997</v>
      </c>
      <c r="AB36" s="71">
        <f>[1]March!U15</f>
        <v>5</v>
      </c>
      <c r="AC36" s="67">
        <f>[1]March!V15</f>
        <v>4</v>
      </c>
      <c r="AD36" s="67">
        <f>[1]March!W15</f>
        <v>4.1333333333333337</v>
      </c>
      <c r="AE36" s="83">
        <f>[1]March!X15</f>
        <v>49.872000000000007</v>
      </c>
      <c r="AF36" s="165">
        <f>[1]March!Y15</f>
        <v>0</v>
      </c>
      <c r="AG36" s="93"/>
    </row>
    <row r="37" spans="1:33" x14ac:dyDescent="0.25">
      <c r="A37" s="121"/>
      <c r="B37" s="11" t="s">
        <v>9</v>
      </c>
      <c r="C37" s="12">
        <f t="shared" si="2"/>
        <v>42072</v>
      </c>
      <c r="D37" s="100">
        <f>[1]March!C16</f>
        <v>1752.604875</v>
      </c>
      <c r="E37" s="67">
        <f>[1]March!D16</f>
        <v>1465.8933331909179</v>
      </c>
      <c r="F37" s="67">
        <f>[1]March!E16</f>
        <v>1566.3878587019176</v>
      </c>
      <c r="G37" s="101"/>
      <c r="H37" s="79"/>
      <c r="I37" s="93"/>
      <c r="J37" s="5"/>
      <c r="K37" s="121"/>
      <c r="L37" s="11" t="str">
        <f t="shared" si="0"/>
        <v>Monday</v>
      </c>
      <c r="M37" s="12">
        <f t="shared" si="0"/>
        <v>42072</v>
      </c>
      <c r="N37" s="67">
        <f>[1]March!L16</f>
        <v>3.8498784734275606</v>
      </c>
      <c r="O37" s="67">
        <f>[1]March!M16</f>
        <v>1.6825763888888887</v>
      </c>
      <c r="P37" s="79">
        <f>[1]March!N16</f>
        <v>2.8627468172339374</v>
      </c>
      <c r="Q37" s="83"/>
      <c r="R37" s="83"/>
      <c r="S37" s="83"/>
      <c r="T37" s="130"/>
      <c r="U37" s="83"/>
      <c r="V37" s="121"/>
      <c r="W37" s="11" t="str">
        <f t="shared" si="1"/>
        <v>Monday</v>
      </c>
      <c r="X37" s="37">
        <f t="shared" si="1"/>
        <v>42072</v>
      </c>
      <c r="Y37" s="71">
        <f>[1]March!R16</f>
        <v>7.71</v>
      </c>
      <c r="Z37" s="67">
        <f>[1]March!S16</f>
        <v>6.8</v>
      </c>
      <c r="AA37" s="148">
        <f>[1]March!T16</f>
        <v>7.1522222222222211</v>
      </c>
      <c r="AB37" s="71">
        <f>[1]March!U16</f>
        <v>6</v>
      </c>
      <c r="AC37" s="67">
        <f>[1]March!V16</f>
        <v>5</v>
      </c>
      <c r="AD37" s="67">
        <f>[1]March!W16</f>
        <v>5.1111111111111107</v>
      </c>
      <c r="AE37" s="83">
        <f>[1]March!X16</f>
        <v>36.683</v>
      </c>
      <c r="AF37" s="165">
        <f>[1]March!Y16</f>
        <v>0</v>
      </c>
      <c r="AG37" s="93"/>
    </row>
    <row r="38" spans="1:33" x14ac:dyDescent="0.25">
      <c r="A38" s="121"/>
      <c r="B38" s="11" t="s">
        <v>10</v>
      </c>
      <c r="C38" s="12">
        <f t="shared" si="2"/>
        <v>42073</v>
      </c>
      <c r="D38" s="100">
        <f>[1]March!C17</f>
        <v>1851.0164166666664</v>
      </c>
      <c r="E38" s="67">
        <f>[1]March!D17</f>
        <v>1037.7050830010307</v>
      </c>
      <c r="F38" s="67">
        <f>[1]March!E17</f>
        <v>1437.9661213381357</v>
      </c>
      <c r="G38" s="101"/>
      <c r="H38" s="79"/>
      <c r="I38" s="93"/>
      <c r="J38" s="5"/>
      <c r="K38" s="121"/>
      <c r="L38" s="11" t="str">
        <f t="shared" si="0"/>
        <v>Tuesday</v>
      </c>
      <c r="M38" s="12">
        <f t="shared" si="0"/>
        <v>42073</v>
      </c>
      <c r="N38" s="67">
        <f>[1]March!L17</f>
        <v>4.093456598705715</v>
      </c>
      <c r="O38" s="67">
        <f>[1]March!M17</f>
        <v>1.6139739583333332</v>
      </c>
      <c r="P38" s="79">
        <f>[1]March!N17</f>
        <v>2.3315679737344661</v>
      </c>
      <c r="Q38" s="83"/>
      <c r="R38" s="83"/>
      <c r="S38" s="83"/>
      <c r="T38" s="130"/>
      <c r="U38" s="83"/>
      <c r="V38" s="121"/>
      <c r="W38" s="11" t="str">
        <f t="shared" si="1"/>
        <v>Tuesday</v>
      </c>
      <c r="X38" s="37">
        <f t="shared" si="1"/>
        <v>42073</v>
      </c>
      <c r="Y38" s="71">
        <f>[1]March!R17</f>
        <v>7.93</v>
      </c>
      <c r="Z38" s="67">
        <f>[1]March!S17</f>
        <v>6.89</v>
      </c>
      <c r="AA38" s="148">
        <f>[1]March!T17</f>
        <v>7.3346153846153852</v>
      </c>
      <c r="AB38" s="71">
        <f>[1]March!U17</f>
        <v>6</v>
      </c>
      <c r="AC38" s="67">
        <f>[1]March!V17</f>
        <v>3</v>
      </c>
      <c r="AD38" s="67">
        <f>[1]March!W17</f>
        <v>4.6923076923076925</v>
      </c>
      <c r="AE38" s="83">
        <f>[1]March!X17</f>
        <v>63.652000000000001</v>
      </c>
      <c r="AF38" s="165">
        <f>[1]March!Y17</f>
        <v>0</v>
      </c>
      <c r="AG38" s="93"/>
    </row>
    <row r="39" spans="1:33" x14ac:dyDescent="0.25">
      <c r="A39" s="121"/>
      <c r="B39" s="11" t="s">
        <v>4</v>
      </c>
      <c r="C39" s="12">
        <f t="shared" si="2"/>
        <v>42074</v>
      </c>
      <c r="D39" s="100">
        <f>[1]March!C18</f>
        <v>1803.0681180555555</v>
      </c>
      <c r="E39" s="67">
        <f>[1]March!D18</f>
        <v>1276.0640521308051</v>
      </c>
      <c r="F39" s="67">
        <f>[1]March!E18</f>
        <v>1472.2570857118678</v>
      </c>
      <c r="G39" s="101"/>
      <c r="H39" s="79"/>
      <c r="I39" s="93"/>
      <c r="J39" s="5"/>
      <c r="K39" s="121"/>
      <c r="L39" s="11" t="str">
        <f t="shared" si="0"/>
        <v>Wednesday</v>
      </c>
      <c r="M39" s="12">
        <f t="shared" si="0"/>
        <v>42074</v>
      </c>
      <c r="N39" s="67">
        <f>[1]March!L18</f>
        <v>4.02959375166893</v>
      </c>
      <c r="O39" s="67">
        <f>[1]March!M18</f>
        <v>2.3121510418521032</v>
      </c>
      <c r="P39" s="79">
        <f>[1]March!N18</f>
        <v>2.99389756967624</v>
      </c>
      <c r="Q39" s="83"/>
      <c r="R39" s="83"/>
      <c r="S39" s="83"/>
      <c r="T39" s="130"/>
      <c r="U39" s="83"/>
      <c r="V39" s="121"/>
      <c r="W39" s="11" t="str">
        <f t="shared" si="1"/>
        <v>Wednesday</v>
      </c>
      <c r="X39" s="37">
        <f t="shared" si="1"/>
        <v>42074</v>
      </c>
      <c r="Y39" s="71">
        <f>[1]March!R18</f>
        <v>8.27</v>
      </c>
      <c r="Z39" s="67">
        <f>[1]March!S18</f>
        <v>7.84</v>
      </c>
      <c r="AA39" s="148">
        <f>[1]March!T18</f>
        <v>8.1536842105263148</v>
      </c>
      <c r="AB39" s="71">
        <f>[1]March!U18</f>
        <v>5</v>
      </c>
      <c r="AC39" s="67">
        <f>[1]March!V18</f>
        <v>3</v>
      </c>
      <c r="AD39" s="67">
        <f>[1]March!W18</f>
        <v>3.8947368421052633</v>
      </c>
      <c r="AE39" s="83">
        <f>[1]March!X18</f>
        <v>77.683999999999997</v>
      </c>
      <c r="AF39" s="165">
        <f>[1]March!Y18</f>
        <v>1</v>
      </c>
      <c r="AG39" s="93"/>
    </row>
    <row r="40" spans="1:33" x14ac:dyDescent="0.25">
      <c r="A40" s="121"/>
      <c r="B40" s="11" t="s">
        <v>5</v>
      </c>
      <c r="C40" s="12">
        <f t="shared" si="2"/>
        <v>42075</v>
      </c>
      <c r="D40" s="100">
        <f>[1]March!C19</f>
        <v>1926.5554583333333</v>
      </c>
      <c r="E40" s="67">
        <f>[1]March!D19</f>
        <v>1717.0793645833332</v>
      </c>
      <c r="F40" s="67">
        <f>[1]March!E19</f>
        <v>1817.1336102864586</v>
      </c>
      <c r="G40" s="101"/>
      <c r="H40" s="79"/>
      <c r="I40" s="93"/>
      <c r="J40" s="5"/>
      <c r="K40" s="121"/>
      <c r="L40" s="11" t="str">
        <f t="shared" si="0"/>
        <v>Thursday</v>
      </c>
      <c r="M40" s="12">
        <f t="shared" si="0"/>
        <v>42075</v>
      </c>
      <c r="N40" s="67">
        <f>[1]March!L19</f>
        <v>4.886826391392284</v>
      </c>
      <c r="O40" s="67">
        <f>[1]March!M19</f>
        <v>2.2975555555555554</v>
      </c>
      <c r="P40" s="79">
        <f>[1]March!N19</f>
        <v>3.4422613094568209</v>
      </c>
      <c r="Q40" s="83"/>
      <c r="R40" s="83"/>
      <c r="S40" s="83"/>
      <c r="T40" s="130"/>
      <c r="U40" s="83"/>
      <c r="V40" s="121"/>
      <c r="W40" s="11" t="str">
        <f t="shared" si="1"/>
        <v>Thursday</v>
      </c>
      <c r="X40" s="37">
        <f t="shared" si="1"/>
        <v>42075</v>
      </c>
      <c r="Y40" s="71">
        <f>[1]March!R19</f>
        <v>8.24</v>
      </c>
      <c r="Z40" s="67">
        <f>[1]March!S19</f>
        <v>7.64</v>
      </c>
      <c r="AA40" s="148">
        <f>[1]March!T19</f>
        <v>8.0453846153846147</v>
      </c>
      <c r="AB40" s="71">
        <f>[1]March!U19</f>
        <v>5</v>
      </c>
      <c r="AC40" s="67">
        <f>[1]March!V19</f>
        <v>4</v>
      </c>
      <c r="AD40" s="67">
        <f>[1]March!W19</f>
        <v>4.7692307692307692</v>
      </c>
      <c r="AE40" s="83">
        <f>[1]March!X19</f>
        <v>65.036000000000001</v>
      </c>
      <c r="AF40" s="165">
        <f>[1]March!Y19</f>
        <v>0</v>
      </c>
      <c r="AG40" s="93"/>
    </row>
    <row r="41" spans="1:33" x14ac:dyDescent="0.25">
      <c r="A41" s="121"/>
      <c r="B41" s="11" t="s">
        <v>6</v>
      </c>
      <c r="C41" s="12">
        <f t="shared" si="2"/>
        <v>42076</v>
      </c>
      <c r="D41" s="100">
        <f>[1]March!C20</f>
        <v>1957.8243853691947</v>
      </c>
      <c r="E41" s="67">
        <f>[1]March!D20</f>
        <v>1553.1662709994844</v>
      </c>
      <c r="F41" s="67">
        <f>[1]March!E20</f>
        <v>1758.1102641405175</v>
      </c>
      <c r="G41" s="101"/>
      <c r="H41" s="79"/>
      <c r="I41" s="93"/>
      <c r="J41" s="5"/>
      <c r="K41" s="121"/>
      <c r="L41" s="11" t="str">
        <f t="shared" si="0"/>
        <v>Friday</v>
      </c>
      <c r="M41" s="12">
        <f t="shared" si="0"/>
        <v>42076</v>
      </c>
      <c r="N41" s="67">
        <f>[1]March!L20</f>
        <v>4.5302152803738904</v>
      </c>
      <c r="O41" s="67">
        <f>[1]March!M20</f>
        <v>2.3496545138888889</v>
      </c>
      <c r="P41" s="79">
        <f>[1]March!N20</f>
        <v>3.098281828974133</v>
      </c>
      <c r="Q41" s="83"/>
      <c r="R41" s="83"/>
      <c r="S41" s="83"/>
      <c r="T41" s="130"/>
      <c r="U41" s="83"/>
      <c r="V41" s="121"/>
      <c r="W41" s="11" t="str">
        <f t="shared" si="1"/>
        <v>Friday</v>
      </c>
      <c r="X41" s="37">
        <f t="shared" si="1"/>
        <v>42076</v>
      </c>
      <c r="Y41" s="71">
        <f>[1]March!R20</f>
        <v>7.95</v>
      </c>
      <c r="Z41" s="67">
        <f>[1]March!S20</f>
        <v>7.57</v>
      </c>
      <c r="AA41" s="148">
        <f>[1]March!T20</f>
        <v>7.7835714285714284</v>
      </c>
      <c r="AB41" s="71">
        <f>[1]March!U20</f>
        <v>6</v>
      </c>
      <c r="AC41" s="67">
        <f>[1]March!V20</f>
        <v>5</v>
      </c>
      <c r="AD41" s="67">
        <f>[1]March!W20</f>
        <v>5.7142857142857144</v>
      </c>
      <c r="AE41" s="83">
        <f>[1]March!X20</f>
        <v>70.001999999999995</v>
      </c>
      <c r="AF41" s="165">
        <f>[1]March!Y20</f>
        <v>0</v>
      </c>
      <c r="AG41" s="93"/>
    </row>
    <row r="42" spans="1:33" x14ac:dyDescent="0.25">
      <c r="A42" s="121"/>
      <c r="B42" s="11" t="s">
        <v>7</v>
      </c>
      <c r="C42" s="12">
        <f t="shared" si="2"/>
        <v>42077</v>
      </c>
      <c r="D42" s="100">
        <f>[1]March!C21</f>
        <v>1977.0088693644204</v>
      </c>
      <c r="E42" s="67">
        <f>[1]March!D21</f>
        <v>1229.3581556803385</v>
      </c>
      <c r="F42" s="67">
        <f>[1]March!E21</f>
        <v>1573.5977066782627</v>
      </c>
      <c r="G42" s="101"/>
      <c r="H42" s="79"/>
      <c r="I42" s="93"/>
      <c r="J42" s="5"/>
      <c r="K42" s="121"/>
      <c r="L42" s="11" t="str">
        <f t="shared" si="0"/>
        <v>Saturday</v>
      </c>
      <c r="M42" s="12">
        <f t="shared" si="0"/>
        <v>42077</v>
      </c>
      <c r="N42" s="67">
        <f>[1]March!L21</f>
        <v>4.5443246550030176</v>
      </c>
      <c r="O42" s="67">
        <f>[1]March!M21</f>
        <v>1.6581979166666665</v>
      </c>
      <c r="P42" s="79">
        <f>[1]March!N21</f>
        <v>2.9662487345106068</v>
      </c>
      <c r="Q42" s="83"/>
      <c r="R42" s="83"/>
      <c r="S42" s="83"/>
      <c r="T42" s="130"/>
      <c r="U42" s="83"/>
      <c r="V42" s="121"/>
      <c r="W42" s="11" t="str">
        <f t="shared" si="1"/>
        <v>Saturday</v>
      </c>
      <c r="X42" s="37">
        <f t="shared" si="1"/>
        <v>42077</v>
      </c>
      <c r="Y42" s="71">
        <f>[1]March!R21</f>
        <v>7.58</v>
      </c>
      <c r="Z42" s="67">
        <f>[1]March!S21</f>
        <v>6.86</v>
      </c>
      <c r="AA42" s="148">
        <f>[1]March!T21</f>
        <v>7.2700000000000005</v>
      </c>
      <c r="AB42" s="71">
        <f>[1]March!U21</f>
        <v>12</v>
      </c>
      <c r="AC42" s="67">
        <f>[1]March!V21</f>
        <v>6</v>
      </c>
      <c r="AD42" s="67">
        <f>[1]March!W21</f>
        <v>7.6</v>
      </c>
      <c r="AE42" s="83">
        <f>[1]March!X21</f>
        <v>74.295000000000016</v>
      </c>
      <c r="AF42" s="165">
        <f>[1]March!Y21</f>
        <v>0</v>
      </c>
      <c r="AG42" s="93"/>
    </row>
    <row r="43" spans="1:33" x14ac:dyDescent="0.25">
      <c r="A43" s="121"/>
      <c r="B43" s="11" t="s">
        <v>8</v>
      </c>
      <c r="C43" s="12">
        <f t="shared" si="2"/>
        <v>42078</v>
      </c>
      <c r="D43" s="100">
        <f>[1]March!C22</f>
        <v>2080.3124728936086</v>
      </c>
      <c r="E43" s="67">
        <f>[1]March!D22</f>
        <v>1239.5404583808051</v>
      </c>
      <c r="F43" s="67">
        <f>[1]March!E22</f>
        <v>1461.2182817716953</v>
      </c>
      <c r="G43" s="101"/>
      <c r="H43" s="79"/>
      <c r="I43" s="93"/>
      <c r="J43" s="5"/>
      <c r="K43" s="121"/>
      <c r="L43" s="11" t="str">
        <f t="shared" si="0"/>
        <v>Sunday</v>
      </c>
      <c r="M43" s="12">
        <f t="shared" si="0"/>
        <v>42078</v>
      </c>
      <c r="N43" s="67">
        <f>[1]March!L22</f>
        <v>5.2135659752819272</v>
      </c>
      <c r="O43" s="67">
        <f>[1]March!M22</f>
        <v>1.4374062499999998</v>
      </c>
      <c r="P43" s="79">
        <f>[1]March!N22</f>
        <v>2.5747938370798473</v>
      </c>
      <c r="Q43" s="83"/>
      <c r="R43" s="83"/>
      <c r="S43" s="83"/>
      <c r="T43" s="130"/>
      <c r="U43" s="83"/>
      <c r="V43" s="121"/>
      <c r="W43" s="11" t="str">
        <f t="shared" si="1"/>
        <v>Sunday</v>
      </c>
      <c r="X43" s="37">
        <f t="shared" si="1"/>
        <v>42078</v>
      </c>
      <c r="Y43" s="71">
        <f>[1]March!R22</f>
        <v>7.98</v>
      </c>
      <c r="Z43" s="67">
        <f>[1]March!S22</f>
        <v>6.87</v>
      </c>
      <c r="AA43" s="148">
        <f>[1]March!T22</f>
        <v>7.3952380952380947</v>
      </c>
      <c r="AB43" s="71">
        <f>[1]March!U22</f>
        <v>27</v>
      </c>
      <c r="AC43" s="67">
        <f>[1]March!V22</f>
        <v>6</v>
      </c>
      <c r="AD43" s="67">
        <f>[1]March!W22</f>
        <v>17.047619047619047</v>
      </c>
      <c r="AE43" s="83">
        <f>[1]March!X22</f>
        <v>98.73099999999998</v>
      </c>
      <c r="AF43" s="165">
        <f>[1]March!Y22</f>
        <v>9</v>
      </c>
      <c r="AG43" s="93"/>
    </row>
    <row r="44" spans="1:33" x14ac:dyDescent="0.25">
      <c r="A44" s="121"/>
      <c r="B44" s="11" t="s">
        <v>9</v>
      </c>
      <c r="C44" s="12">
        <f t="shared" si="2"/>
        <v>42079</v>
      </c>
      <c r="D44" s="100">
        <f>[1]March!C23</f>
        <v>1579.9578958095974</v>
      </c>
      <c r="E44" s="67">
        <f>[1]March!D23</f>
        <v>1312.8542293328178</v>
      </c>
      <c r="F44" s="67">
        <f>[1]March!E23</f>
        <v>1422.4035092790862</v>
      </c>
      <c r="G44" s="101"/>
      <c r="H44" s="79"/>
      <c r="I44" s="93"/>
      <c r="J44" s="5"/>
      <c r="K44" s="121"/>
      <c r="L44" s="11" t="str">
        <f t="shared" si="0"/>
        <v>Monday</v>
      </c>
      <c r="M44" s="12">
        <f t="shared" si="0"/>
        <v>42079</v>
      </c>
      <c r="N44" s="67">
        <f>[1]March!L23</f>
        <v>3.5984618059264291</v>
      </c>
      <c r="O44" s="67">
        <f>[1]March!M23</f>
        <v>1.3042968749999999</v>
      </c>
      <c r="P44" s="79">
        <f>[1]March!N23</f>
        <v>2.4189440829130238</v>
      </c>
      <c r="Q44" s="83"/>
      <c r="R44" s="83"/>
      <c r="S44" s="83"/>
      <c r="T44" s="130"/>
      <c r="U44" s="83"/>
      <c r="V44" s="121"/>
      <c r="W44" s="11" t="str">
        <f t="shared" si="1"/>
        <v>Monday</v>
      </c>
      <c r="X44" s="37">
        <f t="shared" si="1"/>
        <v>42079</v>
      </c>
      <c r="Y44" s="71">
        <f>[1]March!R23</f>
        <v>8.27</v>
      </c>
      <c r="Z44" s="67">
        <f>[1]March!S23</f>
        <v>6.84</v>
      </c>
      <c r="AA44" s="148">
        <f>[1]March!T23</f>
        <v>7.674666666666667</v>
      </c>
      <c r="AB44" s="71">
        <f>[1]March!U23</f>
        <v>23</v>
      </c>
      <c r="AC44" s="67">
        <f>[1]March!V23</f>
        <v>4</v>
      </c>
      <c r="AD44" s="67">
        <f>[1]March!W23</f>
        <v>10</v>
      </c>
      <c r="AE44" s="83">
        <f>[1]March!X23</f>
        <v>108.91500000000001</v>
      </c>
      <c r="AF44" s="165">
        <f>[1]March!Y23</f>
        <v>10</v>
      </c>
      <c r="AG44" s="93"/>
    </row>
    <row r="45" spans="1:33" x14ac:dyDescent="0.25">
      <c r="A45" s="121"/>
      <c r="B45" s="11" t="s">
        <v>10</v>
      </c>
      <c r="C45" s="12">
        <f t="shared" si="2"/>
        <v>42080</v>
      </c>
      <c r="D45" s="100">
        <f>[1]March!C24</f>
        <v>1655.7996874999999</v>
      </c>
      <c r="E45" s="67">
        <f>[1]March!D24</f>
        <v>1135.8274015401203</v>
      </c>
      <c r="F45" s="67">
        <f>[1]March!E24</f>
        <v>1401.1314133408866</v>
      </c>
      <c r="G45" s="101"/>
      <c r="H45" s="79"/>
      <c r="I45" s="93"/>
      <c r="J45" s="5"/>
      <c r="K45" s="121"/>
      <c r="L45" s="11" t="str">
        <f t="shared" si="0"/>
        <v>Tuesday</v>
      </c>
      <c r="M45" s="12">
        <f t="shared" si="0"/>
        <v>42080</v>
      </c>
      <c r="N45" s="67">
        <f>[1]March!L24</f>
        <v>7.0993003475003773</v>
      </c>
      <c r="O45" s="67">
        <f>[1]March!M24</f>
        <v>1.5711354166666667</v>
      </c>
      <c r="P45" s="79">
        <f>[1]March!N24</f>
        <v>2.847339627076078</v>
      </c>
      <c r="Q45" s="83"/>
      <c r="R45" s="83"/>
      <c r="S45" s="83"/>
      <c r="T45" s="130"/>
      <c r="U45" s="83"/>
      <c r="V45" s="121"/>
      <c r="W45" s="11" t="str">
        <f t="shared" si="1"/>
        <v>Tuesday</v>
      </c>
      <c r="X45" s="37">
        <f t="shared" si="1"/>
        <v>42080</v>
      </c>
      <c r="Y45" s="71">
        <f>[1]March!R24</f>
        <v>8.3000000000000007</v>
      </c>
      <c r="Z45" s="67">
        <f>[1]March!S24</f>
        <v>8.07</v>
      </c>
      <c r="AA45" s="148">
        <f>[1]March!T24</f>
        <v>8.161249999999999</v>
      </c>
      <c r="AB45" s="71">
        <f>[1]March!U24</f>
        <v>14</v>
      </c>
      <c r="AC45" s="67">
        <f>[1]March!V24</f>
        <v>3</v>
      </c>
      <c r="AD45" s="67">
        <f>[1]March!W24</f>
        <v>6.0625</v>
      </c>
      <c r="AE45" s="83">
        <f>[1]March!X24</f>
        <v>73.772000000000006</v>
      </c>
      <c r="AF45" s="165">
        <f>[1]March!Y24</f>
        <v>0</v>
      </c>
      <c r="AG45" s="93"/>
    </row>
    <row r="46" spans="1:33" x14ac:dyDescent="0.25">
      <c r="A46" s="121"/>
      <c r="B46" s="11" t="s">
        <v>4</v>
      </c>
      <c r="C46" s="12">
        <f t="shared" si="2"/>
        <v>42081</v>
      </c>
      <c r="D46" s="100">
        <f>[1]March!C25</f>
        <v>1970.8358546413845</v>
      </c>
      <c r="E46" s="67">
        <f>[1]March!D25</f>
        <v>1364.6126307364568</v>
      </c>
      <c r="F46" s="67">
        <f>[1]March!E25</f>
        <v>1653.5037750605757</v>
      </c>
      <c r="G46" s="101"/>
      <c r="H46" s="79"/>
      <c r="I46" s="93"/>
      <c r="J46" s="5"/>
      <c r="K46" s="121"/>
      <c r="L46" s="11" t="str">
        <f t="shared" si="0"/>
        <v>Wednesday</v>
      </c>
      <c r="M46" s="12">
        <f t="shared" si="0"/>
        <v>42081</v>
      </c>
      <c r="N46" s="67">
        <f>[1]March!L25</f>
        <v>4.1500399318536125</v>
      </c>
      <c r="O46" s="67">
        <f>[1]March!M25</f>
        <v>-0.11155034722222221</v>
      </c>
      <c r="P46" s="79">
        <f>[1]March!N25</f>
        <v>2.2913075089200774</v>
      </c>
      <c r="Q46" s="83"/>
      <c r="R46" s="83"/>
      <c r="S46" s="83"/>
      <c r="T46" s="130"/>
      <c r="U46" s="83"/>
      <c r="V46" s="121"/>
      <c r="W46" s="11" t="str">
        <f t="shared" si="1"/>
        <v>Wednesday</v>
      </c>
      <c r="X46" s="37">
        <f t="shared" si="1"/>
        <v>42081</v>
      </c>
      <c r="Y46" s="71">
        <f>[1]March!R25</f>
        <v>8.25</v>
      </c>
      <c r="Z46" s="67">
        <f>[1]March!S25</f>
        <v>7.53</v>
      </c>
      <c r="AA46" s="148">
        <f>[1]March!T25</f>
        <v>7.7593333333333332</v>
      </c>
      <c r="AB46" s="71">
        <f>[1]March!U25</f>
        <v>5</v>
      </c>
      <c r="AC46" s="67">
        <f>[1]March!V25</f>
        <v>3</v>
      </c>
      <c r="AD46" s="67">
        <f>[1]March!W25</f>
        <v>3.9333333333333331</v>
      </c>
      <c r="AE46" s="83">
        <f>[1]March!X25</f>
        <v>74.474000000000004</v>
      </c>
      <c r="AF46" s="165">
        <f>[1]March!Y25</f>
        <v>2</v>
      </c>
      <c r="AG46" s="93"/>
    </row>
    <row r="47" spans="1:33" x14ac:dyDescent="0.25">
      <c r="A47" s="121"/>
      <c r="B47" s="11" t="s">
        <v>5</v>
      </c>
      <c r="C47" s="12">
        <f t="shared" si="2"/>
        <v>42082</v>
      </c>
      <c r="D47" s="100">
        <f>[1]March!C26</f>
        <v>1706.0022291666667</v>
      </c>
      <c r="E47" s="67">
        <f>[1]March!D26</f>
        <v>1254.794405751546</v>
      </c>
      <c r="F47" s="67">
        <f>[1]March!E26</f>
        <v>1484.2720277578328</v>
      </c>
      <c r="G47" s="101"/>
      <c r="H47" s="79"/>
      <c r="I47" s="93"/>
      <c r="J47" s="5"/>
      <c r="K47" s="121"/>
      <c r="L47" s="11" t="str">
        <f t="shared" si="0"/>
        <v>Thursday</v>
      </c>
      <c r="M47" s="12">
        <f t="shared" si="0"/>
        <v>42082</v>
      </c>
      <c r="N47" s="67">
        <f>[1]March!L26</f>
        <v>2.7743637153704959</v>
      </c>
      <c r="O47" s="67">
        <f>[1]March!M26</f>
        <v>-5.053125E-2</v>
      </c>
      <c r="P47" s="79">
        <f>[1]March!N26</f>
        <v>1.1706520182446196</v>
      </c>
      <c r="Q47" s="83"/>
      <c r="R47" s="83"/>
      <c r="S47" s="83"/>
      <c r="T47" s="130"/>
      <c r="U47" s="83"/>
      <c r="V47" s="121"/>
      <c r="W47" s="11" t="str">
        <f t="shared" si="1"/>
        <v>Thursday</v>
      </c>
      <c r="X47" s="37">
        <f t="shared" si="1"/>
        <v>42082</v>
      </c>
      <c r="Y47" s="71">
        <f>[1]March!R26</f>
        <v>7.51</v>
      </c>
      <c r="Z47" s="67">
        <f>[1]March!S26</f>
        <v>6.78</v>
      </c>
      <c r="AA47" s="148">
        <f>[1]March!T26</f>
        <v>7.0145833333333334</v>
      </c>
      <c r="AB47" s="71">
        <f>[1]March!U26</f>
        <v>7</v>
      </c>
      <c r="AC47" s="67">
        <f>[1]March!V26</f>
        <v>4</v>
      </c>
      <c r="AD47" s="67">
        <f>[1]March!W26</f>
        <v>5.416666666666667</v>
      </c>
      <c r="AE47" s="83">
        <f>[1]March!X26</f>
        <v>54.970999999999989</v>
      </c>
      <c r="AF47" s="165">
        <f>[1]March!Y26</f>
        <v>0</v>
      </c>
      <c r="AG47" s="93"/>
    </row>
    <row r="48" spans="1:33" x14ac:dyDescent="0.25">
      <c r="A48" s="121"/>
      <c r="B48" s="11" t="s">
        <v>6</v>
      </c>
      <c r="C48" s="12">
        <f t="shared" si="2"/>
        <v>42083</v>
      </c>
      <c r="D48" s="100">
        <f>[1]March!C27</f>
        <v>2082.6009174736869</v>
      </c>
      <c r="E48" s="67">
        <f>[1]March!D27</f>
        <v>1245.2311658596464</v>
      </c>
      <c r="F48" s="67">
        <f>[1]March!E27</f>
        <v>1722.4177410658378</v>
      </c>
      <c r="G48" s="101"/>
      <c r="H48" s="79"/>
      <c r="I48" s="93"/>
      <c r="J48" s="5"/>
      <c r="K48" s="121"/>
      <c r="L48" s="11" t="str">
        <f t="shared" si="0"/>
        <v>Friday</v>
      </c>
      <c r="M48" s="12">
        <f t="shared" si="0"/>
        <v>42083</v>
      </c>
      <c r="N48" s="67">
        <f>[1]March!L27</f>
        <v>2.5502482638888888</v>
      </c>
      <c r="O48" s="67">
        <f>[1]March!M27</f>
        <v>0.259765625</v>
      </c>
      <c r="P48" s="79">
        <f>[1]March!N27</f>
        <v>1.3795806327200739</v>
      </c>
      <c r="Q48" s="83"/>
      <c r="R48" s="83"/>
      <c r="S48" s="83"/>
      <c r="T48" s="130"/>
      <c r="U48" s="83"/>
      <c r="V48" s="121"/>
      <c r="W48" s="11" t="str">
        <f t="shared" si="1"/>
        <v>Friday</v>
      </c>
      <c r="X48" s="37">
        <f t="shared" si="1"/>
        <v>42083</v>
      </c>
      <c r="Y48" s="71">
        <f>[1]March!R27</f>
        <v>7.5</v>
      </c>
      <c r="Z48" s="67">
        <f>[1]March!S27</f>
        <v>6.76</v>
      </c>
      <c r="AA48" s="148">
        <f>[1]March!T27</f>
        <v>7.0421052631578958</v>
      </c>
      <c r="AB48" s="71">
        <f>[1]March!U27</f>
        <v>24</v>
      </c>
      <c r="AC48" s="67">
        <f>[1]March!V27</f>
        <v>5</v>
      </c>
      <c r="AD48" s="67">
        <f>[1]March!W27</f>
        <v>11.578947368421053</v>
      </c>
      <c r="AE48" s="83">
        <f>[1]March!X27</f>
        <v>72.015100000000004</v>
      </c>
      <c r="AF48" s="165">
        <f>[1]March!Y27</f>
        <v>7</v>
      </c>
      <c r="AG48" s="93"/>
    </row>
    <row r="49" spans="1:37" x14ac:dyDescent="0.25">
      <c r="A49" s="121"/>
      <c r="B49" s="11" t="s">
        <v>7</v>
      </c>
      <c r="C49" s="12">
        <f t="shared" si="2"/>
        <v>42084</v>
      </c>
      <c r="D49" s="100">
        <f>[1]March!C28</f>
        <v>2093.8596846991645</v>
      </c>
      <c r="E49" s="67">
        <f>[1]March!D28</f>
        <v>1193.9021354878744</v>
      </c>
      <c r="F49" s="67">
        <f>[1]March!E28</f>
        <v>1794.2018159237612</v>
      </c>
      <c r="G49" s="101"/>
      <c r="H49" s="79"/>
      <c r="I49" s="93"/>
      <c r="J49" s="5"/>
      <c r="K49" s="121"/>
      <c r="L49" s="11" t="str">
        <f t="shared" si="0"/>
        <v>Saturday</v>
      </c>
      <c r="M49" s="12">
        <f t="shared" si="0"/>
        <v>42084</v>
      </c>
      <c r="N49" s="67">
        <f>[1]March!L28</f>
        <v>4.1231336812045836</v>
      </c>
      <c r="O49" s="67">
        <f>[1]March!M28</f>
        <v>0.64023263888888882</v>
      </c>
      <c r="P49" s="79">
        <f>[1]March!N28</f>
        <v>1.7667866994946657</v>
      </c>
      <c r="Q49" s="83"/>
      <c r="R49" s="83"/>
      <c r="S49" s="83"/>
      <c r="T49" s="130"/>
      <c r="U49" s="83"/>
      <c r="V49" s="121"/>
      <c r="W49" s="11" t="str">
        <f t="shared" si="1"/>
        <v>Saturday</v>
      </c>
      <c r="X49" s="37">
        <f t="shared" si="1"/>
        <v>42084</v>
      </c>
      <c r="Y49" s="71">
        <f>[1]March!R28</f>
        <v>7.97</v>
      </c>
      <c r="Z49" s="67">
        <f>[1]March!S28</f>
        <v>6.73</v>
      </c>
      <c r="AA49" s="148">
        <f>[1]March!T28</f>
        <v>7.1234782608695637</v>
      </c>
      <c r="AB49" s="71">
        <f>[1]March!U28</f>
        <v>24</v>
      </c>
      <c r="AC49" s="67">
        <f>[1]March!V28</f>
        <v>5</v>
      </c>
      <c r="AD49" s="67">
        <f>[1]March!W28</f>
        <v>16.086956521739129</v>
      </c>
      <c r="AE49" s="83">
        <f>[1]March!X28</f>
        <v>88.229000000000013</v>
      </c>
      <c r="AF49" s="165">
        <f>[1]March!Y28</f>
        <v>11</v>
      </c>
      <c r="AG49" s="93"/>
    </row>
    <row r="50" spans="1:37" x14ac:dyDescent="0.25">
      <c r="A50" s="121"/>
      <c r="B50" s="11" t="s">
        <v>8</v>
      </c>
      <c r="C50" s="12">
        <f t="shared" si="2"/>
        <v>42085</v>
      </c>
      <c r="D50" s="100">
        <f>[1]March!C29</f>
        <v>1996.7154381646048</v>
      </c>
      <c r="E50" s="67">
        <f>[1]March!D29</f>
        <v>1601.0038333333334</v>
      </c>
      <c r="F50" s="67">
        <f>[1]March!E29</f>
        <v>1731.0336042466622</v>
      </c>
      <c r="G50" s="101"/>
      <c r="H50" s="79"/>
      <c r="I50" s="93"/>
      <c r="J50" s="5"/>
      <c r="K50" s="121"/>
      <c r="L50" s="11" t="str">
        <f t="shared" si="0"/>
        <v>Sunday</v>
      </c>
      <c r="M50" s="12">
        <f t="shared" si="0"/>
        <v>42085</v>
      </c>
      <c r="N50" s="67">
        <f>[1]March!L29</f>
        <v>3.5806579856475196</v>
      </c>
      <c r="O50" s="67">
        <f>[1]March!M29</f>
        <v>0.66783159722222218</v>
      </c>
      <c r="P50" s="79">
        <f>[1]March!N29</f>
        <v>1.6100007595717907</v>
      </c>
      <c r="Q50" s="83"/>
      <c r="R50" s="83"/>
      <c r="S50" s="83"/>
      <c r="T50" s="130"/>
      <c r="U50" s="83"/>
      <c r="V50" s="121"/>
      <c r="W50" s="11" t="str">
        <f t="shared" si="1"/>
        <v>Sunday</v>
      </c>
      <c r="X50" s="37">
        <f t="shared" si="1"/>
        <v>42085</v>
      </c>
      <c r="Y50" s="71">
        <f>[1]March!R29</f>
        <v>8.26</v>
      </c>
      <c r="Z50" s="67">
        <f>[1]March!S29</f>
        <v>6.84</v>
      </c>
      <c r="AA50" s="148">
        <f>[1]March!T29</f>
        <v>7.4990000000000006</v>
      </c>
      <c r="AB50" s="71">
        <f>[1]March!U29</f>
        <v>24</v>
      </c>
      <c r="AC50" s="67">
        <f>[1]March!V29</f>
        <v>9</v>
      </c>
      <c r="AD50" s="67">
        <f>[1]March!W29</f>
        <v>15.6</v>
      </c>
      <c r="AE50" s="83">
        <f>[1]March!X29</f>
        <v>78.561000000000007</v>
      </c>
      <c r="AF50" s="165">
        <f>[1]March!Y29</f>
        <v>1</v>
      </c>
      <c r="AG50" s="93"/>
    </row>
    <row r="51" spans="1:37" x14ac:dyDescent="0.25">
      <c r="A51" s="121"/>
      <c r="B51" s="11" t="s">
        <v>9</v>
      </c>
      <c r="C51" s="12">
        <f t="shared" si="2"/>
        <v>42086</v>
      </c>
      <c r="D51" s="100">
        <f>[1]March!C30</f>
        <v>1818.6427291666666</v>
      </c>
      <c r="E51" s="67">
        <f>[1]March!D30</f>
        <v>1463.0116664530435</v>
      </c>
      <c r="F51" s="67">
        <f>[1]March!E30</f>
        <v>1588.1789314939713</v>
      </c>
      <c r="G51" s="101"/>
      <c r="H51" s="79"/>
      <c r="I51" s="93"/>
      <c r="J51" s="5"/>
      <c r="K51" s="121"/>
      <c r="L51" s="11" t="str">
        <f t="shared" si="0"/>
        <v>Monday</v>
      </c>
      <c r="M51" s="12">
        <f t="shared" si="0"/>
        <v>42086</v>
      </c>
      <c r="N51" s="67">
        <f>[1]March!L30</f>
        <v>3.9587795151869454</v>
      </c>
      <c r="O51" s="67">
        <f>[1]March!M30</f>
        <v>0.41834722222222226</v>
      </c>
      <c r="P51" s="79">
        <f>[1]March!N30</f>
        <v>1.9224818432871942</v>
      </c>
      <c r="Q51" s="83"/>
      <c r="R51" s="83"/>
      <c r="S51" s="83"/>
      <c r="T51" s="130"/>
      <c r="U51" s="83"/>
      <c r="V51" s="121"/>
      <c r="W51" s="11" t="str">
        <f t="shared" si="1"/>
        <v>Monday</v>
      </c>
      <c r="X51" s="37">
        <f t="shared" si="1"/>
        <v>42086</v>
      </c>
      <c r="Y51" s="71">
        <f>[1]March!R30</f>
        <v>8.3000000000000007</v>
      </c>
      <c r="Z51" s="67">
        <f>[1]March!S30</f>
        <v>6.96</v>
      </c>
      <c r="AA51" s="148">
        <f>[1]March!T30</f>
        <v>7.8233333333333333</v>
      </c>
      <c r="AB51" s="71">
        <f>[1]March!U30</f>
        <v>32</v>
      </c>
      <c r="AC51" s="67">
        <f>[1]March!V30</f>
        <v>25</v>
      </c>
      <c r="AD51" s="67">
        <f>[1]March!W30</f>
        <v>29.444444444444443</v>
      </c>
      <c r="AE51" s="83">
        <f>[1]March!X30</f>
        <v>55.681000000000004</v>
      </c>
      <c r="AF51" s="165">
        <f>[1]March!Y30</f>
        <v>0</v>
      </c>
      <c r="AG51" s="93"/>
    </row>
    <row r="52" spans="1:37" x14ac:dyDescent="0.25">
      <c r="A52" s="121"/>
      <c r="B52" s="11" t="s">
        <v>10</v>
      </c>
      <c r="C52" s="12">
        <f t="shared" si="2"/>
        <v>42087</v>
      </c>
      <c r="D52" s="100">
        <f>[1]March!C31</f>
        <v>1649.7346250000001</v>
      </c>
      <c r="E52" s="67">
        <f>[1]March!D31</f>
        <v>1014.0529523281522</v>
      </c>
      <c r="F52" s="67">
        <f>[1]March!E31</f>
        <v>1231.6953311751606</v>
      </c>
      <c r="G52" s="101"/>
      <c r="H52" s="133"/>
      <c r="I52" s="93"/>
      <c r="J52" s="5"/>
      <c r="K52" s="121"/>
      <c r="L52" s="11" t="str">
        <f t="shared" si="0"/>
        <v>Tuesday</v>
      </c>
      <c r="M52" s="12">
        <f t="shared" si="0"/>
        <v>42087</v>
      </c>
      <c r="N52" s="67">
        <f>[1]March!L31</f>
        <v>3.6922326399087901</v>
      </c>
      <c r="O52" s="67">
        <f>[1]March!M31</f>
        <v>0.10832986111111109</v>
      </c>
      <c r="P52" s="79">
        <f>[1]March!N31</f>
        <v>1.7381001520874317</v>
      </c>
      <c r="Q52" s="83"/>
      <c r="R52" s="83"/>
      <c r="S52" s="83"/>
      <c r="T52" s="130"/>
      <c r="U52" s="83"/>
      <c r="V52" s="121"/>
      <c r="W52" s="11" t="str">
        <f t="shared" si="1"/>
        <v>Tuesday</v>
      </c>
      <c r="X52" s="37">
        <f t="shared" si="1"/>
        <v>42087</v>
      </c>
      <c r="Y52" s="71">
        <f>[1]March!R31</f>
        <v>8.3000000000000007</v>
      </c>
      <c r="Z52" s="67">
        <f>[1]March!S31</f>
        <v>8</v>
      </c>
      <c r="AA52" s="148">
        <f>[1]March!T31</f>
        <v>8.244782608695651</v>
      </c>
      <c r="AB52" s="71">
        <f>[1]March!U31</f>
        <v>34</v>
      </c>
      <c r="AC52" s="67">
        <f>[1]March!V31</f>
        <v>16</v>
      </c>
      <c r="AD52" s="67">
        <f>[1]March!W31</f>
        <v>22.478260869565219</v>
      </c>
      <c r="AE52" s="83">
        <f>[1]March!X31</f>
        <v>84.861999999999995</v>
      </c>
      <c r="AF52" s="165">
        <f>[1]March!Y31</f>
        <v>0</v>
      </c>
      <c r="AG52" s="93"/>
    </row>
    <row r="53" spans="1:37" x14ac:dyDescent="0.25">
      <c r="A53" s="121"/>
      <c r="B53" s="11" t="s">
        <v>4</v>
      </c>
      <c r="C53" s="12">
        <f t="shared" si="2"/>
        <v>42088</v>
      </c>
      <c r="D53" s="100">
        <f>[1]March!C32</f>
        <v>1635.5727499999998</v>
      </c>
      <c r="E53" s="67">
        <f>[1]March!D32</f>
        <v>1154.8267509731716</v>
      </c>
      <c r="F53" s="67">
        <f>[1]March!E32</f>
        <v>1463.8563650950919</v>
      </c>
      <c r="G53" s="101"/>
      <c r="H53" s="79"/>
      <c r="I53" s="93"/>
      <c r="J53" s="5"/>
      <c r="K53" s="121"/>
      <c r="L53" s="11" t="str">
        <f t="shared" si="0"/>
        <v>Wednesday</v>
      </c>
      <c r="M53" s="12">
        <f t="shared" si="0"/>
        <v>42088</v>
      </c>
      <c r="N53" s="67">
        <f>[1]March!L32</f>
        <v>3.0673611113892658</v>
      </c>
      <c r="O53" s="67">
        <f>[1]March!M32</f>
        <v>1.3718420138888889</v>
      </c>
      <c r="P53" s="79">
        <f>[1]March!N32</f>
        <v>2.3354451316782723</v>
      </c>
      <c r="Q53" s="83"/>
      <c r="R53" s="83"/>
      <c r="S53" s="83"/>
      <c r="T53" s="130"/>
      <c r="U53" s="83"/>
      <c r="V53" s="121"/>
      <c r="W53" s="11" t="str">
        <f t="shared" si="1"/>
        <v>Wednesday</v>
      </c>
      <c r="X53" s="37">
        <f t="shared" si="1"/>
        <v>42088</v>
      </c>
      <c r="Y53" s="71">
        <f>[1]March!R32</f>
        <v>8.3000000000000007</v>
      </c>
      <c r="Z53" s="67">
        <f>[1]March!S32</f>
        <v>7.3</v>
      </c>
      <c r="AA53" s="148">
        <f>[1]March!T32</f>
        <v>8.0878947368421059</v>
      </c>
      <c r="AB53" s="71">
        <f>[1]March!U32</f>
        <v>36</v>
      </c>
      <c r="AC53" s="67">
        <f>[1]March!V32</f>
        <v>13</v>
      </c>
      <c r="AD53" s="67">
        <f>[1]March!W32</f>
        <v>23.842105263157894</v>
      </c>
      <c r="AE53" s="83">
        <f>[1]March!X32</f>
        <v>81.337000000000018</v>
      </c>
      <c r="AF53" s="165">
        <f>[1]March!Y32</f>
        <v>1</v>
      </c>
      <c r="AG53" s="93"/>
    </row>
    <row r="54" spans="1:37" x14ac:dyDescent="0.25">
      <c r="A54" s="121"/>
      <c r="B54" s="11" t="s">
        <v>5</v>
      </c>
      <c r="C54" s="12">
        <f t="shared" si="2"/>
        <v>42089</v>
      </c>
      <c r="D54" s="100">
        <f>[1]March!C33</f>
        <v>2116.0341194356279</v>
      </c>
      <c r="E54" s="67">
        <f>[1]March!D33</f>
        <v>1434.6029691060385</v>
      </c>
      <c r="F54" s="67">
        <f>[1]March!E33</f>
        <v>1523.7349273181492</v>
      </c>
      <c r="G54" s="101"/>
      <c r="H54" s="79"/>
      <c r="I54" s="93"/>
      <c r="J54" s="5"/>
      <c r="K54" s="121"/>
      <c r="L54" s="11" t="str">
        <f t="shared" si="0"/>
        <v>Thursday</v>
      </c>
      <c r="M54" s="12">
        <f t="shared" si="0"/>
        <v>42089</v>
      </c>
      <c r="N54" s="67">
        <f>[1]March!L33</f>
        <v>4.5060434042612707</v>
      </c>
      <c r="O54" s="67">
        <f>[1]March!M33</f>
        <v>1.3664947916666665</v>
      </c>
      <c r="P54" s="79">
        <f>[1]March!N33</f>
        <v>2.6660341075775293</v>
      </c>
      <c r="Q54" s="83"/>
      <c r="R54" s="83"/>
      <c r="S54" s="83"/>
      <c r="T54" s="130"/>
      <c r="U54" s="83"/>
      <c r="V54" s="121"/>
      <c r="W54" s="11" t="str">
        <f t="shared" si="1"/>
        <v>Thursday</v>
      </c>
      <c r="X54" s="37">
        <f t="shared" si="1"/>
        <v>42089</v>
      </c>
      <c r="Y54" s="71">
        <f>[1]March!R33</f>
        <v>8.15</v>
      </c>
      <c r="Z54" s="67">
        <f>[1]March!S33</f>
        <v>6.83</v>
      </c>
      <c r="AA54" s="148">
        <f>[1]March!T33</f>
        <v>7.3699999999999992</v>
      </c>
      <c r="AB54" s="71">
        <f>[1]March!U33</f>
        <v>25</v>
      </c>
      <c r="AC54" s="67">
        <f>[1]March!V33</f>
        <v>17</v>
      </c>
      <c r="AD54" s="67">
        <f>[1]March!W33</f>
        <v>21.2</v>
      </c>
      <c r="AE54" s="83">
        <f>[1]March!X33</f>
        <v>51.276999999999994</v>
      </c>
      <c r="AF54" s="165">
        <f>[1]March!Y33</f>
        <v>37</v>
      </c>
      <c r="AG54" s="93"/>
    </row>
    <row r="55" spans="1:37" x14ac:dyDescent="0.25">
      <c r="A55" s="121"/>
      <c r="B55" s="11" t="s">
        <v>6</v>
      </c>
      <c r="C55" s="12">
        <f t="shared" si="2"/>
        <v>42090</v>
      </c>
      <c r="D55" s="100">
        <f>[1]March!C34</f>
        <v>2064.3094777899846</v>
      </c>
      <c r="E55" s="67">
        <f>[1]March!D34</f>
        <v>1257.4876548495822</v>
      </c>
      <c r="F55" s="67">
        <f>[1]March!E34</f>
        <v>1403.2409467165442</v>
      </c>
      <c r="G55" s="101"/>
      <c r="H55" s="79"/>
      <c r="I55" s="93"/>
      <c r="J55" s="5"/>
      <c r="K55" s="121"/>
      <c r="L55" s="11" t="str">
        <f t="shared" si="0"/>
        <v>Friday</v>
      </c>
      <c r="M55" s="12">
        <f t="shared" si="0"/>
        <v>42090</v>
      </c>
      <c r="N55" s="67">
        <f>[1]March!L34</f>
        <v>4.8674670170413119</v>
      </c>
      <c r="O55" s="67">
        <f>[1]March!M34</f>
        <v>1.1977291666666665</v>
      </c>
      <c r="P55" s="79">
        <f>[1]March!N34</f>
        <v>2.8951037569486489</v>
      </c>
      <c r="Q55" s="83"/>
      <c r="R55" s="83"/>
      <c r="S55" s="83"/>
      <c r="T55" s="130"/>
      <c r="U55" s="83"/>
      <c r="V55" s="121"/>
      <c r="W55" s="11" t="str">
        <f t="shared" si="1"/>
        <v>Friday</v>
      </c>
      <c r="X55" s="37">
        <f t="shared" si="1"/>
        <v>42090</v>
      </c>
      <c r="Y55" s="71">
        <f>[1]March!R34</f>
        <v>8.3000000000000007</v>
      </c>
      <c r="Z55" s="67">
        <f>[1]March!S34</f>
        <v>6.84</v>
      </c>
      <c r="AA55" s="148">
        <f>[1]March!T34</f>
        <v>8.048</v>
      </c>
      <c r="AB55" s="71">
        <f>[1]March!U34</f>
        <v>28</v>
      </c>
      <c r="AC55" s="67">
        <f>[1]March!V34</f>
        <v>10</v>
      </c>
      <c r="AD55" s="67">
        <f>[1]March!W34</f>
        <v>22.05</v>
      </c>
      <c r="AE55" s="83">
        <f>[1]March!X34</f>
        <v>194.25399999999996</v>
      </c>
      <c r="AF55" s="165">
        <f>[1]March!Y34</f>
        <v>1</v>
      </c>
      <c r="AG55" s="93"/>
    </row>
    <row r="56" spans="1:37" x14ac:dyDescent="0.25">
      <c r="A56" s="121"/>
      <c r="B56" s="11" t="s">
        <v>7</v>
      </c>
      <c r="C56" s="12">
        <f t="shared" si="2"/>
        <v>42091</v>
      </c>
      <c r="D56" s="100">
        <f>[1]March!C35</f>
        <v>1282.4449160732693</v>
      </c>
      <c r="E56" s="67">
        <f>[1]March!D35</f>
        <v>560.04424564107262</v>
      </c>
      <c r="F56" s="67">
        <f>[1]March!E35</f>
        <v>901.2218076424715</v>
      </c>
      <c r="G56" s="101"/>
      <c r="H56" s="79"/>
      <c r="I56" s="93"/>
      <c r="J56" s="5"/>
      <c r="K56" s="121"/>
      <c r="L56" s="11" t="str">
        <f t="shared" si="0"/>
        <v>Saturday</v>
      </c>
      <c r="M56" s="12">
        <f t="shared" si="0"/>
        <v>42091</v>
      </c>
      <c r="N56" s="67">
        <f>[1]March!L35</f>
        <v>4.0258506955570645</v>
      </c>
      <c r="O56" s="67">
        <f>[1]March!M35</f>
        <v>1.3377899305555554</v>
      </c>
      <c r="P56" s="79">
        <f>[1]March!N35</f>
        <v>2.6811105568014368</v>
      </c>
      <c r="Q56" s="83"/>
      <c r="R56" s="83"/>
      <c r="S56" s="83"/>
      <c r="T56" s="130"/>
      <c r="U56" s="83"/>
      <c r="V56" s="121"/>
      <c r="W56" s="11" t="str">
        <f t="shared" si="1"/>
        <v>Saturday</v>
      </c>
      <c r="X56" s="37">
        <f t="shared" si="1"/>
        <v>42091</v>
      </c>
      <c r="Y56" s="71">
        <f>[1]March!R35</f>
        <v>8.2200000000000006</v>
      </c>
      <c r="Z56" s="67">
        <f>[1]March!S35</f>
        <v>6.8</v>
      </c>
      <c r="AA56" s="148">
        <f>[1]March!T35</f>
        <v>7.3770588235294117</v>
      </c>
      <c r="AB56" s="71">
        <f>[1]March!U35</f>
        <v>31</v>
      </c>
      <c r="AC56" s="67">
        <f>[1]March!V35</f>
        <v>21</v>
      </c>
      <c r="AD56" s="67">
        <f>[1]March!W35</f>
        <v>27.705882352941178</v>
      </c>
      <c r="AE56" s="83">
        <f>[1]March!X35</f>
        <v>74.741000000000014</v>
      </c>
      <c r="AF56" s="165">
        <f>[1]March!Y35</f>
        <v>0</v>
      </c>
      <c r="AG56" s="93"/>
    </row>
    <row r="57" spans="1:37" x14ac:dyDescent="0.25">
      <c r="A57" s="121"/>
      <c r="B57" s="11" t="s">
        <v>8</v>
      </c>
      <c r="C57" s="12">
        <f t="shared" si="2"/>
        <v>42092</v>
      </c>
      <c r="D57" s="100">
        <f>[1]March!C36</f>
        <v>1962.3150312499999</v>
      </c>
      <c r="E57" s="67">
        <f>[1]March!D36</f>
        <v>327.22353117879231</v>
      </c>
      <c r="F57" s="67">
        <f>[1]March!E36</f>
        <v>1369.3981927259713</v>
      </c>
      <c r="G57" s="101"/>
      <c r="H57" s="79"/>
      <c r="I57" s="93"/>
      <c r="J57" s="5"/>
      <c r="K57" s="121"/>
      <c r="L57" s="11" t="str">
        <f t="shared" si="0"/>
        <v>Sunday</v>
      </c>
      <c r="M57" s="12">
        <f t="shared" si="0"/>
        <v>42092</v>
      </c>
      <c r="N57" s="67">
        <f>[1]March!L36</f>
        <v>3.7788272582425009</v>
      </c>
      <c r="O57" s="67">
        <f>[1]March!M36</f>
        <v>1.6776666666666664</v>
      </c>
      <c r="P57" s="79">
        <f>[1]March!N36</f>
        <v>2.6588882741939144</v>
      </c>
      <c r="Q57" s="83"/>
      <c r="R57" s="83"/>
      <c r="S57" s="83"/>
      <c r="T57" s="130"/>
      <c r="U57" s="83"/>
      <c r="V57" s="121"/>
      <c r="W57" s="11" t="str">
        <f t="shared" si="1"/>
        <v>Sunday</v>
      </c>
      <c r="X57" s="37">
        <f t="shared" si="1"/>
        <v>42092</v>
      </c>
      <c r="Y57" s="71">
        <f>[1]March!R36</f>
        <v>7.8</v>
      </c>
      <c r="Z57" s="67">
        <f>[1]March!S36</f>
        <v>6.79</v>
      </c>
      <c r="AA57" s="148">
        <f>[1]March!T36</f>
        <v>7.0338095238095226</v>
      </c>
      <c r="AB57" s="71">
        <f>[1]March!U36</f>
        <v>31</v>
      </c>
      <c r="AC57" s="67">
        <f>[1]March!V36</f>
        <v>14</v>
      </c>
      <c r="AD57" s="67">
        <f>[1]March!W36</f>
        <v>23.285714285714285</v>
      </c>
      <c r="AE57" s="83">
        <f>[1]March!X36</f>
        <v>113.07899999999997</v>
      </c>
      <c r="AF57" s="165">
        <f>[1]March!Y36</f>
        <v>19</v>
      </c>
      <c r="AG57" s="93"/>
    </row>
    <row r="58" spans="1:37" x14ac:dyDescent="0.25">
      <c r="A58" s="121"/>
      <c r="B58" s="11" t="s">
        <v>9</v>
      </c>
      <c r="C58" s="12">
        <f t="shared" si="2"/>
        <v>42093</v>
      </c>
      <c r="D58" s="100">
        <f>[1]March!C37</f>
        <v>2014.502194302029</v>
      </c>
      <c r="E58" s="67">
        <f>[1]March!D37</f>
        <v>1540.1028854166666</v>
      </c>
      <c r="F58" s="67">
        <f>[1]March!E37</f>
        <v>1751.5062274196764</v>
      </c>
      <c r="G58" s="101"/>
      <c r="H58" s="79"/>
      <c r="I58" s="93"/>
      <c r="J58" s="5"/>
      <c r="K58" s="121"/>
      <c r="L58" s="11" t="str">
        <f t="shared" si="0"/>
        <v>Monday</v>
      </c>
      <c r="M58" s="12">
        <f t="shared" si="0"/>
        <v>42093</v>
      </c>
      <c r="N58" s="67">
        <f>[1]March!L37</f>
        <v>4.2757482656505372</v>
      </c>
      <c r="O58" s="67">
        <f>[1]March!M37</f>
        <v>3.3237847222222221E-2</v>
      </c>
      <c r="P58" s="79">
        <f>[1]March!N37</f>
        <v>2.0008938442325146</v>
      </c>
      <c r="Q58" s="83"/>
      <c r="R58" s="83"/>
      <c r="S58" s="83"/>
      <c r="T58" s="130"/>
      <c r="U58" s="83"/>
      <c r="V58" s="121"/>
      <c r="W58" s="11" t="str">
        <f t="shared" si="1"/>
        <v>Monday</v>
      </c>
      <c r="X58" s="37">
        <f t="shared" si="1"/>
        <v>42093</v>
      </c>
      <c r="Y58" s="71">
        <f>[1]March!R37</f>
        <v>7.38</v>
      </c>
      <c r="Z58" s="67">
        <f>[1]March!S37</f>
        <v>6.82</v>
      </c>
      <c r="AA58" s="148">
        <f>[1]March!T37</f>
        <v>6.9930769230769227</v>
      </c>
      <c r="AB58" s="71">
        <f>[1]March!U37</f>
        <v>16</v>
      </c>
      <c r="AC58" s="67">
        <f>[1]March!V37</f>
        <v>7</v>
      </c>
      <c r="AD58" s="67">
        <f>[1]March!W37</f>
        <v>10.461538461538462</v>
      </c>
      <c r="AE58" s="83">
        <f>[1]March!X37</f>
        <v>76.274999999999991</v>
      </c>
      <c r="AF58" s="165">
        <f>[1]March!Y37</f>
        <v>0</v>
      </c>
      <c r="AG58" s="93"/>
    </row>
    <row r="59" spans="1:37" ht="15.75" thickBot="1" x14ac:dyDescent="0.3">
      <c r="A59" s="121"/>
      <c r="B59" s="11" t="s">
        <v>10</v>
      </c>
      <c r="C59" s="14">
        <f t="shared" si="2"/>
        <v>42094</v>
      </c>
      <c r="D59" s="134">
        <f>[1]March!C38</f>
        <v>1559.1908644171822</v>
      </c>
      <c r="E59" s="77">
        <f>[1]March!D38</f>
        <v>1074.5510410495335</v>
      </c>
      <c r="F59" s="78">
        <f>[1]March!E38</f>
        <v>1317.2361237473967</v>
      </c>
      <c r="G59" s="102"/>
      <c r="H59" s="80"/>
      <c r="I59" s="93"/>
      <c r="J59" s="5"/>
      <c r="K59" s="121"/>
      <c r="L59" s="13" t="str">
        <f>B59</f>
        <v>Tuesday</v>
      </c>
      <c r="M59" s="14">
        <f>C59</f>
        <v>42094</v>
      </c>
      <c r="N59" s="77">
        <f>[1]March!L38</f>
        <v>6.9365017372237308</v>
      </c>
      <c r="O59" s="77">
        <f>[1]March!M38</f>
        <v>0</v>
      </c>
      <c r="P59" s="80">
        <f>[1]March!N38</f>
        <v>4.1655121985991999</v>
      </c>
      <c r="Q59" s="83"/>
      <c r="R59" s="83"/>
      <c r="S59" s="83"/>
      <c r="T59" s="130"/>
      <c r="U59" s="83"/>
      <c r="V59" s="121"/>
      <c r="W59" s="13" t="str">
        <f>B59</f>
        <v>Tuesday</v>
      </c>
      <c r="X59" s="59">
        <f>C59</f>
        <v>42094</v>
      </c>
      <c r="Y59" s="84">
        <f>[1]March!R38</f>
        <v>7.45</v>
      </c>
      <c r="Z59" s="77">
        <f>[1]March!S38</f>
        <v>6.81</v>
      </c>
      <c r="AA59" s="176">
        <f>[1]March!T38</f>
        <v>6.9730769230769232</v>
      </c>
      <c r="AB59" s="84">
        <f>[1]March!U38</f>
        <v>9</v>
      </c>
      <c r="AC59" s="77">
        <f>[1]March!V38</f>
        <v>7</v>
      </c>
      <c r="AD59" s="77">
        <f>[1]March!W38</f>
        <v>8</v>
      </c>
      <c r="AE59" s="78">
        <f>[1]March!X38</f>
        <v>62.091000000000008</v>
      </c>
      <c r="AF59" s="166">
        <f>[1]March!Y38</f>
        <v>0</v>
      </c>
      <c r="AG59" s="93"/>
    </row>
    <row r="60" spans="1:37" ht="16.5" thickTop="1" thickBot="1" x14ac:dyDescent="0.3">
      <c r="A60" s="121"/>
      <c r="B60" s="15" t="s">
        <v>11</v>
      </c>
      <c r="C60" s="16"/>
      <c r="D60" s="68">
        <f>[1]March!C39</f>
        <v>2121.3510200263131</v>
      </c>
      <c r="E60" s="68">
        <f>[1]March!D39</f>
        <v>5.6900250864600817E-3</v>
      </c>
      <c r="F60" s="68">
        <f>[1]March!E39</f>
        <v>1416.9696824908046</v>
      </c>
      <c r="G60" s="188">
        <v>7.5</v>
      </c>
      <c r="H60" s="86"/>
      <c r="I60" s="93"/>
      <c r="J60" s="5"/>
      <c r="K60" s="121"/>
      <c r="L60" s="15" t="s">
        <v>11</v>
      </c>
      <c r="M60" s="16"/>
      <c r="N60" s="81">
        <f>[1]March!L39</f>
        <v>7.0993003475003773</v>
      </c>
      <c r="O60" s="81">
        <f>[1]March!M39</f>
        <v>-0.11155034722222221</v>
      </c>
      <c r="P60" s="82">
        <f>[1]March!N39</f>
        <v>2.3942777039848013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77">
        <f>[1]March!R39</f>
        <v>8.3000000000000007</v>
      </c>
      <c r="Z60" s="81">
        <f>[1]March!S39</f>
        <v>6.71</v>
      </c>
      <c r="AA60" s="178">
        <f>[1]March!T39</f>
        <v>7.5281251209998645</v>
      </c>
      <c r="AB60" s="74">
        <f>[1]March!U39</f>
        <v>36</v>
      </c>
      <c r="AC60" s="68">
        <f>[1]March!V39</f>
        <v>3</v>
      </c>
      <c r="AD60" s="68">
        <f>[1]March!W39</f>
        <v>12.355670753849479</v>
      </c>
      <c r="AE60" s="85">
        <f>[1]March!X39</f>
        <v>2217.7401</v>
      </c>
      <c r="AF60" s="167">
        <f>[1]March!Y39</f>
        <v>99</v>
      </c>
      <c r="AG60" s="93"/>
    </row>
    <row r="61" spans="1:37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.75" thickTop="1" x14ac:dyDescent="0.25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9">
    <cfRule type="cellIs" dxfId="185" priority="28" operator="between">
      <formula>2800</formula>
      <formula>5000</formula>
    </cfRule>
  </conditionalFormatting>
  <conditionalFormatting sqref="N29:N59">
    <cfRule type="cellIs" dxfId="184" priority="27" operator="between">
      <formula>560</formula>
      <formula>5000</formula>
    </cfRule>
  </conditionalFormatting>
  <conditionalFormatting sqref="D29:D59">
    <cfRule type="cellIs" dxfId="183" priority="26" operator="between">
      <formula>2800</formula>
      <formula>5000</formula>
    </cfRule>
  </conditionalFormatting>
  <conditionalFormatting sqref="D59">
    <cfRule type="cellIs" dxfId="182" priority="25" operator="between">
      <formula>2800</formula>
      <formula>5000</formula>
    </cfRule>
  </conditionalFormatting>
  <conditionalFormatting sqref="N29:N59">
    <cfRule type="cellIs" dxfId="181" priority="24" operator="between">
      <formula>560</formula>
      <formula>5000</formula>
    </cfRule>
  </conditionalFormatting>
  <conditionalFormatting sqref="N59">
    <cfRule type="cellIs" dxfId="180" priority="23" operator="between">
      <formula>560</formula>
      <formula>5000</formula>
    </cfRule>
  </conditionalFormatting>
  <conditionalFormatting sqref="Z29:Z59">
    <cfRule type="cellIs" dxfId="179" priority="22" operator="between">
      <formula>1</formula>
      <formula>6.49</formula>
    </cfRule>
  </conditionalFormatting>
  <conditionalFormatting sqref="Y29:Y59">
    <cfRule type="cellIs" dxfId="178" priority="21" operator="between">
      <formula>8.51</formula>
      <formula>14</formula>
    </cfRule>
  </conditionalFormatting>
  <conditionalFormatting sqref="AB29:AB59">
    <cfRule type="cellIs" dxfId="177" priority="20" operator="between">
      <formula>41</formula>
      <formula>200</formula>
    </cfRule>
  </conditionalFormatting>
  <conditionalFormatting sqref="Z59">
    <cfRule type="cellIs" dxfId="176" priority="19" operator="between">
      <formula>1</formula>
      <formula>6.49</formula>
    </cfRule>
  </conditionalFormatting>
  <conditionalFormatting sqref="Y59">
    <cfRule type="cellIs" dxfId="175" priority="18" operator="between">
      <formula>8.51</formula>
      <formula>14</formula>
    </cfRule>
  </conditionalFormatting>
  <conditionalFormatting sqref="AE29:AE59">
    <cfRule type="cellIs" dxfId="174" priority="17" operator="between">
      <formula>1001</formula>
      <formula>2000</formula>
    </cfRule>
  </conditionalFormatting>
  <conditionalFormatting sqref="D59">
    <cfRule type="cellIs" dxfId="173" priority="16" operator="between">
      <formula>2800</formula>
      <formula>5000</formula>
    </cfRule>
  </conditionalFormatting>
  <conditionalFormatting sqref="D59">
    <cfRule type="cellIs" dxfId="172" priority="15" operator="between">
      <formula>2800</formula>
      <formula>5000</formula>
    </cfRule>
  </conditionalFormatting>
  <conditionalFormatting sqref="D59">
    <cfRule type="cellIs" dxfId="171" priority="14" operator="between">
      <formula>2800</formula>
      <formula>5000</formula>
    </cfRule>
  </conditionalFormatting>
  <conditionalFormatting sqref="N59">
    <cfRule type="cellIs" dxfId="170" priority="13" operator="between">
      <formula>560</formula>
      <formula>5000</formula>
    </cfRule>
  </conditionalFormatting>
  <conditionalFormatting sqref="Z59">
    <cfRule type="cellIs" dxfId="169" priority="12" operator="between">
      <formula>1</formula>
      <formula>6.49</formula>
    </cfRule>
  </conditionalFormatting>
  <conditionalFormatting sqref="Y59">
    <cfRule type="cellIs" dxfId="168" priority="11" operator="between">
      <formula>8.51</formula>
      <formula>14</formula>
    </cfRule>
  </conditionalFormatting>
  <conditionalFormatting sqref="AB59">
    <cfRule type="cellIs" dxfId="167" priority="10" operator="between">
      <formula>41</formula>
      <formula>200</formula>
    </cfRule>
  </conditionalFormatting>
  <conditionalFormatting sqref="Z59">
    <cfRule type="cellIs" dxfId="166" priority="9" operator="between">
      <formula>1</formula>
      <formula>6.49</formula>
    </cfRule>
  </conditionalFormatting>
  <conditionalFormatting sqref="Y59">
    <cfRule type="cellIs" dxfId="165" priority="8" operator="between">
      <formula>8.51</formula>
      <formula>14</formula>
    </cfRule>
  </conditionalFormatting>
  <conditionalFormatting sqref="AE59">
    <cfRule type="cellIs" dxfId="164" priority="7" operator="between">
      <formula>1001</formula>
      <formula>2000</formula>
    </cfRule>
  </conditionalFormatting>
  <conditionalFormatting sqref="D59">
    <cfRule type="cellIs" dxfId="163" priority="6" operator="between">
      <formula>2800</formula>
      <formula>5000</formula>
    </cfRule>
  </conditionalFormatting>
  <conditionalFormatting sqref="N59">
    <cfRule type="cellIs" dxfId="162" priority="5" operator="between">
      <formula>560</formula>
      <formula>5000</formula>
    </cfRule>
  </conditionalFormatting>
  <conditionalFormatting sqref="AB59">
    <cfRule type="cellIs" dxfId="161" priority="4" operator="between">
      <formula>41</formula>
      <formula>200</formula>
    </cfRule>
  </conditionalFormatting>
  <conditionalFormatting sqref="Z59">
    <cfRule type="cellIs" dxfId="160" priority="3" operator="between">
      <formula>1</formula>
      <formula>6.49</formula>
    </cfRule>
  </conditionalFormatting>
  <conditionalFormatting sqref="Y59">
    <cfRule type="cellIs" dxfId="159" priority="2" operator="between">
      <formula>8.51</formula>
      <formula>14</formula>
    </cfRule>
  </conditionalFormatting>
  <conditionalFormatting sqref="AE59">
    <cfRule type="cellIs" dxfId="158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2"/>
  <sheetViews>
    <sheetView topLeftCell="A22" zoomScale="54" zoomScaleNormal="54" workbookViewId="0">
      <selection activeCell="B29" sqref="B29:B58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6.28515625" customWidth="1"/>
    <col min="9" max="10" width="11.7109375" customWidth="1"/>
    <col min="11" max="11" width="11.42578125" customWidth="1"/>
    <col min="12" max="12" width="17.7109375" bestFit="1" customWidth="1"/>
    <col min="13" max="13" width="11" bestFit="1" customWidth="1"/>
    <col min="14" max="14" width="14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106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105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42461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42461</v>
      </c>
      <c r="D27" s="207" t="s">
        <v>50</v>
      </c>
      <c r="E27" s="208"/>
      <c r="F27" s="209"/>
      <c r="G27" s="210" t="s">
        <v>97</v>
      </c>
      <c r="H27" s="211"/>
      <c r="I27" s="123"/>
      <c r="J27" s="113"/>
      <c r="K27" s="122"/>
      <c r="L27" s="24" t="s">
        <v>2</v>
      </c>
      <c r="M27" s="42">
        <f>C27</f>
        <v>42461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10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95</v>
      </c>
      <c r="AF28" s="31" t="s">
        <v>26</v>
      </c>
      <c r="AG28" s="123"/>
    </row>
    <row r="29" spans="1:33" ht="15.75" thickTop="1" x14ac:dyDescent="0.25">
      <c r="A29" s="121"/>
      <c r="B29" s="11" t="s">
        <v>6</v>
      </c>
      <c r="C29" s="12">
        <v>42461</v>
      </c>
      <c r="D29" s="100">
        <f>[1]April!C8</f>
        <v>1574.5692812499999</v>
      </c>
      <c r="E29" s="67">
        <f>[1]April!D8</f>
        <v>1014.1173068169487</v>
      </c>
      <c r="F29" s="67">
        <f>[1]April!E8</f>
        <v>1282.079230418806</v>
      </c>
      <c r="G29" s="101"/>
      <c r="H29" s="79"/>
      <c r="I29" s="93"/>
      <c r="J29" s="5"/>
      <c r="K29" s="121"/>
      <c r="L29" s="11" t="str">
        <f>B29</f>
        <v>Friday</v>
      </c>
      <c r="M29" s="12">
        <f>C29</f>
        <v>42461</v>
      </c>
      <c r="N29" s="67">
        <f>[1]April!L8</f>
        <v>8.9447482616636478</v>
      </c>
      <c r="O29" s="67">
        <f>[1]April!M8</f>
        <v>5.5082526097297659</v>
      </c>
      <c r="P29" s="79">
        <f>[1]April!N8</f>
        <v>6.6393293568315306</v>
      </c>
      <c r="Q29" s="83"/>
      <c r="R29" s="83"/>
      <c r="S29" s="83"/>
      <c r="T29" s="130"/>
      <c r="U29" s="83"/>
      <c r="V29" s="121"/>
      <c r="W29" s="11" t="str">
        <f>B29</f>
        <v>Friday</v>
      </c>
      <c r="X29" s="37">
        <f>C29</f>
        <v>42461</v>
      </c>
      <c r="Y29" s="140">
        <f>[1]April!R8</f>
        <v>8.2799999999999994</v>
      </c>
      <c r="Z29" s="138">
        <f>[1]April!S8</f>
        <v>6.82</v>
      </c>
      <c r="AA29" s="139">
        <f>[1]April!T8</f>
        <v>7.2433333333333332</v>
      </c>
      <c r="AB29" s="71">
        <f>[1]April!U8</f>
        <v>12</v>
      </c>
      <c r="AC29" s="67">
        <f>[1]April!V8</f>
        <v>8</v>
      </c>
      <c r="AD29" s="67">
        <f>[1]April!W8</f>
        <v>10.388888888888889</v>
      </c>
      <c r="AE29" s="83">
        <f>[1]April!X8</f>
        <v>78.555999999999983</v>
      </c>
      <c r="AF29" s="165">
        <f>[1]April!Y8</f>
        <v>0</v>
      </c>
      <c r="AG29" s="93"/>
    </row>
    <row r="30" spans="1:33" x14ac:dyDescent="0.25">
      <c r="A30" s="121"/>
      <c r="B30" s="11" t="s">
        <v>7</v>
      </c>
      <c r="C30" s="12">
        <f>C29+1</f>
        <v>42462</v>
      </c>
      <c r="D30" s="100">
        <f>[1]April!C9</f>
        <v>1875.7714374999935</v>
      </c>
      <c r="E30" s="67">
        <f>[1]April!D9</f>
        <v>1399.0794994303385</v>
      </c>
      <c r="F30" s="67">
        <f>[1]April!E9</f>
        <v>1636.8281239078378</v>
      </c>
      <c r="G30" s="101"/>
      <c r="H30" s="79"/>
      <c r="I30" s="93"/>
      <c r="J30" s="5"/>
      <c r="K30" s="121"/>
      <c r="L30" s="11" t="str">
        <f t="shared" ref="L30:M58" si="0">B30</f>
        <v>Saturday</v>
      </c>
      <c r="M30" s="12">
        <f t="shared" si="0"/>
        <v>42462</v>
      </c>
      <c r="N30" s="67">
        <f>[1]April!L9</f>
        <v>9.5668854077657066</v>
      </c>
      <c r="O30" s="67">
        <f>[1]April!M9</f>
        <v>5.6066961853769088</v>
      </c>
      <c r="P30" s="79">
        <f>[1]April!N9</f>
        <v>7.1164456387509896</v>
      </c>
      <c r="Q30" s="83"/>
      <c r="R30" s="83"/>
      <c r="S30" s="83"/>
      <c r="T30" s="130"/>
      <c r="U30" s="83"/>
      <c r="V30" s="121"/>
      <c r="W30" s="11" t="str">
        <f t="shared" ref="W30:X58" si="1">B30</f>
        <v>Saturday</v>
      </c>
      <c r="X30" s="37">
        <f t="shared" si="1"/>
        <v>42462</v>
      </c>
      <c r="Y30" s="140">
        <f>[1]April!R9</f>
        <v>8.3000000000000007</v>
      </c>
      <c r="Z30" s="138">
        <f>[1]April!S9</f>
        <v>8.2100000000000009</v>
      </c>
      <c r="AA30" s="139">
        <f>[1]April!T9</f>
        <v>8.2836842105263173</v>
      </c>
      <c r="AB30" s="71">
        <f>[1]April!U9</f>
        <v>12</v>
      </c>
      <c r="AC30" s="67">
        <f>[1]April!V9</f>
        <v>8</v>
      </c>
      <c r="AD30" s="67">
        <f>[1]April!W9</f>
        <v>9.7894736842105257</v>
      </c>
      <c r="AE30" s="83">
        <f>[1]April!X9</f>
        <v>54.514999999999993</v>
      </c>
      <c r="AF30" s="165">
        <f>[1]April!Y9</f>
        <v>0</v>
      </c>
      <c r="AG30" s="93"/>
    </row>
    <row r="31" spans="1:33" x14ac:dyDescent="0.25">
      <c r="A31" s="121"/>
      <c r="B31" s="11" t="s">
        <v>8</v>
      </c>
      <c r="C31" s="12">
        <f t="shared" ref="C31:C58" si="2">C30+1</f>
        <v>42463</v>
      </c>
      <c r="D31" s="100">
        <f>[1]April!C10</f>
        <v>1917.4658854166664</v>
      </c>
      <c r="E31" s="67">
        <f>[1]April!D10</f>
        <v>1403.5651872626408</v>
      </c>
      <c r="F31" s="67">
        <f>[1]April!E10</f>
        <v>1680.3933857430347</v>
      </c>
      <c r="G31" s="101"/>
      <c r="H31" s="79"/>
      <c r="I31" s="93"/>
      <c r="J31" s="5"/>
      <c r="K31" s="121"/>
      <c r="L31" s="11" t="str">
        <f t="shared" si="0"/>
        <v>Sunday</v>
      </c>
      <c r="M31" s="12">
        <f t="shared" si="0"/>
        <v>42463</v>
      </c>
      <c r="N31" s="67">
        <f>[1]April!L10</f>
        <v>8.1901093750927174</v>
      </c>
      <c r="O31" s="67">
        <f>[1]April!M10</f>
        <v>5.1629010447263717</v>
      </c>
      <c r="P31" s="79">
        <f>[1]April!N10</f>
        <v>6.8765622118766654</v>
      </c>
      <c r="Q31" s="83"/>
      <c r="R31" s="83"/>
      <c r="S31" s="83"/>
      <c r="T31" s="130"/>
      <c r="U31" s="83"/>
      <c r="V31" s="121"/>
      <c r="W31" s="11" t="str">
        <f t="shared" si="1"/>
        <v>Sunday</v>
      </c>
      <c r="X31" s="37">
        <f t="shared" si="1"/>
        <v>42463</v>
      </c>
      <c r="Y31" s="140">
        <f>[1]April!R10</f>
        <v>8.23</v>
      </c>
      <c r="Z31" s="138">
        <f>[1]April!S10</f>
        <v>7.91</v>
      </c>
      <c r="AA31" s="139">
        <f>[1]April!T10</f>
        <v>8.1118181818181814</v>
      </c>
      <c r="AB31" s="71">
        <f>[1]April!U10</f>
        <v>8</v>
      </c>
      <c r="AC31" s="67">
        <f>[1]April!V10</f>
        <v>5</v>
      </c>
      <c r="AD31" s="67">
        <f>[1]April!W10</f>
        <v>6.916666666666667</v>
      </c>
      <c r="AE31" s="83">
        <f>[1]April!X10</f>
        <v>54.809000000000005</v>
      </c>
      <c r="AF31" s="165">
        <f>[1]April!Y10</f>
        <v>0</v>
      </c>
      <c r="AG31" s="93"/>
    </row>
    <row r="32" spans="1:33" x14ac:dyDescent="0.25">
      <c r="A32" s="121"/>
      <c r="B32" s="11" t="s">
        <v>9</v>
      </c>
      <c r="C32" s="12">
        <f t="shared" si="2"/>
        <v>42464</v>
      </c>
      <c r="D32" s="100">
        <f>[1]April!C11</f>
        <v>2211.3123224419487</v>
      </c>
      <c r="E32" s="67">
        <f>[1]April!D11</f>
        <v>1579.3434270833334</v>
      </c>
      <c r="F32" s="67">
        <f>[1]April!E11</f>
        <v>1884.6749641571041</v>
      </c>
      <c r="G32" s="101"/>
      <c r="H32" s="79"/>
      <c r="I32" s="93"/>
      <c r="J32" s="5"/>
      <c r="K32" s="121"/>
      <c r="L32" s="11" t="str">
        <f t="shared" si="0"/>
        <v>Monday</v>
      </c>
      <c r="M32" s="12">
        <f t="shared" si="0"/>
        <v>42464</v>
      </c>
      <c r="N32" s="67">
        <f>[1]April!L11</f>
        <v>7.920196180648273</v>
      </c>
      <c r="O32" s="67">
        <f>[1]April!M11</f>
        <v>5.7217100749148253</v>
      </c>
      <c r="P32" s="79">
        <f>[1]April!N11</f>
        <v>6.5890897736952256</v>
      </c>
      <c r="Q32" s="83"/>
      <c r="R32" s="83"/>
      <c r="S32" s="83"/>
      <c r="T32" s="130"/>
      <c r="U32" s="83"/>
      <c r="V32" s="121"/>
      <c r="W32" s="11" t="str">
        <f t="shared" si="1"/>
        <v>Monday</v>
      </c>
      <c r="X32" s="37">
        <f t="shared" si="1"/>
        <v>42464</v>
      </c>
      <c r="Y32" s="140">
        <f>[1]April!R11</f>
        <v>8.1999999999999993</v>
      </c>
      <c r="Z32" s="138">
        <f>[1]April!S11</f>
        <v>7.72</v>
      </c>
      <c r="AA32" s="139">
        <f>[1]April!T11</f>
        <v>7.9613333333333323</v>
      </c>
      <c r="AB32" s="71">
        <f>[1]April!U11</f>
        <v>23</v>
      </c>
      <c r="AC32" s="67">
        <f>[1]April!V11</f>
        <v>1</v>
      </c>
      <c r="AD32" s="67">
        <f>[1]April!W11</f>
        <v>8.9333333333333336</v>
      </c>
      <c r="AE32" s="83">
        <f>[1]April!X11</f>
        <v>94.32</v>
      </c>
      <c r="AF32" s="165">
        <f>[1]April!Y11</f>
        <v>3</v>
      </c>
      <c r="AG32" s="93"/>
    </row>
    <row r="33" spans="1:33" x14ac:dyDescent="0.25">
      <c r="A33" s="121"/>
      <c r="B33" s="11" t="s">
        <v>10</v>
      </c>
      <c r="C33" s="12">
        <f t="shared" si="2"/>
        <v>42465</v>
      </c>
      <c r="D33" s="100">
        <f>[1]April!C12</f>
        <v>1994.3838541666664</v>
      </c>
      <c r="E33" s="67">
        <f>[1]April!D12</f>
        <v>1390.5028586391873</v>
      </c>
      <c r="F33" s="67">
        <f>[1]April!E12</f>
        <v>1647.6914379484385</v>
      </c>
      <c r="G33" s="101"/>
      <c r="H33" s="79"/>
      <c r="I33" s="93"/>
      <c r="J33" s="5"/>
      <c r="K33" s="121"/>
      <c r="L33" s="11" t="str">
        <f t="shared" si="0"/>
        <v>Tuesday</v>
      </c>
      <c r="M33" s="12">
        <f t="shared" si="0"/>
        <v>42465</v>
      </c>
      <c r="N33" s="67">
        <f>[1]April!L12</f>
        <v>8.5874444390667808</v>
      </c>
      <c r="O33" s="67">
        <f>[1]April!M12</f>
        <v>5.7591649342642883</v>
      </c>
      <c r="P33" s="79">
        <f>[1]April!N12</f>
        <v>6.6962894255458201</v>
      </c>
      <c r="Q33" s="83"/>
      <c r="R33" s="83"/>
      <c r="S33" s="83"/>
      <c r="T33" s="130"/>
      <c r="U33" s="83"/>
      <c r="V33" s="121"/>
      <c r="W33" s="11" t="str">
        <f t="shared" si="1"/>
        <v>Tuesday</v>
      </c>
      <c r="X33" s="37">
        <f t="shared" si="1"/>
        <v>42465</v>
      </c>
      <c r="Y33" s="140">
        <f>[1]April!R12</f>
        <v>7.92</v>
      </c>
      <c r="Z33" s="138">
        <f>[1]April!S12</f>
        <v>6.89</v>
      </c>
      <c r="AA33" s="139">
        <f>[1]April!T12</f>
        <v>7.4618181818181828</v>
      </c>
      <c r="AB33" s="71">
        <f>[1]April!U12</f>
        <v>8</v>
      </c>
      <c r="AC33" s="67">
        <f>[1]April!V12</f>
        <v>5</v>
      </c>
      <c r="AD33" s="67">
        <f>[1]April!W12</f>
        <v>6.6363636363636367</v>
      </c>
      <c r="AE33" s="83">
        <f>[1]April!X12</f>
        <v>54.662000000000006</v>
      </c>
      <c r="AF33" s="165">
        <f>[1]April!Y12</f>
        <v>0</v>
      </c>
      <c r="AG33" s="93"/>
    </row>
    <row r="34" spans="1:33" x14ac:dyDescent="0.25">
      <c r="A34" s="121"/>
      <c r="B34" s="11" t="s">
        <v>4</v>
      </c>
      <c r="C34" s="12">
        <f t="shared" si="2"/>
        <v>42466</v>
      </c>
      <c r="D34" s="100">
        <f>[1]April!C13</f>
        <v>1904.6076874999999</v>
      </c>
      <c r="E34" s="67">
        <f>[1]April!D13</f>
        <v>1202.822542046441</v>
      </c>
      <c r="F34" s="67">
        <f>[1]April!E13</f>
        <v>1480.0091156056724</v>
      </c>
      <c r="G34" s="101"/>
      <c r="H34" s="79"/>
      <c r="I34" s="93"/>
      <c r="J34" s="5"/>
      <c r="K34" s="121"/>
      <c r="L34" s="11" t="str">
        <f t="shared" si="0"/>
        <v>Wednesday</v>
      </c>
      <c r="M34" s="12">
        <f t="shared" si="0"/>
        <v>42466</v>
      </c>
      <c r="N34" s="67">
        <f>[1]April!L13</f>
        <v>9.3301736014684042</v>
      </c>
      <c r="O34" s="67">
        <f>[1]April!M13</f>
        <v>6.3059670160214099</v>
      </c>
      <c r="P34" s="79">
        <f>[1]April!N13</f>
        <v>7.4671332825499555</v>
      </c>
      <c r="Q34" s="83"/>
      <c r="R34" s="83"/>
      <c r="S34" s="83"/>
      <c r="T34" s="130"/>
      <c r="U34" s="83"/>
      <c r="V34" s="121"/>
      <c r="W34" s="11" t="str">
        <f t="shared" si="1"/>
        <v>Wednesday</v>
      </c>
      <c r="X34" s="37">
        <f t="shared" si="1"/>
        <v>42466</v>
      </c>
      <c r="Y34" s="140">
        <f>[1]April!R13</f>
        <v>7.51</v>
      </c>
      <c r="Z34" s="138">
        <f>[1]April!S13</f>
        <v>6.87</v>
      </c>
      <c r="AA34" s="139">
        <f>[1]April!T13</f>
        <v>7.1274999999999986</v>
      </c>
      <c r="AB34" s="71">
        <f>[1]April!U13</f>
        <v>10</v>
      </c>
      <c r="AC34" s="67">
        <f>[1]April!V13</f>
        <v>6</v>
      </c>
      <c r="AD34" s="67">
        <f>[1]April!W13</f>
        <v>7.916666666666667</v>
      </c>
      <c r="AE34" s="83">
        <f>[1]April!X13</f>
        <v>61.143999999999998</v>
      </c>
      <c r="AF34" s="165">
        <f>[1]April!Y13</f>
        <v>0</v>
      </c>
      <c r="AG34" s="93"/>
    </row>
    <row r="35" spans="1:33" x14ac:dyDescent="0.25">
      <c r="A35" s="121"/>
      <c r="B35" s="11" t="s">
        <v>5</v>
      </c>
      <c r="C35" s="12">
        <f t="shared" si="2"/>
        <v>42467</v>
      </c>
      <c r="D35" s="100">
        <f>[1]April!C14</f>
        <v>2124.4965716349284</v>
      </c>
      <c r="E35" s="67">
        <f>[1]April!D14</f>
        <v>2.659741456955089E-3</v>
      </c>
      <c r="F35" s="67">
        <f>[1]April!E14</f>
        <v>1066.117589371157</v>
      </c>
      <c r="G35" s="101"/>
      <c r="H35" s="79"/>
      <c r="I35" s="93"/>
      <c r="J35" s="5"/>
      <c r="K35" s="121"/>
      <c r="L35" s="11" t="str">
        <f t="shared" si="0"/>
        <v>Thursday</v>
      </c>
      <c r="M35" s="12">
        <f t="shared" si="0"/>
        <v>42467</v>
      </c>
      <c r="N35" s="67">
        <f>[1]April!L14</f>
        <v>7.2332664944463296</v>
      </c>
      <c r="O35" s="67">
        <f>[1]April!M14</f>
        <v>3.6493211807409915</v>
      </c>
      <c r="P35" s="79">
        <f>[1]April!N14</f>
        <v>5.5487836594347257</v>
      </c>
      <c r="Q35" s="83"/>
      <c r="R35" s="83"/>
      <c r="S35" s="83"/>
      <c r="T35" s="130"/>
      <c r="U35" s="83"/>
      <c r="V35" s="121"/>
      <c r="W35" s="11" t="str">
        <f t="shared" si="1"/>
        <v>Thursday</v>
      </c>
      <c r="X35" s="37">
        <f t="shared" si="1"/>
        <v>42467</v>
      </c>
      <c r="Y35" s="140">
        <f>[1]April!R14</f>
        <v>7.78</v>
      </c>
      <c r="Z35" s="138">
        <f>[1]April!S14</f>
        <v>6.94</v>
      </c>
      <c r="AA35" s="139">
        <f>[1]April!T14</f>
        <v>7.3424999999999994</v>
      </c>
      <c r="AB35" s="71">
        <f>[1]April!U14</f>
        <v>25</v>
      </c>
      <c r="AC35" s="67">
        <f>[1]April!V14</f>
        <v>8</v>
      </c>
      <c r="AD35" s="67">
        <f>[1]April!W14</f>
        <v>13</v>
      </c>
      <c r="AE35" s="83">
        <f>[1]April!X14</f>
        <v>44.811</v>
      </c>
      <c r="AF35" s="165">
        <f>[1]April!Y14</f>
        <v>0</v>
      </c>
      <c r="AG35" s="93"/>
    </row>
    <row r="36" spans="1:33" x14ac:dyDescent="0.25">
      <c r="A36" s="121"/>
      <c r="B36" s="11" t="s">
        <v>6</v>
      </c>
      <c r="C36" s="12">
        <f t="shared" si="2"/>
        <v>42468</v>
      </c>
      <c r="D36" s="100">
        <f>[1]April!C15</f>
        <v>1707.3895414293077</v>
      </c>
      <c r="E36" s="67">
        <f>[1]April!D15</f>
        <v>0</v>
      </c>
      <c r="F36" s="67">
        <f>[1]April!E15</f>
        <v>719.70872751150193</v>
      </c>
      <c r="G36" s="101"/>
      <c r="H36" s="79"/>
      <c r="I36" s="93"/>
      <c r="J36" s="5"/>
      <c r="K36" s="121"/>
      <c r="L36" s="11" t="str">
        <f t="shared" si="0"/>
        <v>Friday</v>
      </c>
      <c r="M36" s="12">
        <f t="shared" si="0"/>
        <v>42468</v>
      </c>
      <c r="N36" s="67">
        <f>[1]April!L15</f>
        <v>6.3958368071317677</v>
      </c>
      <c r="O36" s="67">
        <f>[1]April!M15</f>
        <v>4.6427135435210332</v>
      </c>
      <c r="P36" s="79">
        <f>[1]April!N15</f>
        <v>5.7429142363608445</v>
      </c>
      <c r="Q36" s="83"/>
      <c r="R36" s="83"/>
      <c r="S36" s="83"/>
      <c r="T36" s="130"/>
      <c r="U36" s="83"/>
      <c r="V36" s="121"/>
      <c r="W36" s="11" t="str">
        <f t="shared" si="1"/>
        <v>Friday</v>
      </c>
      <c r="X36" s="37">
        <f t="shared" si="1"/>
        <v>42468</v>
      </c>
      <c r="Y36" s="140">
        <f>[1]April!R15</f>
        <v>7.77</v>
      </c>
      <c r="Z36" s="138">
        <f>[1]April!S15</f>
        <v>7.02</v>
      </c>
      <c r="AA36" s="139">
        <f>[1]April!T15</f>
        <v>7.3385714285714272</v>
      </c>
      <c r="AB36" s="71">
        <f>[1]April!U15</f>
        <v>28</v>
      </c>
      <c r="AC36" s="67">
        <f>[1]April!V15</f>
        <v>22</v>
      </c>
      <c r="AD36" s="67">
        <f>[1]April!W15</f>
        <v>25.857142857142858</v>
      </c>
      <c r="AE36" s="83">
        <f>[1]April!X15</f>
        <v>35.627000000000002</v>
      </c>
      <c r="AF36" s="165">
        <f>[1]April!Y15</f>
        <v>1</v>
      </c>
      <c r="AG36" s="93"/>
    </row>
    <row r="37" spans="1:33" x14ac:dyDescent="0.25">
      <c r="A37" s="121"/>
      <c r="B37" s="11" t="s">
        <v>7</v>
      </c>
      <c r="C37" s="12">
        <f t="shared" si="2"/>
        <v>42469</v>
      </c>
      <c r="D37" s="100">
        <f>[1]April!C16</f>
        <v>0</v>
      </c>
      <c r="E37" s="67">
        <f>[1]April!D16</f>
        <v>0</v>
      </c>
      <c r="F37" s="67">
        <f>[1]April!E16</f>
        <v>0</v>
      </c>
      <c r="G37" s="101"/>
      <c r="H37" s="79"/>
      <c r="I37" s="93"/>
      <c r="J37" s="5"/>
      <c r="K37" s="121"/>
      <c r="L37" s="11" t="str">
        <f t="shared" si="0"/>
        <v>Saturday</v>
      </c>
      <c r="M37" s="12">
        <f t="shared" si="0"/>
        <v>42469</v>
      </c>
      <c r="N37" s="67">
        <f>[1]April!L16</f>
        <v>7.3340555559264287</v>
      </c>
      <c r="O37" s="67">
        <f>[1]April!M16</f>
        <v>3.8791180561118654</v>
      </c>
      <c r="P37" s="79">
        <f>[1]April!N16</f>
        <v>5.3988601370906402</v>
      </c>
      <c r="Q37" s="83"/>
      <c r="R37" s="83"/>
      <c r="S37" s="83"/>
      <c r="T37" s="130"/>
      <c r="U37" s="83"/>
      <c r="V37" s="121"/>
      <c r="W37" s="11" t="str">
        <f t="shared" si="1"/>
        <v>Saturday</v>
      </c>
      <c r="X37" s="37">
        <f t="shared" si="1"/>
        <v>42469</v>
      </c>
      <c r="Y37" s="140">
        <f>[1]April!R16</f>
        <v>8.26</v>
      </c>
      <c r="Z37" s="138">
        <f>[1]April!S16</f>
        <v>6.96</v>
      </c>
      <c r="AA37" s="139">
        <f>[1]April!T16</f>
        <v>7.8816666666666668</v>
      </c>
      <c r="AB37" s="71">
        <f>[1]April!U16</f>
        <v>25</v>
      </c>
      <c r="AC37" s="67">
        <f>[1]April!V16</f>
        <v>23</v>
      </c>
      <c r="AD37" s="67">
        <f>[1]April!W16</f>
        <v>23.833333333333332</v>
      </c>
      <c r="AE37" s="83">
        <f>[1]April!X16</f>
        <v>25.410000000000004</v>
      </c>
      <c r="AF37" s="165">
        <f>[1]April!Y16</f>
        <v>0</v>
      </c>
      <c r="AG37" s="93"/>
    </row>
    <row r="38" spans="1:33" x14ac:dyDescent="0.25">
      <c r="A38" s="121"/>
      <c r="B38" s="11" t="s">
        <v>8</v>
      </c>
      <c r="C38" s="12">
        <f t="shared" si="2"/>
        <v>42470</v>
      </c>
      <c r="D38" s="100">
        <f>[1]April!C17</f>
        <v>0</v>
      </c>
      <c r="E38" s="67">
        <f>[1]April!D17</f>
        <v>0</v>
      </c>
      <c r="F38" s="67">
        <f>[1]April!E17</f>
        <v>0</v>
      </c>
      <c r="G38" s="101"/>
      <c r="H38" s="79"/>
      <c r="I38" s="93"/>
      <c r="J38" s="5"/>
      <c r="K38" s="121"/>
      <c r="L38" s="11" t="str">
        <f t="shared" si="0"/>
        <v>Sunday</v>
      </c>
      <c r="M38" s="12">
        <f t="shared" si="0"/>
        <v>42470</v>
      </c>
      <c r="N38" s="67">
        <f>[1]April!L17</f>
        <v>7.3082065987057154</v>
      </c>
      <c r="O38" s="67">
        <f>[1]April!M17</f>
        <v>3.604914930648274</v>
      </c>
      <c r="P38" s="79">
        <f>[1]April!N17</f>
        <v>5.0468257278770796</v>
      </c>
      <c r="Q38" s="83"/>
      <c r="R38" s="83"/>
      <c r="S38" s="83"/>
      <c r="T38" s="130"/>
      <c r="U38" s="83"/>
      <c r="V38" s="121"/>
      <c r="W38" s="11" t="str">
        <f t="shared" si="1"/>
        <v>Sunday</v>
      </c>
      <c r="X38" s="37">
        <f t="shared" si="1"/>
        <v>42470</v>
      </c>
      <c r="Y38" s="140">
        <f>[1]April!R17</f>
        <v>8.23</v>
      </c>
      <c r="Z38" s="138">
        <f>[1]April!S17</f>
        <v>7.63</v>
      </c>
      <c r="AA38" s="139">
        <f>[1]April!T17</f>
        <v>7.9350000000000005</v>
      </c>
      <c r="AB38" s="71">
        <f>[1]April!U17</f>
        <v>22</v>
      </c>
      <c r="AC38" s="67">
        <f>[1]April!V17</f>
        <v>5</v>
      </c>
      <c r="AD38" s="67">
        <f>[1]April!W17</f>
        <v>14.6</v>
      </c>
      <c r="AE38" s="83">
        <f>[1]April!X17</f>
        <v>47.798999999999992</v>
      </c>
      <c r="AF38" s="165">
        <f>[1]April!Y17</f>
        <v>0</v>
      </c>
      <c r="AG38" s="93"/>
    </row>
    <row r="39" spans="1:33" x14ac:dyDescent="0.25">
      <c r="A39" s="121"/>
      <c r="B39" s="11" t="s">
        <v>9</v>
      </c>
      <c r="C39" s="12">
        <f t="shared" si="2"/>
        <v>42471</v>
      </c>
      <c r="D39" s="100">
        <f>[1]April!C18</f>
        <v>0</v>
      </c>
      <c r="E39" s="67">
        <f>[1]April!D18</f>
        <v>0</v>
      </c>
      <c r="F39" s="67">
        <f>[1]April!E18</f>
        <v>0</v>
      </c>
      <c r="G39" s="101"/>
      <c r="H39" s="79"/>
      <c r="I39" s="93"/>
      <c r="J39" s="5"/>
      <c r="K39" s="121"/>
      <c r="L39" s="11" t="str">
        <f t="shared" si="0"/>
        <v>Monday</v>
      </c>
      <c r="M39" s="12">
        <f t="shared" si="0"/>
        <v>42471</v>
      </c>
      <c r="N39" s="67">
        <f>[1]April!L18</f>
        <v>6.160315974447462</v>
      </c>
      <c r="O39" s="67">
        <f>[1]April!M18</f>
        <v>3.1298993056482738</v>
      </c>
      <c r="P39" s="79">
        <f>[1]April!N18</f>
        <v>4.5153433179733939</v>
      </c>
      <c r="Q39" s="83"/>
      <c r="R39" s="83"/>
      <c r="S39" s="83"/>
      <c r="T39" s="130"/>
      <c r="U39" s="83"/>
      <c r="V39" s="121"/>
      <c r="W39" s="11" t="str">
        <f t="shared" si="1"/>
        <v>Monday</v>
      </c>
      <c r="X39" s="37">
        <f t="shared" si="1"/>
        <v>42471</v>
      </c>
      <c r="Y39" s="140">
        <f>[1]April!R18</f>
        <v>8.19</v>
      </c>
      <c r="Z39" s="138">
        <f>[1]April!S18</f>
        <v>7.01</v>
      </c>
      <c r="AA39" s="139">
        <f>[1]April!T18</f>
        <v>7.5204545454545437</v>
      </c>
      <c r="AB39" s="71">
        <f>[1]April!U18</f>
        <v>16</v>
      </c>
      <c r="AC39" s="67">
        <f>[1]April!V18</f>
        <v>1</v>
      </c>
      <c r="AD39" s="67">
        <f>[1]April!W18</f>
        <v>5.6818181818181817</v>
      </c>
      <c r="AE39" s="83">
        <f>[1]April!X18</f>
        <v>106.90900000000001</v>
      </c>
      <c r="AF39" s="165">
        <f>[1]April!Y18</f>
        <v>0</v>
      </c>
      <c r="AG39" s="93"/>
    </row>
    <row r="40" spans="1:33" x14ac:dyDescent="0.25">
      <c r="A40" s="121"/>
      <c r="B40" s="11" t="s">
        <v>10</v>
      </c>
      <c r="C40" s="12">
        <f t="shared" si="2"/>
        <v>42472</v>
      </c>
      <c r="D40" s="100">
        <f>[1]April!C19</f>
        <v>811.25464720900686</v>
      </c>
      <c r="E40" s="67">
        <f>[1]April!D19</f>
        <v>8.3747056371066709E-3</v>
      </c>
      <c r="F40" s="67">
        <f>[1]April!E19</f>
        <v>43.686090827927337</v>
      </c>
      <c r="G40" s="101"/>
      <c r="H40" s="79"/>
      <c r="I40" s="93"/>
      <c r="J40" s="5"/>
      <c r="K40" s="121"/>
      <c r="L40" s="11" t="str">
        <f t="shared" si="0"/>
        <v>Tuesday</v>
      </c>
      <c r="M40" s="12">
        <f t="shared" si="0"/>
        <v>42472</v>
      </c>
      <c r="N40" s="67">
        <f>[1]April!L19</f>
        <v>43.756586809635159</v>
      </c>
      <c r="O40" s="67">
        <f>[1]April!M19</f>
        <v>3.1726527777777775</v>
      </c>
      <c r="P40" s="79">
        <f>[1]April!N19</f>
        <v>7.6063041101059419</v>
      </c>
      <c r="Q40" s="83"/>
      <c r="R40" s="83"/>
      <c r="S40" s="83"/>
      <c r="T40" s="130"/>
      <c r="U40" s="83"/>
      <c r="V40" s="121"/>
      <c r="W40" s="11" t="str">
        <f t="shared" si="1"/>
        <v>Tuesday</v>
      </c>
      <c r="X40" s="37">
        <f t="shared" si="1"/>
        <v>42472</v>
      </c>
      <c r="Y40" s="140">
        <f>[1]April!R19</f>
        <v>8.0399999999999991</v>
      </c>
      <c r="Z40" s="138">
        <f>[1]April!S19</f>
        <v>6.76</v>
      </c>
      <c r="AA40" s="139">
        <f>[1]April!T19</f>
        <v>7.2189473684210528</v>
      </c>
      <c r="AB40" s="71">
        <f>[1]April!U19</f>
        <v>6</v>
      </c>
      <c r="AC40" s="67">
        <f>[1]April!V19</f>
        <v>4</v>
      </c>
      <c r="AD40" s="67">
        <f>[1]April!W19</f>
        <v>4.5263157894736841</v>
      </c>
      <c r="AE40" s="83">
        <f>[1]April!X19</f>
        <v>110.56600000000002</v>
      </c>
      <c r="AF40" s="165">
        <f>[1]April!Y19</f>
        <v>1</v>
      </c>
      <c r="AG40" s="93"/>
    </row>
    <row r="41" spans="1:33" x14ac:dyDescent="0.25">
      <c r="A41" s="121"/>
      <c r="B41" s="11" t="s">
        <v>4</v>
      </c>
      <c r="C41" s="12">
        <f t="shared" si="2"/>
        <v>42473</v>
      </c>
      <c r="D41" s="100">
        <f>[1]April!C20</f>
        <v>2280.2428532647023</v>
      </c>
      <c r="E41" s="67">
        <f>[1]April!D20</f>
        <v>1.5053764730691907E-4</v>
      </c>
      <c r="F41" s="67">
        <f>[1]April!E20</f>
        <v>1148.6013255973539</v>
      </c>
      <c r="G41" s="101"/>
      <c r="H41" s="79"/>
      <c r="I41" s="93"/>
      <c r="J41" s="5"/>
      <c r="K41" s="121"/>
      <c r="L41" s="11" t="str">
        <f t="shared" si="0"/>
        <v>Wednesday</v>
      </c>
      <c r="M41" s="12">
        <f t="shared" si="0"/>
        <v>42473</v>
      </c>
      <c r="N41" s="67">
        <f>[1]April!L20</f>
        <v>7.8546197918521026</v>
      </c>
      <c r="O41" s="67">
        <f>[1]April!M20</f>
        <v>3.4855989583333331</v>
      </c>
      <c r="P41" s="79">
        <f>[1]April!N20</f>
        <v>5.5471801470972055</v>
      </c>
      <c r="Q41" s="83"/>
      <c r="R41" s="83"/>
      <c r="S41" s="83"/>
      <c r="T41" s="130"/>
      <c r="U41" s="83"/>
      <c r="V41" s="121"/>
      <c r="W41" s="11" t="str">
        <f t="shared" si="1"/>
        <v>Wednesday</v>
      </c>
      <c r="X41" s="37">
        <f t="shared" si="1"/>
        <v>42473</v>
      </c>
      <c r="Y41" s="140">
        <f>[1]April!R20</f>
        <v>7.66</v>
      </c>
      <c r="Z41" s="138">
        <f>[1]April!S20</f>
        <v>7.03</v>
      </c>
      <c r="AA41" s="139">
        <f>[1]April!T20</f>
        <v>7.1887499999999998</v>
      </c>
      <c r="AB41" s="71">
        <f>[1]April!U20</f>
        <v>21</v>
      </c>
      <c r="AC41" s="67">
        <f>[1]April!V20</f>
        <v>3</v>
      </c>
      <c r="AD41" s="67">
        <f>[1]April!W20</f>
        <v>7.875</v>
      </c>
      <c r="AE41" s="83">
        <f>[1]April!X20</f>
        <v>42.984999999999992</v>
      </c>
      <c r="AF41" s="165">
        <f>[1]April!Y20</f>
        <v>0</v>
      </c>
      <c r="AG41" s="93"/>
    </row>
    <row r="42" spans="1:33" x14ac:dyDescent="0.25">
      <c r="A42" s="121"/>
      <c r="B42" s="11" t="s">
        <v>5</v>
      </c>
      <c r="C42" s="12">
        <f t="shared" si="2"/>
        <v>42474</v>
      </c>
      <c r="D42" s="100">
        <f>[1]April!C21</f>
        <v>2002.4085696004231</v>
      </c>
      <c r="E42" s="67">
        <f>[1]April!D21</f>
        <v>893.28668333333269</v>
      </c>
      <c r="F42" s="67">
        <f>[1]April!E21</f>
        <v>1579.5508219746059</v>
      </c>
      <c r="G42" s="101"/>
      <c r="H42" s="79"/>
      <c r="I42" s="93"/>
      <c r="J42" s="5"/>
      <c r="K42" s="121"/>
      <c r="L42" s="11" t="str">
        <f t="shared" si="0"/>
        <v>Thursday</v>
      </c>
      <c r="M42" s="12">
        <f t="shared" si="0"/>
        <v>42474</v>
      </c>
      <c r="N42" s="67">
        <f>[1]April!L21</f>
        <v>24.968088540924917</v>
      </c>
      <c r="O42" s="67">
        <f>[1]April!M21</f>
        <v>3.5091024312973018</v>
      </c>
      <c r="P42" s="79">
        <f>[1]April!N21</f>
        <v>6.2661337547942431</v>
      </c>
      <c r="Q42" s="83"/>
      <c r="R42" s="83"/>
      <c r="S42" s="83"/>
      <c r="T42" s="130"/>
      <c r="U42" s="83"/>
      <c r="V42" s="121"/>
      <c r="W42" s="11" t="str">
        <f t="shared" si="1"/>
        <v>Thursday</v>
      </c>
      <c r="X42" s="37">
        <f t="shared" si="1"/>
        <v>42474</v>
      </c>
      <c r="Y42" s="140">
        <f>[1]April!R21</f>
        <v>7.92</v>
      </c>
      <c r="Z42" s="138">
        <f>[1]April!S21</f>
        <v>6.68</v>
      </c>
      <c r="AA42" s="139">
        <f>[1]April!T21</f>
        <v>7.0707692307692307</v>
      </c>
      <c r="AB42" s="71">
        <f>[1]April!U21</f>
        <v>23</v>
      </c>
      <c r="AC42" s="67">
        <f>[1]April!V21</f>
        <v>9</v>
      </c>
      <c r="AD42" s="67">
        <f>[1]April!W21</f>
        <v>14.923076923076923</v>
      </c>
      <c r="AE42" s="83">
        <f>[1]April!X21</f>
        <v>50.378</v>
      </c>
      <c r="AF42" s="165">
        <f>[1]April!Y21</f>
        <v>0</v>
      </c>
      <c r="AG42" s="93"/>
    </row>
    <row r="43" spans="1:33" x14ac:dyDescent="0.25">
      <c r="A43" s="121"/>
      <c r="B43" s="11" t="s">
        <v>6</v>
      </c>
      <c r="C43" s="12">
        <f t="shared" si="2"/>
        <v>42475</v>
      </c>
      <c r="D43" s="100">
        <f>[1]April!C22</f>
        <v>2264.0975022311741</v>
      </c>
      <c r="E43" s="67">
        <f>[1]April!D22</f>
        <v>1354.3621139899358</v>
      </c>
      <c r="F43" s="67">
        <f>[1]April!E22</f>
        <v>1755.3144408140677</v>
      </c>
      <c r="G43" s="101"/>
      <c r="H43" s="164"/>
      <c r="I43" s="93"/>
      <c r="J43" s="5"/>
      <c r="K43" s="121"/>
      <c r="L43" s="11" t="str">
        <f t="shared" si="0"/>
        <v>Friday</v>
      </c>
      <c r="M43" s="12">
        <f t="shared" si="0"/>
        <v>42475</v>
      </c>
      <c r="N43" s="67">
        <f>[1]April!L22</f>
        <v>7.0884479168521031</v>
      </c>
      <c r="O43" s="67">
        <f>[1]April!M22</f>
        <v>4.5622013902796636</v>
      </c>
      <c r="P43" s="79">
        <f>[1]April!N22</f>
        <v>5.8622113740041284</v>
      </c>
      <c r="Q43" s="83"/>
      <c r="R43" s="83"/>
      <c r="S43" s="83"/>
      <c r="T43" s="130"/>
      <c r="U43" s="83"/>
      <c r="V43" s="121"/>
      <c r="W43" s="11" t="str">
        <f t="shared" si="1"/>
        <v>Friday</v>
      </c>
      <c r="X43" s="37">
        <f t="shared" si="1"/>
        <v>42475</v>
      </c>
      <c r="Y43" s="140">
        <f>[1]April!R22</f>
        <v>8.2899999999999991</v>
      </c>
      <c r="Z43" s="138">
        <f>[1]April!S22</f>
        <v>7.87</v>
      </c>
      <c r="AA43" s="139">
        <f>[1]April!T22</f>
        <v>8.2266666666666666</v>
      </c>
      <c r="AB43" s="71">
        <f>[1]April!U22</f>
        <v>23</v>
      </c>
      <c r="AC43" s="67">
        <f>[1]April!V22</f>
        <v>10</v>
      </c>
      <c r="AD43" s="67">
        <f>[1]April!W22</f>
        <v>14.083333333333334</v>
      </c>
      <c r="AE43" s="83">
        <f>[1]April!X22</f>
        <v>55.079000000000001</v>
      </c>
      <c r="AF43" s="165">
        <f>[1]April!Y22</f>
        <v>0</v>
      </c>
      <c r="AG43" s="93"/>
    </row>
    <row r="44" spans="1:33" x14ac:dyDescent="0.25">
      <c r="A44" s="121"/>
      <c r="B44" s="11" t="s">
        <v>7</v>
      </c>
      <c r="C44" s="12">
        <f t="shared" si="2"/>
        <v>42476</v>
      </c>
      <c r="D44" s="100">
        <f>[1]April!C23</f>
        <v>2116.8804294569227</v>
      </c>
      <c r="E44" s="67">
        <f>[1]April!D23</f>
        <v>1140.804874311659</v>
      </c>
      <c r="F44" s="67">
        <f>[1]April!E23</f>
        <v>1808.2742489537839</v>
      </c>
      <c r="G44" s="101"/>
      <c r="H44" s="79"/>
      <c r="I44" s="93"/>
      <c r="J44" s="5"/>
      <c r="K44" s="121"/>
      <c r="L44" s="11" t="str">
        <f t="shared" si="0"/>
        <v>Saturday</v>
      </c>
      <c r="M44" s="12">
        <f t="shared" si="0"/>
        <v>42476</v>
      </c>
      <c r="N44" s="67">
        <f>[1]April!L23</f>
        <v>7.8663715278704949</v>
      </c>
      <c r="O44" s="67">
        <f>[1]April!M23</f>
        <v>4.6311805576880776</v>
      </c>
      <c r="P44" s="79">
        <f>[1]April!N23</f>
        <v>5.8064278458721112</v>
      </c>
      <c r="Q44" s="83"/>
      <c r="R44" s="83"/>
      <c r="S44" s="83"/>
      <c r="T44" s="130"/>
      <c r="U44" s="83"/>
      <c r="V44" s="121"/>
      <c r="W44" s="11" t="str">
        <f t="shared" si="1"/>
        <v>Saturday</v>
      </c>
      <c r="X44" s="37">
        <f t="shared" si="1"/>
        <v>42476</v>
      </c>
      <c r="Y44" s="140">
        <f>[1]April!R23</f>
        <v>8.2799999999999994</v>
      </c>
      <c r="Z44" s="138">
        <f>[1]April!S23</f>
        <v>7.65</v>
      </c>
      <c r="AA44" s="139">
        <f>[1]April!T23</f>
        <v>8.0824999999999996</v>
      </c>
      <c r="AB44" s="71">
        <f>[1]April!U23</f>
        <v>37</v>
      </c>
      <c r="AC44" s="67">
        <f>[1]April!V23</f>
        <v>24</v>
      </c>
      <c r="AD44" s="67">
        <f>[1]April!W23</f>
        <v>33</v>
      </c>
      <c r="AE44" s="83">
        <f>[1]April!X23</f>
        <v>40.846000000000004</v>
      </c>
      <c r="AF44" s="165">
        <f>[1]April!Y23</f>
        <v>2</v>
      </c>
      <c r="AG44" s="93"/>
    </row>
    <row r="45" spans="1:33" x14ac:dyDescent="0.25">
      <c r="A45" s="121"/>
      <c r="B45" s="11" t="s">
        <v>8</v>
      </c>
      <c r="C45" s="12">
        <f t="shared" si="2"/>
        <v>42477</v>
      </c>
      <c r="D45" s="100">
        <f>[1]April!C24</f>
        <v>1625.9241899097588</v>
      </c>
      <c r="E45" s="67">
        <f>[1]April!D24</f>
        <v>1220.3244374050562</v>
      </c>
      <c r="F45" s="67">
        <f>[1]April!E24</f>
        <v>1412.1312978525041</v>
      </c>
      <c r="G45" s="101"/>
      <c r="H45" s="79"/>
      <c r="I45" s="93"/>
      <c r="J45" s="5"/>
      <c r="K45" s="121"/>
      <c r="L45" s="11" t="str">
        <f t="shared" si="0"/>
        <v>Sunday</v>
      </c>
      <c r="M45" s="12">
        <f t="shared" si="0"/>
        <v>42477</v>
      </c>
      <c r="N45" s="67">
        <f>[1]April!L24</f>
        <v>7.9380972220367854</v>
      </c>
      <c r="O45" s="67">
        <f>[1]April!M24</f>
        <v>4.0825312501854363</v>
      </c>
      <c r="P45" s="79">
        <f>[1]April!N24</f>
        <v>5.8655512352243626</v>
      </c>
      <c r="Q45" s="83"/>
      <c r="R45" s="83"/>
      <c r="S45" s="83"/>
      <c r="T45" s="130"/>
      <c r="U45" s="83"/>
      <c r="V45" s="121"/>
      <c r="W45" s="11" t="str">
        <f t="shared" si="1"/>
        <v>Sunday</v>
      </c>
      <c r="X45" s="37">
        <f t="shared" si="1"/>
        <v>42477</v>
      </c>
      <c r="Y45" s="140">
        <f>[1]April!R24</f>
        <v>8.14</v>
      </c>
      <c r="Z45" s="138">
        <f>[1]April!S24</f>
        <v>6.79</v>
      </c>
      <c r="AA45" s="139">
        <f>[1]April!T24</f>
        <v>7.5233333333333334</v>
      </c>
      <c r="AB45" s="71">
        <f>[1]April!U24</f>
        <v>19</v>
      </c>
      <c r="AC45" s="67">
        <f>[1]April!V24</f>
        <v>6</v>
      </c>
      <c r="AD45" s="67">
        <f>[1]April!W24</f>
        <v>7.916666666666667</v>
      </c>
      <c r="AE45" s="83">
        <f>[1]April!X24</f>
        <v>57.507500000000007</v>
      </c>
      <c r="AF45" s="165">
        <f>[1]April!Y24</f>
        <v>0</v>
      </c>
      <c r="AG45" s="93"/>
    </row>
    <row r="46" spans="1:33" x14ac:dyDescent="0.25">
      <c r="A46" s="121"/>
      <c r="B46" s="11" t="s">
        <v>9</v>
      </c>
      <c r="C46" s="12">
        <f t="shared" si="2"/>
        <v>42478</v>
      </c>
      <c r="D46" s="100">
        <f>[1]April!C25</f>
        <v>1928.1364377610946</v>
      </c>
      <c r="E46" s="67">
        <f>[1]April!D25</f>
        <v>5.4210939007589328E-3</v>
      </c>
      <c r="F46" s="67">
        <f>[1]April!E25</f>
        <v>821.47273594686328</v>
      </c>
      <c r="G46" s="137"/>
      <c r="H46" s="154"/>
      <c r="I46" s="93"/>
      <c r="J46" s="5"/>
      <c r="K46" s="121"/>
      <c r="L46" s="11" t="str">
        <f t="shared" si="0"/>
        <v>Monday</v>
      </c>
      <c r="M46" s="12">
        <f t="shared" si="0"/>
        <v>42478</v>
      </c>
      <c r="N46" s="67">
        <f>[1]April!L25</f>
        <v>7.090562500370873</v>
      </c>
      <c r="O46" s="67">
        <f>[1]April!M25</f>
        <v>4.1338402787049606</v>
      </c>
      <c r="P46" s="79">
        <f>[1]April!N25</f>
        <v>5.3894630021684691</v>
      </c>
      <c r="Q46" s="83"/>
      <c r="R46" s="83"/>
      <c r="S46" s="83"/>
      <c r="T46" s="130"/>
      <c r="U46" s="83"/>
      <c r="V46" s="121"/>
      <c r="W46" s="11" t="str">
        <f t="shared" si="1"/>
        <v>Monday</v>
      </c>
      <c r="X46" s="37">
        <f t="shared" si="1"/>
        <v>42478</v>
      </c>
      <c r="Y46" s="140">
        <f>[1]April!R25</f>
        <v>7.76</v>
      </c>
      <c r="Z46" s="138">
        <f>[1]April!S25</f>
        <v>6.8</v>
      </c>
      <c r="AA46" s="139">
        <f>[1]April!T25</f>
        <v>7.23</v>
      </c>
      <c r="AB46" s="71">
        <f>[1]April!U25</f>
        <v>37</v>
      </c>
      <c r="AC46" s="67">
        <f>[1]April!V25</f>
        <v>5</v>
      </c>
      <c r="AD46" s="67">
        <f>[1]April!W25</f>
        <v>17.8</v>
      </c>
      <c r="AE46" s="83">
        <f>[1]April!X25</f>
        <v>47.570999999999998</v>
      </c>
      <c r="AF46" s="165">
        <f>[1]April!Y25</f>
        <v>5</v>
      </c>
      <c r="AG46" s="93"/>
    </row>
    <row r="47" spans="1:33" x14ac:dyDescent="0.25">
      <c r="A47" s="121"/>
      <c r="B47" s="11" t="s">
        <v>10</v>
      </c>
      <c r="C47" s="12">
        <f t="shared" si="2"/>
        <v>42479</v>
      </c>
      <c r="D47" s="100">
        <f>[1]April!C26</f>
        <v>0.23808943040558003</v>
      </c>
      <c r="E47" s="67">
        <f>[1]April!D26</f>
        <v>7.5926650417477495E-2</v>
      </c>
      <c r="F47" s="67">
        <f>[1]April!E26</f>
        <v>0.15700804041196648</v>
      </c>
      <c r="G47" s="101"/>
      <c r="H47" s="79"/>
      <c r="I47" s="93"/>
      <c r="J47" s="5"/>
      <c r="K47" s="121"/>
      <c r="L47" s="11" t="str">
        <f t="shared" si="0"/>
        <v>Tuesday</v>
      </c>
      <c r="M47" s="12">
        <f t="shared" si="0"/>
        <v>42479</v>
      </c>
      <c r="N47" s="67">
        <f>[1]April!L26</f>
        <v>5.945005214730898</v>
      </c>
      <c r="O47" s="67">
        <f>[1]April!M26</f>
        <v>2.8306006945371625</v>
      </c>
      <c r="P47" s="79">
        <f>[1]April!N26</f>
        <v>4.3813952214107514</v>
      </c>
      <c r="Q47" s="83"/>
      <c r="R47" s="83"/>
      <c r="S47" s="83"/>
      <c r="T47" s="130"/>
      <c r="U47" s="83"/>
      <c r="V47" s="121"/>
      <c r="W47" s="11" t="str">
        <f t="shared" si="1"/>
        <v>Tuesday</v>
      </c>
      <c r="X47" s="37">
        <f t="shared" si="1"/>
        <v>42479</v>
      </c>
      <c r="Y47" s="140">
        <f>[1]April!R26</f>
        <v>8.2799999999999994</v>
      </c>
      <c r="Z47" s="138">
        <f>[1]April!S26</f>
        <v>7.26</v>
      </c>
      <c r="AA47" s="139">
        <f>[1]April!T26</f>
        <v>7.6085714285714294</v>
      </c>
      <c r="AB47" s="71">
        <f>[1]April!U26</f>
        <v>39</v>
      </c>
      <c r="AC47" s="67">
        <f>[1]April!V26</f>
        <v>25</v>
      </c>
      <c r="AD47" s="67">
        <f>[1]April!W26</f>
        <v>32.428571428571431</v>
      </c>
      <c r="AE47" s="83">
        <f>[1]April!X26</f>
        <v>32.450000000000003</v>
      </c>
      <c r="AF47" s="165">
        <f>[1]April!Y26</f>
        <v>1</v>
      </c>
      <c r="AG47" s="93"/>
    </row>
    <row r="48" spans="1:33" x14ac:dyDescent="0.25">
      <c r="A48" s="121"/>
      <c r="B48" s="11" t="s">
        <v>4</v>
      </c>
      <c r="C48" s="12">
        <f t="shared" si="2"/>
        <v>42480</v>
      </c>
      <c r="D48" s="100">
        <f>[1]April!C27</f>
        <v>1425.2494383307562</v>
      </c>
      <c r="E48" s="67">
        <f>[1]April!D27</f>
        <v>0</v>
      </c>
      <c r="F48" s="67">
        <f>[1]April!E27</f>
        <v>490.92199252941458</v>
      </c>
      <c r="G48" s="101"/>
      <c r="H48" s="79"/>
      <c r="I48" s="93"/>
      <c r="J48" s="5"/>
      <c r="K48" s="121"/>
      <c r="L48" s="11" t="str">
        <f t="shared" si="0"/>
        <v>Wednesday</v>
      </c>
      <c r="M48" s="12">
        <f t="shared" si="0"/>
        <v>42480</v>
      </c>
      <c r="N48" s="67">
        <f>[1]April!L27</f>
        <v>7.6655104159249197</v>
      </c>
      <c r="O48" s="67">
        <f>[1]April!M27</f>
        <v>3.758210069444444</v>
      </c>
      <c r="P48" s="79">
        <f>[1]April!N27</f>
        <v>5.3444139193732427</v>
      </c>
      <c r="Q48" s="83"/>
      <c r="R48" s="83"/>
      <c r="S48" s="83"/>
      <c r="T48" s="130"/>
      <c r="U48" s="83"/>
      <c r="V48" s="121"/>
      <c r="W48" s="11" t="str">
        <f t="shared" si="1"/>
        <v>Wednesday</v>
      </c>
      <c r="X48" s="37">
        <f t="shared" si="1"/>
        <v>42480</v>
      </c>
      <c r="Y48" s="140">
        <f>[1]April!R27</f>
        <v>8.3000000000000007</v>
      </c>
      <c r="Z48" s="138">
        <f>[1]April!S27</f>
        <v>8.06</v>
      </c>
      <c r="AA48" s="139">
        <f>[1]April!T27</f>
        <v>8.2327272727272724</v>
      </c>
      <c r="AB48" s="71">
        <f>[1]April!U27</f>
        <v>27</v>
      </c>
      <c r="AC48" s="67">
        <f>[1]April!V27</f>
        <v>17</v>
      </c>
      <c r="AD48" s="67">
        <f>[1]April!W27</f>
        <v>23.09090909090909</v>
      </c>
      <c r="AE48" s="83">
        <f>[1]April!X27</f>
        <v>469.83299999999997</v>
      </c>
      <c r="AF48" s="165">
        <f>[1]April!Y27</f>
        <v>0</v>
      </c>
      <c r="AG48" s="93"/>
    </row>
    <row r="49" spans="1:37" x14ac:dyDescent="0.25">
      <c r="A49" s="121"/>
      <c r="B49" s="11" t="s">
        <v>5</v>
      </c>
      <c r="C49" s="12">
        <f t="shared" si="2"/>
        <v>42481</v>
      </c>
      <c r="D49" s="100">
        <f>[1]April!C28</f>
        <v>0.75812280393329268</v>
      </c>
      <c r="E49" s="67">
        <f>[1]April!D28</f>
        <v>0</v>
      </c>
      <c r="F49" s="67">
        <f>[1]April!E28</f>
        <v>0.379061401965267</v>
      </c>
      <c r="G49" s="101"/>
      <c r="H49" s="79"/>
      <c r="I49" s="93"/>
      <c r="J49" s="5"/>
      <c r="K49" s="121"/>
      <c r="L49" s="11" t="str">
        <f t="shared" si="0"/>
        <v>Thursday</v>
      </c>
      <c r="M49" s="12">
        <f t="shared" si="0"/>
        <v>42481</v>
      </c>
      <c r="N49" s="67">
        <f>[1]April!L28</f>
        <v>6.940500001298056</v>
      </c>
      <c r="O49" s="67">
        <f>[1]April!M28</f>
        <v>4.2809861128727595</v>
      </c>
      <c r="P49" s="79">
        <f>[1]April!N28</f>
        <v>5.6312336545641779</v>
      </c>
      <c r="Q49" s="83"/>
      <c r="R49" s="83"/>
      <c r="S49" s="83"/>
      <c r="T49" s="130"/>
      <c r="U49" s="83"/>
      <c r="V49" s="121"/>
      <c r="W49" s="11" t="str">
        <f t="shared" si="1"/>
        <v>Thursday</v>
      </c>
      <c r="X49" s="37">
        <f t="shared" si="1"/>
        <v>42481</v>
      </c>
      <c r="Y49" s="140">
        <f>[1]April!R28</f>
        <v>8.23</v>
      </c>
      <c r="Z49" s="138">
        <f>[1]April!S28</f>
        <v>8.01</v>
      </c>
      <c r="AA49" s="139">
        <f>[1]April!T28</f>
        <v>8.168571428571429</v>
      </c>
      <c r="AB49" s="71">
        <f>[1]April!U28</f>
        <v>22</v>
      </c>
      <c r="AC49" s="67">
        <f>[1]April!V28</f>
        <v>12</v>
      </c>
      <c r="AD49" s="67">
        <f>[1]April!W28</f>
        <v>17.571428571428573</v>
      </c>
      <c r="AE49" s="83">
        <f>[1]April!X28</f>
        <v>34.042999999999999</v>
      </c>
      <c r="AF49" s="165">
        <f>[1]April!Y28</f>
        <v>0</v>
      </c>
      <c r="AG49" s="93"/>
    </row>
    <row r="50" spans="1:37" x14ac:dyDescent="0.25">
      <c r="A50" s="121"/>
      <c r="B50" s="11" t="s">
        <v>6</v>
      </c>
      <c r="C50" s="12">
        <f t="shared" si="2"/>
        <v>42482</v>
      </c>
      <c r="D50" s="100">
        <f>[1]April!C29</f>
        <v>534.11427317032621</v>
      </c>
      <c r="E50" s="67">
        <f>[1]April!D29</f>
        <v>0</v>
      </c>
      <c r="F50" s="67">
        <f>[1]April!E29</f>
        <v>35.755042605988692</v>
      </c>
      <c r="G50" s="101"/>
      <c r="H50" s="79"/>
      <c r="I50" s="93"/>
      <c r="J50" s="5"/>
      <c r="K50" s="121"/>
      <c r="L50" s="11" t="str">
        <f t="shared" si="0"/>
        <v>Friday</v>
      </c>
      <c r="M50" s="12">
        <f t="shared" si="0"/>
        <v>42482</v>
      </c>
      <c r="N50" s="67">
        <f>[1]April!L29</f>
        <v>247.11776736083294</v>
      </c>
      <c r="O50" s="67">
        <f>[1]April!M29</f>
        <v>1.7276510416666666</v>
      </c>
      <c r="P50" s="79">
        <f>[1]April!N29</f>
        <v>13.85625517334651</v>
      </c>
      <c r="Q50" s="83"/>
      <c r="R50" s="83"/>
      <c r="S50" s="83"/>
      <c r="T50" s="130"/>
      <c r="U50" s="83"/>
      <c r="V50" s="121"/>
      <c r="W50" s="11" t="str">
        <f t="shared" si="1"/>
        <v>Friday</v>
      </c>
      <c r="X50" s="37">
        <f t="shared" si="1"/>
        <v>42482</v>
      </c>
      <c r="Y50" s="140">
        <f>[1]April!R29</f>
        <v>8.15</v>
      </c>
      <c r="Z50" s="138">
        <f>[1]April!S29</f>
        <v>7.96</v>
      </c>
      <c r="AA50" s="139">
        <f>[1]April!T29</f>
        <v>8.0680000000000014</v>
      </c>
      <c r="AB50" s="71">
        <f>[1]April!U29</f>
        <v>24</v>
      </c>
      <c r="AC50" s="67">
        <f>[1]April!V29</f>
        <v>20</v>
      </c>
      <c r="AD50" s="67">
        <f>[1]April!W29</f>
        <v>22.2</v>
      </c>
      <c r="AE50" s="83">
        <f>[1]April!X29</f>
        <v>24.864999999999998</v>
      </c>
      <c r="AF50" s="165">
        <f>[1]April!Y29</f>
        <v>0</v>
      </c>
      <c r="AG50" s="93"/>
    </row>
    <row r="51" spans="1:37" x14ac:dyDescent="0.25">
      <c r="A51" s="121"/>
      <c r="B51" s="11" t="s">
        <v>7</v>
      </c>
      <c r="C51" s="12">
        <f t="shared" si="2"/>
        <v>42483</v>
      </c>
      <c r="D51" s="100">
        <f>[1]April!C30</f>
        <v>0</v>
      </c>
      <c r="E51" s="67">
        <f>[1]April!D30</f>
        <v>0</v>
      </c>
      <c r="F51" s="67">
        <f>[1]April!E30</f>
        <v>0</v>
      </c>
      <c r="G51" s="101"/>
      <c r="H51" s="79"/>
      <c r="I51" s="93"/>
      <c r="J51" s="5"/>
      <c r="K51" s="121"/>
      <c r="L51" s="11" t="str">
        <f t="shared" si="0"/>
        <v>Saturday</v>
      </c>
      <c r="M51" s="12">
        <f t="shared" si="0"/>
        <v>42483</v>
      </c>
      <c r="N51" s="67">
        <f>[1]April!L30</f>
        <v>3.1666006953716277</v>
      </c>
      <c r="O51" s="67">
        <f>[1]April!M30</f>
        <v>0.34577083333333331</v>
      </c>
      <c r="P51" s="79">
        <f>[1]April!N30</f>
        <v>1.5009374277122589</v>
      </c>
      <c r="Q51" s="83"/>
      <c r="R51" s="83"/>
      <c r="S51" s="83"/>
      <c r="T51" s="130"/>
      <c r="U51" s="83"/>
      <c r="V51" s="121"/>
      <c r="W51" s="11" t="str">
        <f t="shared" si="1"/>
        <v>Saturday</v>
      </c>
      <c r="X51" s="37">
        <f t="shared" si="1"/>
        <v>42483</v>
      </c>
      <c r="Y51" s="140">
        <f>[1]April!R30</f>
        <v>8.2899999999999991</v>
      </c>
      <c r="Z51" s="138">
        <f>[1]April!S30</f>
        <v>8.0299999999999994</v>
      </c>
      <c r="AA51" s="139">
        <f>[1]April!T30</f>
        <v>8.1739999999999977</v>
      </c>
      <c r="AB51" s="71">
        <f>[1]April!U30</f>
        <v>27</v>
      </c>
      <c r="AC51" s="67">
        <f>[1]April!V30</f>
        <v>9</v>
      </c>
      <c r="AD51" s="67">
        <f>[1]April!W30</f>
        <v>21.6</v>
      </c>
      <c r="AE51" s="83">
        <f>[1]April!X30</f>
        <v>26.430999999999997</v>
      </c>
      <c r="AF51" s="165">
        <f>[1]April!Y30</f>
        <v>2</v>
      </c>
      <c r="AG51" s="93"/>
    </row>
    <row r="52" spans="1:37" x14ac:dyDescent="0.25">
      <c r="A52" s="121"/>
      <c r="B52" s="11" t="s">
        <v>8</v>
      </c>
      <c r="C52" s="12">
        <f t="shared" si="2"/>
        <v>42484</v>
      </c>
      <c r="D52" s="100">
        <f>[1]April!C31</f>
        <v>0</v>
      </c>
      <c r="E52" s="67">
        <f>[1]April!D31</f>
        <v>0</v>
      </c>
      <c r="F52" s="67">
        <f>[1]April!E31</f>
        <v>0</v>
      </c>
      <c r="G52" s="101"/>
      <c r="H52" s="133"/>
      <c r="I52" s="93"/>
      <c r="J52" s="5"/>
      <c r="K52" s="121"/>
      <c r="L52" s="11" t="str">
        <f t="shared" si="0"/>
        <v>Sunday</v>
      </c>
      <c r="M52" s="12">
        <f t="shared" si="0"/>
        <v>42484</v>
      </c>
      <c r="N52" s="67">
        <f>[1]April!L31</f>
        <v>3.9105208346313898</v>
      </c>
      <c r="O52" s="67">
        <f>[1]April!M31</f>
        <v>0.53390798611111112</v>
      </c>
      <c r="P52" s="79">
        <f>[1]April!N31</f>
        <v>2.0194579717980492</v>
      </c>
      <c r="Q52" s="83"/>
      <c r="R52" s="83"/>
      <c r="S52" s="83"/>
      <c r="T52" s="130"/>
      <c r="U52" s="83"/>
      <c r="V52" s="121"/>
      <c r="W52" s="11" t="str">
        <f t="shared" si="1"/>
        <v>Sunday</v>
      </c>
      <c r="X52" s="37">
        <f t="shared" si="1"/>
        <v>42484</v>
      </c>
      <c r="Y52" s="140">
        <f>[1]April!R31</f>
        <v>8.2899999999999991</v>
      </c>
      <c r="Z52" s="138">
        <f>[1]April!S31</f>
        <v>8.09</v>
      </c>
      <c r="AA52" s="139">
        <f>[1]April!T31</f>
        <v>8.1760000000000002</v>
      </c>
      <c r="AB52" s="71">
        <f>[1]April!U31</f>
        <v>27</v>
      </c>
      <c r="AC52" s="67">
        <f>[1]April!V31</f>
        <v>23</v>
      </c>
      <c r="AD52" s="67">
        <f>[1]April!W31</f>
        <v>25.2</v>
      </c>
      <c r="AE52" s="83">
        <f>[1]April!X31</f>
        <v>24.081999999999997</v>
      </c>
      <c r="AF52" s="165">
        <f>[1]April!Y31</f>
        <v>0</v>
      </c>
      <c r="AG52" s="93"/>
    </row>
    <row r="53" spans="1:37" x14ac:dyDescent="0.25">
      <c r="A53" s="121"/>
      <c r="B53" s="11" t="s">
        <v>9</v>
      </c>
      <c r="C53" s="12">
        <f t="shared" si="2"/>
        <v>42485</v>
      </c>
      <c r="D53" s="100">
        <f>[1]April!C32</f>
        <v>0</v>
      </c>
      <c r="E53" s="67">
        <f>[1]April!D32</f>
        <v>0</v>
      </c>
      <c r="F53" s="67">
        <f>[1]April!E32</f>
        <v>0</v>
      </c>
      <c r="G53" s="101"/>
      <c r="H53" s="79"/>
      <c r="I53" s="93"/>
      <c r="J53" s="5"/>
      <c r="K53" s="121"/>
      <c r="L53" s="11" t="str">
        <f t="shared" si="0"/>
        <v>Monday</v>
      </c>
      <c r="M53" s="12">
        <f t="shared" si="0"/>
        <v>42485</v>
      </c>
      <c r="N53" s="67">
        <f>[1]April!L32</f>
        <v>3.6568315975003767</v>
      </c>
      <c r="O53" s="67">
        <f>[1]April!M32</f>
        <v>0.15067013888888889</v>
      </c>
      <c r="P53" s="79">
        <f>[1]April!N32</f>
        <v>1.2414748625887764</v>
      </c>
      <c r="Q53" s="83"/>
      <c r="R53" s="83"/>
      <c r="S53" s="83"/>
      <c r="T53" s="130"/>
      <c r="U53" s="83"/>
      <c r="V53" s="121"/>
      <c r="W53" s="11" t="str">
        <f t="shared" si="1"/>
        <v>Monday</v>
      </c>
      <c r="X53" s="37">
        <f t="shared" si="1"/>
        <v>42485</v>
      </c>
      <c r="Y53" s="140">
        <f>[1]April!R32</f>
        <v>8.26</v>
      </c>
      <c r="Z53" s="138">
        <f>[1]April!S32</f>
        <v>7.48</v>
      </c>
      <c r="AA53" s="139">
        <f>[1]April!T32</f>
        <v>7.9960000000000004</v>
      </c>
      <c r="AB53" s="71">
        <f>[1]April!U32</f>
        <v>32</v>
      </c>
      <c r="AC53" s="67">
        <f>[1]April!V32</f>
        <v>30</v>
      </c>
      <c r="AD53" s="67">
        <f>[1]April!W32</f>
        <v>31</v>
      </c>
      <c r="AE53" s="83">
        <f>[1]April!X32</f>
        <v>23.678000000000004</v>
      </c>
      <c r="AF53" s="165">
        <f>[1]April!Y32</f>
        <v>0</v>
      </c>
      <c r="AG53" s="93"/>
    </row>
    <row r="54" spans="1:37" x14ac:dyDescent="0.25">
      <c r="A54" s="121"/>
      <c r="B54" s="11" t="s">
        <v>10</v>
      </c>
      <c r="C54" s="12">
        <f t="shared" si="2"/>
        <v>42486</v>
      </c>
      <c r="D54" s="100">
        <f>[1]April!C33</f>
        <v>370.85124999936255</v>
      </c>
      <c r="E54" s="67">
        <f>[1]April!D33</f>
        <v>1.6406792137422598E-2</v>
      </c>
      <c r="F54" s="67">
        <f>[1]April!E33</f>
        <v>16.715004689486772</v>
      </c>
      <c r="G54" s="101"/>
      <c r="H54" s="79"/>
      <c r="I54" s="93"/>
      <c r="J54" s="5"/>
      <c r="K54" s="121"/>
      <c r="L54" s="11" t="str">
        <f t="shared" si="0"/>
        <v>Tuesday</v>
      </c>
      <c r="M54" s="12">
        <f t="shared" si="0"/>
        <v>42486</v>
      </c>
      <c r="N54" s="67">
        <f>[1]April!L33</f>
        <v>58.429814239078098</v>
      </c>
      <c r="O54" s="67">
        <f>[1]April!M33</f>
        <v>0.22242013888888887</v>
      </c>
      <c r="P54" s="79">
        <f>[1]April!N33</f>
        <v>4.9250792826044334</v>
      </c>
      <c r="Q54" s="83"/>
      <c r="R54" s="83"/>
      <c r="S54" s="83"/>
      <c r="T54" s="130"/>
      <c r="U54" s="83"/>
      <c r="V54" s="121"/>
      <c r="W54" s="11" t="str">
        <f t="shared" si="1"/>
        <v>Tuesday</v>
      </c>
      <c r="X54" s="37">
        <f t="shared" si="1"/>
        <v>42486</v>
      </c>
      <c r="Y54" s="140">
        <f>[1]April!R33</f>
        <v>8.25</v>
      </c>
      <c r="Z54" s="138">
        <f>[1]April!S33</f>
        <v>8.18</v>
      </c>
      <c r="AA54" s="139">
        <f>[1]April!T33</f>
        <v>8.2166666666666668</v>
      </c>
      <c r="AB54" s="71">
        <f>[1]April!U33</f>
        <v>35</v>
      </c>
      <c r="AC54" s="67">
        <f>[1]April!V33</f>
        <v>33</v>
      </c>
      <c r="AD54" s="67">
        <f>[1]April!W33</f>
        <v>34</v>
      </c>
      <c r="AE54" s="83">
        <f>[1]April!X33</f>
        <v>14.997999999999999</v>
      </c>
      <c r="AF54" s="165">
        <f>[1]April!Y33</f>
        <v>0</v>
      </c>
      <c r="AG54" s="93"/>
    </row>
    <row r="55" spans="1:37" x14ac:dyDescent="0.25">
      <c r="A55" s="121"/>
      <c r="B55" s="11" t="s">
        <v>4</v>
      </c>
      <c r="C55" s="12">
        <f t="shared" si="2"/>
        <v>42487</v>
      </c>
      <c r="D55" s="100">
        <f>[1]April!C34</f>
        <v>1499.824812689887</v>
      </c>
      <c r="E55" s="67">
        <f>[1]April!D34</f>
        <v>6.0683319858799219E-2</v>
      </c>
      <c r="F55" s="67">
        <f>[1]April!E34</f>
        <v>751.39534660913591</v>
      </c>
      <c r="G55" s="101"/>
      <c r="H55" s="79"/>
      <c r="I55" s="93"/>
      <c r="J55" s="5"/>
      <c r="K55" s="121"/>
      <c r="L55" s="11" t="str">
        <f t="shared" si="0"/>
        <v>Wednesday</v>
      </c>
      <c r="M55" s="12">
        <f t="shared" si="0"/>
        <v>42487</v>
      </c>
      <c r="N55" s="67">
        <f>[1]April!L34</f>
        <v>4.6268116343551204</v>
      </c>
      <c r="O55" s="67">
        <f>[1]April!M34</f>
        <v>0.31688368055555555</v>
      </c>
      <c r="P55" s="79">
        <f>[1]April!N34</f>
        <v>2.3497527489739434</v>
      </c>
      <c r="Q55" s="83"/>
      <c r="R55" s="83"/>
      <c r="S55" s="83"/>
      <c r="T55" s="130"/>
      <c r="U55" s="83"/>
      <c r="V55" s="121"/>
      <c r="W55" s="11" t="str">
        <f t="shared" si="1"/>
        <v>Wednesday</v>
      </c>
      <c r="X55" s="37">
        <f t="shared" si="1"/>
        <v>42487</v>
      </c>
      <c r="Y55" s="140">
        <f>[1]April!R34</f>
        <v>8.1199999999999992</v>
      </c>
      <c r="Z55" s="138">
        <f>[1]April!S34</f>
        <v>7.9</v>
      </c>
      <c r="AA55" s="139">
        <f>[1]April!T34</f>
        <v>8.0028571428571436</v>
      </c>
      <c r="AB55" s="71">
        <f>[1]April!U34</f>
        <v>35</v>
      </c>
      <c r="AC55" s="67">
        <f>[1]April!V34</f>
        <v>32</v>
      </c>
      <c r="AD55" s="67">
        <f>[1]April!W34</f>
        <v>34</v>
      </c>
      <c r="AE55" s="83">
        <f>[1]April!X34</f>
        <v>32.628</v>
      </c>
      <c r="AF55" s="165">
        <f>[1]April!Y34</f>
        <v>0</v>
      </c>
      <c r="AG55" s="93"/>
    </row>
    <row r="56" spans="1:37" x14ac:dyDescent="0.25">
      <c r="A56" s="121"/>
      <c r="B56" s="11" t="s">
        <v>5</v>
      </c>
      <c r="C56" s="12">
        <f t="shared" si="2"/>
        <v>42488</v>
      </c>
      <c r="D56" s="100">
        <f>[1]April!C35</f>
        <v>1598.2071874999997</v>
      </c>
      <c r="E56" s="67">
        <f>[1]April!D35</f>
        <v>1014.3024792853461</v>
      </c>
      <c r="F56" s="67">
        <f>[1]April!E35</f>
        <v>1300.6713353505131</v>
      </c>
      <c r="G56" s="101"/>
      <c r="H56" s="79"/>
      <c r="I56" s="93"/>
      <c r="J56" s="5"/>
      <c r="K56" s="121"/>
      <c r="L56" s="11" t="str">
        <f t="shared" si="0"/>
        <v>Thursday</v>
      </c>
      <c r="M56" s="12">
        <f t="shared" si="0"/>
        <v>42488</v>
      </c>
      <c r="N56" s="67">
        <f>[1]April!L35</f>
        <v>4.1999756952789093</v>
      </c>
      <c r="O56" s="67">
        <f>[1]April!M35</f>
        <v>1.7458437499999999</v>
      </c>
      <c r="P56" s="79">
        <f>[1]April!N35</f>
        <v>3.0873866104787142</v>
      </c>
      <c r="Q56" s="83"/>
      <c r="R56" s="83"/>
      <c r="S56" s="83"/>
      <c r="T56" s="130"/>
      <c r="U56" s="83"/>
      <c r="V56" s="121"/>
      <c r="W56" s="11" t="str">
        <f t="shared" si="1"/>
        <v>Thursday</v>
      </c>
      <c r="X56" s="37">
        <f t="shared" si="1"/>
        <v>42488</v>
      </c>
      <c r="Y56" s="140">
        <f>[1]April!R35</f>
        <v>8.2899999999999991</v>
      </c>
      <c r="Z56" s="138">
        <f>[1]April!S35</f>
        <v>7.97</v>
      </c>
      <c r="AA56" s="139">
        <f>[1]April!T35</f>
        <v>8.15</v>
      </c>
      <c r="AB56" s="71">
        <f>[1]April!U35</f>
        <v>36</v>
      </c>
      <c r="AC56" s="67">
        <f>[1]April!V35</f>
        <v>27</v>
      </c>
      <c r="AD56" s="67">
        <f>[1]April!W35</f>
        <v>32.5</v>
      </c>
      <c r="AE56" s="83">
        <f>[1]April!X35</f>
        <v>48.47399999999999</v>
      </c>
      <c r="AF56" s="165">
        <f>[1]April!Y35</f>
        <v>0</v>
      </c>
      <c r="AG56" s="93"/>
    </row>
    <row r="57" spans="1:37" x14ac:dyDescent="0.25">
      <c r="A57" s="121"/>
      <c r="B57" s="11" t="s">
        <v>6</v>
      </c>
      <c r="C57" s="12">
        <f t="shared" si="2"/>
        <v>42489</v>
      </c>
      <c r="D57" s="100">
        <f>[1]April!C36</f>
        <v>2111.0973343777127</v>
      </c>
      <c r="E57" s="67">
        <f>[1]April!D36</f>
        <v>1322.8876355828177</v>
      </c>
      <c r="F57" s="67">
        <f>[1]April!E36</f>
        <v>1743.5640829764509</v>
      </c>
      <c r="G57" s="101"/>
      <c r="H57" s="79"/>
      <c r="I57" s="93"/>
      <c r="J57" s="5"/>
      <c r="K57" s="121"/>
      <c r="L57" s="11" t="str">
        <f t="shared" si="0"/>
        <v>Friday</v>
      </c>
      <c r="M57" s="12">
        <f t="shared" si="0"/>
        <v>42489</v>
      </c>
      <c r="N57" s="67">
        <f>[1]April!L36</f>
        <v>7.3981006939808518</v>
      </c>
      <c r="O57" s="67">
        <f>[1]April!M36</f>
        <v>1.6471388888888889</v>
      </c>
      <c r="P57" s="79">
        <f>[1]April!N36</f>
        <v>4.1518497124304155</v>
      </c>
      <c r="Q57" s="83"/>
      <c r="R57" s="83"/>
      <c r="S57" s="83"/>
      <c r="T57" s="130"/>
      <c r="U57" s="83"/>
      <c r="V57" s="121"/>
      <c r="W57" s="11" t="str">
        <f t="shared" si="1"/>
        <v>Friday</v>
      </c>
      <c r="X57" s="37">
        <f t="shared" si="1"/>
        <v>42489</v>
      </c>
      <c r="Y57" s="140">
        <f>[1]April!R36</f>
        <v>8.3000000000000007</v>
      </c>
      <c r="Z57" s="138">
        <f>[1]April!S36</f>
        <v>7.25</v>
      </c>
      <c r="AA57" s="139">
        <f>[1]April!T36</f>
        <v>8.0072727272727278</v>
      </c>
      <c r="AB57" s="71">
        <f>[1]April!U36</f>
        <v>31</v>
      </c>
      <c r="AC57" s="67">
        <f>[1]April!V36</f>
        <v>21</v>
      </c>
      <c r="AD57" s="67">
        <f>[1]April!W36</f>
        <v>23.90909090909091</v>
      </c>
      <c r="AE57" s="83">
        <f>[1]April!X36</f>
        <v>44.047999999999995</v>
      </c>
      <c r="AF57" s="165">
        <f>[1]April!Y36</f>
        <v>0</v>
      </c>
      <c r="AG57" s="93"/>
    </row>
    <row r="58" spans="1:37" x14ac:dyDescent="0.25">
      <c r="A58" s="121"/>
      <c r="B58" s="11" t="s">
        <v>7</v>
      </c>
      <c r="C58" s="12">
        <f t="shared" si="2"/>
        <v>42490</v>
      </c>
      <c r="D58" s="100">
        <f>[1]April!C37</f>
        <v>2077.879634657118</v>
      </c>
      <c r="E58" s="67">
        <f>[1]April!D37</f>
        <v>1543.0267707146538</v>
      </c>
      <c r="F58" s="67">
        <f>[1]April!E37</f>
        <v>1883.0726399417449</v>
      </c>
      <c r="G58" s="101"/>
      <c r="H58" s="79"/>
      <c r="I58" s="93"/>
      <c r="J58" s="5"/>
      <c r="K58" s="121"/>
      <c r="L58" s="11" t="str">
        <f t="shared" si="0"/>
        <v>Saturday</v>
      </c>
      <c r="M58" s="12">
        <f t="shared" si="0"/>
        <v>42490</v>
      </c>
      <c r="N58" s="67">
        <f>[1]April!L37</f>
        <v>5.523960075749291</v>
      </c>
      <c r="O58" s="67">
        <f>[1]April!M37</f>
        <v>3.8169687503708731</v>
      </c>
      <c r="P58" s="79">
        <f>[1]April!N37</f>
        <v>4.5843698297209219</v>
      </c>
      <c r="Q58" s="83"/>
      <c r="R58" s="83"/>
      <c r="S58" s="83"/>
      <c r="T58" s="130"/>
      <c r="U58" s="83"/>
      <c r="V58" s="121"/>
      <c r="W58" s="11" t="str">
        <f t="shared" si="1"/>
        <v>Saturday</v>
      </c>
      <c r="X58" s="37">
        <f t="shared" si="1"/>
        <v>42490</v>
      </c>
      <c r="Y58" s="140">
        <f>[1]April!R37</f>
        <v>8.3000000000000007</v>
      </c>
      <c r="Z58" s="138">
        <f>[1]April!S37</f>
        <v>7.74</v>
      </c>
      <c r="AA58" s="139">
        <f>[1]April!T37</f>
        <v>8.1799999999999979</v>
      </c>
      <c r="AB58" s="71">
        <f>[1]April!U37</f>
        <v>29</v>
      </c>
      <c r="AC58" s="67">
        <f>[1]April!V37</f>
        <v>24</v>
      </c>
      <c r="AD58" s="67">
        <f>[1]April!W37</f>
        <v>25.307692307692307</v>
      </c>
      <c r="AE58" s="83">
        <f>[1]April!X37</f>
        <v>59.265000000000008</v>
      </c>
      <c r="AF58" s="165">
        <f>[1]April!Y37</f>
        <v>0</v>
      </c>
      <c r="AG58" s="93"/>
    </row>
    <row r="59" spans="1:37" ht="15.75" thickBot="1" x14ac:dyDescent="0.3">
      <c r="A59" s="121"/>
      <c r="B59" s="13"/>
      <c r="C59" s="14"/>
      <c r="D59" s="134"/>
      <c r="E59" s="77"/>
      <c r="F59" s="78"/>
      <c r="G59" s="102"/>
      <c r="H59" s="80"/>
      <c r="I59" s="93"/>
      <c r="J59" s="5"/>
      <c r="K59" s="121"/>
      <c r="L59" s="13"/>
      <c r="M59" s="14"/>
      <c r="N59" s="77"/>
      <c r="O59" s="77"/>
      <c r="P59" s="80"/>
      <c r="Q59" s="83"/>
      <c r="R59" s="83"/>
      <c r="S59" s="83"/>
      <c r="T59" s="130"/>
      <c r="U59" s="83"/>
      <c r="V59" s="121"/>
      <c r="W59" s="13"/>
      <c r="X59" s="59"/>
      <c r="Y59" s="141"/>
      <c r="Z59" s="142"/>
      <c r="AA59" s="143"/>
      <c r="AB59" s="84"/>
      <c r="AC59" s="77"/>
      <c r="AD59" s="77"/>
      <c r="AE59" s="78"/>
      <c r="AF59" s="104"/>
      <c r="AG59" s="93"/>
    </row>
    <row r="60" spans="1:37" ht="16.5" thickTop="1" thickBot="1" x14ac:dyDescent="0.3">
      <c r="A60" s="121"/>
      <c r="B60" s="15" t="s">
        <v>11</v>
      </c>
      <c r="C60" s="16"/>
      <c r="D60" s="68">
        <f>[1]April!C39</f>
        <v>2280.2428532647023</v>
      </c>
      <c r="E60" s="68">
        <f>[1]April!D39</f>
        <v>0</v>
      </c>
      <c r="F60" s="68">
        <f>[1]April!E39</f>
        <v>872.97216835919244</v>
      </c>
      <c r="G60" s="103"/>
      <c r="H60" s="86"/>
      <c r="I60" s="93"/>
      <c r="J60" s="5"/>
      <c r="K60" s="121"/>
      <c r="L60" s="15" t="s">
        <v>11</v>
      </c>
      <c r="M60" s="16"/>
      <c r="N60" s="81">
        <f>[1]April!L39</f>
        <v>247.11776736083294</v>
      </c>
      <c r="O60" s="81">
        <f>[1]April!M39</f>
        <v>0.15067013888888889</v>
      </c>
      <c r="P60" s="82">
        <f>[1]April!N39</f>
        <v>5.4351484884085171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f>[1]April!R39</f>
        <v>8.3000000000000007</v>
      </c>
      <c r="Z60" s="145">
        <f>[1]April!S39</f>
        <v>6.68</v>
      </c>
      <c r="AA60" s="146">
        <f>[1]April!T39</f>
        <v>7.7909771049126304</v>
      </c>
      <c r="AB60" s="74">
        <f>[1]April!U39</f>
        <v>39</v>
      </c>
      <c r="AC60" s="68">
        <f>[1]April!V39</f>
        <v>1</v>
      </c>
      <c r="AD60" s="68">
        <f>[1]April!W39</f>
        <v>18.549525742288896</v>
      </c>
      <c r="AE60" s="85">
        <f>[1]April!X39</f>
        <v>1898.2895000000003</v>
      </c>
      <c r="AF60" s="105">
        <f>[1]April!Y39</f>
        <v>15</v>
      </c>
      <c r="AG60" s="93"/>
    </row>
    <row r="61" spans="1:37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  <c r="AK61" t="str">
        <f>IF(SUM(E61:AH61)=0,"",SUM(E61:AH61))</f>
        <v/>
      </c>
    </row>
    <row r="62" spans="1:37" ht="15.75" thickTop="1" x14ac:dyDescent="0.25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57" priority="28" operator="between">
      <formula>2800</formula>
      <formula>5000</formula>
    </cfRule>
  </conditionalFormatting>
  <conditionalFormatting sqref="N29:N58">
    <cfRule type="cellIs" dxfId="156" priority="27" operator="between">
      <formula>560</formula>
      <formula>5000</formula>
    </cfRule>
  </conditionalFormatting>
  <conditionalFormatting sqref="D29:D58">
    <cfRule type="cellIs" dxfId="155" priority="26" operator="between">
      <formula>2800</formula>
      <formula>5000</formula>
    </cfRule>
  </conditionalFormatting>
  <conditionalFormatting sqref="D59">
    <cfRule type="cellIs" dxfId="154" priority="25" operator="between">
      <formula>2800</formula>
      <formula>5000</formula>
    </cfRule>
  </conditionalFormatting>
  <conditionalFormatting sqref="N29:N58">
    <cfRule type="cellIs" dxfId="153" priority="24" operator="between">
      <formula>560</formula>
      <formula>5000</formula>
    </cfRule>
  </conditionalFormatting>
  <conditionalFormatting sqref="N59">
    <cfRule type="cellIs" dxfId="152" priority="23" operator="between">
      <formula>560</formula>
      <formula>5000</formula>
    </cfRule>
  </conditionalFormatting>
  <conditionalFormatting sqref="Z29:Z58">
    <cfRule type="cellIs" dxfId="151" priority="22" operator="between">
      <formula>1</formula>
      <formula>6.49</formula>
    </cfRule>
  </conditionalFormatting>
  <conditionalFormatting sqref="Y29:Y58">
    <cfRule type="cellIs" dxfId="150" priority="21" operator="between">
      <formula>8.51</formula>
      <formula>14</formula>
    </cfRule>
  </conditionalFormatting>
  <conditionalFormatting sqref="AB29:AB59">
    <cfRule type="cellIs" dxfId="149" priority="20" operator="between">
      <formula>41</formula>
      <formula>200</formula>
    </cfRule>
  </conditionalFormatting>
  <conditionalFormatting sqref="Z59">
    <cfRule type="cellIs" dxfId="148" priority="19" operator="between">
      <formula>1</formula>
      <formula>6.49</formula>
    </cfRule>
  </conditionalFormatting>
  <conditionalFormatting sqref="Y59">
    <cfRule type="cellIs" dxfId="147" priority="18" operator="between">
      <formula>8.51</formula>
      <formula>14</formula>
    </cfRule>
  </conditionalFormatting>
  <conditionalFormatting sqref="AE29:AE59">
    <cfRule type="cellIs" dxfId="146" priority="17" operator="between">
      <formula>1001</formula>
      <formula>2000</formula>
    </cfRule>
  </conditionalFormatting>
  <conditionalFormatting sqref="D59">
    <cfRule type="cellIs" dxfId="145" priority="16" operator="between">
      <formula>2800</formula>
      <formula>5000</formula>
    </cfRule>
  </conditionalFormatting>
  <conditionalFormatting sqref="D59">
    <cfRule type="cellIs" dxfId="144" priority="15" operator="between">
      <formula>2800</formula>
      <formula>5000</formula>
    </cfRule>
  </conditionalFormatting>
  <conditionalFormatting sqref="D59">
    <cfRule type="cellIs" dxfId="143" priority="14" operator="between">
      <formula>2800</formula>
      <formula>5000</formula>
    </cfRule>
  </conditionalFormatting>
  <conditionalFormatting sqref="N59">
    <cfRule type="cellIs" dxfId="142" priority="13" operator="between">
      <formula>560</formula>
      <formula>5000</formula>
    </cfRule>
  </conditionalFormatting>
  <conditionalFormatting sqref="Z59">
    <cfRule type="cellIs" dxfId="141" priority="12" operator="between">
      <formula>1</formula>
      <formula>6.49</formula>
    </cfRule>
  </conditionalFormatting>
  <conditionalFormatting sqref="Y59">
    <cfRule type="cellIs" dxfId="140" priority="11" operator="between">
      <formula>8.51</formula>
      <formula>14</formula>
    </cfRule>
  </conditionalFormatting>
  <conditionalFormatting sqref="AB59">
    <cfRule type="cellIs" dxfId="139" priority="10" operator="between">
      <formula>41</formula>
      <formula>200</formula>
    </cfRule>
  </conditionalFormatting>
  <conditionalFormatting sqref="Z59">
    <cfRule type="cellIs" dxfId="138" priority="9" operator="between">
      <formula>1</formula>
      <formula>6.49</formula>
    </cfRule>
  </conditionalFormatting>
  <conditionalFormatting sqref="Y59">
    <cfRule type="cellIs" dxfId="137" priority="8" operator="between">
      <formula>8.51</formula>
      <formula>14</formula>
    </cfRule>
  </conditionalFormatting>
  <conditionalFormatting sqref="AE59">
    <cfRule type="cellIs" dxfId="136" priority="7" operator="between">
      <formula>1001</formula>
      <formula>2000</formula>
    </cfRule>
  </conditionalFormatting>
  <conditionalFormatting sqref="D59">
    <cfRule type="cellIs" dxfId="135" priority="6" operator="between">
      <formula>2800</formula>
      <formula>5000</formula>
    </cfRule>
  </conditionalFormatting>
  <conditionalFormatting sqref="N59">
    <cfRule type="cellIs" dxfId="134" priority="5" operator="between">
      <formula>560</formula>
      <formula>5000</formula>
    </cfRule>
  </conditionalFormatting>
  <conditionalFormatting sqref="AB59">
    <cfRule type="cellIs" dxfId="133" priority="4" operator="between">
      <formula>41</formula>
      <formula>200</formula>
    </cfRule>
  </conditionalFormatting>
  <conditionalFormatting sqref="Z59">
    <cfRule type="cellIs" dxfId="132" priority="3" operator="between">
      <formula>1</formula>
      <formula>6.49</formula>
    </cfRule>
  </conditionalFormatting>
  <conditionalFormatting sqref="Y59">
    <cfRule type="cellIs" dxfId="131" priority="2" operator="between">
      <formula>8.51</formula>
      <formula>14</formula>
    </cfRule>
  </conditionalFormatting>
  <conditionalFormatting sqref="AE59">
    <cfRule type="cellIs" dxfId="13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opLeftCell="L19" zoomScale="63" zoomScaleNormal="63" workbookViewId="0">
      <selection activeCell="Y60" sqref="Y60:AF60"/>
    </sheetView>
  </sheetViews>
  <sheetFormatPr defaultRowHeight="15" x14ac:dyDescent="0.25"/>
  <cols>
    <col min="2" max="2" width="12.7109375" customWidth="1"/>
    <col min="3" max="3" width="12.5703125" customWidth="1"/>
    <col min="4" max="4" width="16.28515625" customWidth="1"/>
    <col min="5" max="5" width="18.28515625" customWidth="1"/>
    <col min="6" max="6" width="15.42578125" customWidth="1"/>
    <col min="7" max="7" width="16.140625" bestFit="1" customWidth="1"/>
    <col min="8" max="8" width="24.140625" customWidth="1"/>
    <col min="9" max="10" width="11.7109375" customWidth="1"/>
    <col min="11" max="11" width="11.42578125" customWidth="1"/>
    <col min="12" max="12" width="17.7109375" bestFit="1" customWidth="1"/>
    <col min="13" max="13" width="10.7109375" bestFit="1" customWidth="1"/>
    <col min="14" max="14" width="13.85546875" bestFit="1" customWidth="1"/>
    <col min="15" max="15" width="17.7109375" bestFit="1" customWidth="1"/>
    <col min="16" max="16" width="12" bestFit="1" customWidth="1"/>
    <col min="17" max="21" width="12" customWidth="1"/>
    <col min="22" max="22" width="9.140625" customWidth="1"/>
    <col min="23" max="23" width="19.42578125" customWidth="1"/>
    <col min="24" max="24" width="10.7109375" bestFit="1" customWidth="1"/>
    <col min="25" max="25" width="13.85546875" bestFit="1" customWidth="1"/>
    <col min="26" max="26" width="17.7109375" bestFit="1" customWidth="1"/>
    <col min="27" max="27" width="12" bestFit="1" customWidth="1"/>
    <col min="28" max="28" width="16.5703125" customWidth="1"/>
    <col min="31" max="31" width="11" customWidth="1"/>
    <col min="32" max="32" width="22.85546875" customWidth="1"/>
    <col min="35" max="35" width="10.140625" customWidth="1"/>
  </cols>
  <sheetData>
    <row r="1" spans="1:33" ht="15.75" thickBot="1" x14ac:dyDescent="0.3"/>
    <row r="2" spans="1:33" x14ac:dyDescent="0.25">
      <c r="B2" s="1" t="s">
        <v>60</v>
      </c>
      <c r="C2" s="2"/>
      <c r="D2" s="2"/>
      <c r="E2" s="2"/>
      <c r="F2" s="2"/>
      <c r="G2" s="2"/>
      <c r="H2" s="3"/>
    </row>
    <row r="3" spans="1:33" x14ac:dyDescent="0.25">
      <c r="B3" s="110" t="s">
        <v>106</v>
      </c>
      <c r="C3" s="111"/>
      <c r="D3" s="111"/>
      <c r="E3" s="5"/>
      <c r="F3" s="5"/>
      <c r="G3" s="5"/>
      <c r="H3" s="6"/>
    </row>
    <row r="4" spans="1:33" x14ac:dyDescent="0.25">
      <c r="B4" s="110" t="s">
        <v>55</v>
      </c>
      <c r="C4" s="5"/>
      <c r="D4" s="5"/>
      <c r="E4" s="5"/>
      <c r="F4" s="5"/>
      <c r="G4" s="5"/>
      <c r="H4" s="6"/>
    </row>
    <row r="5" spans="1:33" ht="15.75" thickBot="1" x14ac:dyDescent="0.3">
      <c r="B5" s="107" t="s">
        <v>61</v>
      </c>
      <c r="C5" s="108"/>
      <c r="D5" s="108"/>
      <c r="E5" s="108"/>
      <c r="F5" s="108"/>
      <c r="G5" s="108"/>
      <c r="H5" s="109"/>
    </row>
    <row r="6" spans="1:33" ht="15.75" thickBot="1" x14ac:dyDescent="0.3">
      <c r="B6" s="5"/>
      <c r="C6" s="5"/>
      <c r="D6" s="5"/>
      <c r="E6" s="5"/>
      <c r="F6" s="5"/>
      <c r="G6" s="5"/>
      <c r="H6" s="5"/>
    </row>
    <row r="7" spans="1:33" ht="15.75" thickTop="1" x14ac:dyDescent="0.25">
      <c r="A7" s="118"/>
      <c r="B7" s="119"/>
      <c r="C7" s="119"/>
      <c r="D7" s="119"/>
      <c r="E7" s="119"/>
      <c r="F7" s="119"/>
      <c r="G7" s="119"/>
      <c r="H7" s="119"/>
      <c r="I7" s="120"/>
      <c r="J7" s="5"/>
      <c r="K7" s="118"/>
      <c r="L7" s="119"/>
      <c r="M7" s="119"/>
      <c r="N7" s="119"/>
      <c r="O7" s="119"/>
      <c r="P7" s="119"/>
      <c r="Q7" s="119"/>
      <c r="R7" s="119"/>
      <c r="S7" s="119"/>
      <c r="T7" s="120"/>
      <c r="V7" s="118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20"/>
    </row>
    <row r="8" spans="1:33" ht="15.75" thickBot="1" x14ac:dyDescent="0.3">
      <c r="A8" s="121"/>
      <c r="B8" s="5"/>
      <c r="C8" s="5"/>
      <c r="D8" s="5"/>
      <c r="E8" s="5"/>
      <c r="F8" s="5"/>
      <c r="G8" s="5"/>
      <c r="H8" s="5"/>
      <c r="I8" s="93"/>
      <c r="J8" s="5"/>
      <c r="K8" s="121"/>
      <c r="L8" s="5"/>
      <c r="M8" s="5"/>
      <c r="N8" s="5"/>
      <c r="O8" s="5"/>
      <c r="P8" s="5"/>
      <c r="Q8" s="5"/>
      <c r="R8" s="5"/>
      <c r="S8" s="5"/>
      <c r="T8" s="93"/>
      <c r="V8" s="121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.75" thickBot="1" x14ac:dyDescent="0.3">
      <c r="A9" s="121"/>
      <c r="B9" s="203" t="s">
        <v>57</v>
      </c>
      <c r="C9" s="204"/>
      <c r="D9" s="204"/>
      <c r="E9" s="204"/>
      <c r="F9" s="204"/>
      <c r="G9" s="204"/>
      <c r="H9" s="216"/>
      <c r="I9" s="93"/>
      <c r="J9" s="5"/>
      <c r="K9" s="121"/>
      <c r="L9" s="203" t="s">
        <v>68</v>
      </c>
      <c r="M9" s="204"/>
      <c r="N9" s="204"/>
      <c r="O9" s="204"/>
      <c r="P9" s="204"/>
      <c r="Q9" s="204"/>
      <c r="R9" s="204"/>
      <c r="S9" s="216"/>
      <c r="T9" s="127"/>
      <c r="U9" s="8"/>
      <c r="V9" s="121"/>
      <c r="W9" s="203" t="s">
        <v>74</v>
      </c>
      <c r="X9" s="204"/>
      <c r="Y9" s="204"/>
      <c r="Z9" s="204"/>
      <c r="AA9" s="204"/>
      <c r="AB9" s="204"/>
      <c r="AC9" s="204"/>
      <c r="AD9" s="204"/>
      <c r="AE9" s="204"/>
      <c r="AF9" s="216"/>
      <c r="AG9" s="93"/>
    </row>
    <row r="10" spans="1:33" ht="15.75" thickTop="1" x14ac:dyDescent="0.25">
      <c r="A10" s="121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1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1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 x14ac:dyDescent="0.25">
      <c r="A11" s="121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1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1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 x14ac:dyDescent="0.25">
      <c r="A12" s="121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1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1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 x14ac:dyDescent="0.25">
      <c r="A13" s="121"/>
      <c r="B13" s="4" t="s">
        <v>93</v>
      </c>
      <c r="C13" s="5"/>
      <c r="D13" s="5"/>
      <c r="E13" s="5"/>
      <c r="F13" s="5"/>
      <c r="G13" s="5"/>
      <c r="H13" s="6"/>
      <c r="I13" s="93"/>
      <c r="J13" s="5"/>
      <c r="K13" s="121"/>
      <c r="L13" s="4" t="s">
        <v>93</v>
      </c>
      <c r="M13" s="5"/>
      <c r="N13" s="5"/>
      <c r="O13" s="5"/>
      <c r="P13" s="5"/>
      <c r="Q13" s="5"/>
      <c r="R13" s="5"/>
      <c r="S13" s="6"/>
      <c r="T13" s="93"/>
      <c r="U13" s="5"/>
      <c r="V13" s="121"/>
      <c r="W13" s="116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 x14ac:dyDescent="0.25">
      <c r="A14" s="121"/>
      <c r="B14" s="4" t="s">
        <v>101</v>
      </c>
      <c r="C14" s="5"/>
      <c r="D14" s="5"/>
      <c r="E14" s="5"/>
      <c r="F14" s="5"/>
      <c r="G14" s="5"/>
      <c r="H14" s="6"/>
      <c r="I14" s="93"/>
      <c r="J14" s="5"/>
      <c r="K14" s="121"/>
      <c r="L14" s="4"/>
      <c r="M14" s="5"/>
      <c r="N14" s="5"/>
      <c r="O14" s="5"/>
      <c r="P14" s="5"/>
      <c r="Q14" s="5"/>
      <c r="R14" s="5"/>
      <c r="S14" s="6"/>
      <c r="T14" s="93"/>
      <c r="U14" s="5"/>
      <c r="V14" s="121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 x14ac:dyDescent="0.25">
      <c r="A15" s="121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1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1"/>
      <c r="W15" s="4" t="s">
        <v>92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 x14ac:dyDescent="0.25">
      <c r="A16" s="121"/>
      <c r="B16" s="4" t="s">
        <v>96</v>
      </c>
      <c r="C16" s="5"/>
      <c r="D16" s="5"/>
      <c r="E16" s="5"/>
      <c r="F16" s="5"/>
      <c r="G16" s="5"/>
      <c r="H16" s="6"/>
      <c r="I16" s="93"/>
      <c r="J16" s="5"/>
      <c r="K16" s="121"/>
      <c r="L16" s="4"/>
      <c r="M16" s="5"/>
      <c r="N16" s="5"/>
      <c r="O16" s="5"/>
      <c r="P16" s="5"/>
      <c r="Q16" s="5"/>
      <c r="R16" s="5"/>
      <c r="S16" s="6"/>
      <c r="T16" s="93"/>
      <c r="U16" s="5"/>
      <c r="V16" s="121"/>
      <c r="W16" s="110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 x14ac:dyDescent="0.25">
      <c r="A17" s="121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1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1"/>
      <c r="W17" s="110" t="s">
        <v>88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 x14ac:dyDescent="0.25">
      <c r="A18" s="121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1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1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 x14ac:dyDescent="0.25">
      <c r="A19" s="121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1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1"/>
      <c r="W19" s="116" t="s">
        <v>87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 x14ac:dyDescent="0.25">
      <c r="A20" s="121"/>
      <c r="B20" s="4" t="s">
        <v>89</v>
      </c>
      <c r="C20" s="5"/>
      <c r="D20" s="5"/>
      <c r="E20" s="5"/>
      <c r="F20" s="5"/>
      <c r="G20" s="5"/>
      <c r="H20" s="6"/>
      <c r="I20" s="93"/>
      <c r="J20" s="5"/>
      <c r="K20" s="121"/>
      <c r="L20" s="4"/>
      <c r="M20" s="5"/>
      <c r="N20" s="5"/>
      <c r="O20" s="5"/>
      <c r="P20" s="5"/>
      <c r="Q20" s="5"/>
      <c r="R20" s="5"/>
      <c r="S20" s="6"/>
      <c r="T20" s="93"/>
      <c r="U20" s="5"/>
      <c r="V20" s="121"/>
      <c r="W20" s="116" t="s">
        <v>103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.75" thickBot="1" x14ac:dyDescent="0.3">
      <c r="A21" s="121"/>
      <c r="B21" s="107" t="s">
        <v>59</v>
      </c>
      <c r="C21" s="108"/>
      <c r="D21" s="108"/>
      <c r="E21" s="108"/>
      <c r="F21" s="108"/>
      <c r="G21" s="108"/>
      <c r="H21" s="109"/>
      <c r="I21" s="93"/>
      <c r="J21" s="5"/>
      <c r="K21" s="121"/>
      <c r="L21" s="107"/>
      <c r="M21" s="108"/>
      <c r="N21" s="108"/>
      <c r="O21" s="108"/>
      <c r="P21" s="108"/>
      <c r="Q21" s="108"/>
      <c r="R21" s="108"/>
      <c r="S21" s="109"/>
      <c r="T21" s="93"/>
      <c r="U21" s="5"/>
      <c r="V21" s="121"/>
      <c r="W21" s="116" t="s">
        <v>94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 x14ac:dyDescent="0.25">
      <c r="A22" s="121"/>
      <c r="B22" s="5"/>
      <c r="C22" s="5"/>
      <c r="D22" s="5"/>
      <c r="E22" s="5"/>
      <c r="F22" s="5"/>
      <c r="G22" s="5"/>
      <c r="H22" s="5"/>
      <c r="I22" s="93"/>
      <c r="J22" s="5"/>
      <c r="K22" s="121"/>
      <c r="L22" s="5"/>
      <c r="M22" s="5"/>
      <c r="N22" s="5"/>
      <c r="O22" s="5"/>
      <c r="P22" s="5"/>
      <c r="Q22" s="5"/>
      <c r="R22" s="5"/>
      <c r="S22" s="5"/>
      <c r="T22" s="93"/>
      <c r="U22" s="5"/>
      <c r="V22" s="121"/>
      <c r="W22" s="116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.75" thickBot="1" x14ac:dyDescent="0.3">
      <c r="A23" s="121"/>
      <c r="B23" s="5"/>
      <c r="C23" s="5"/>
      <c r="D23" s="5"/>
      <c r="E23" s="5"/>
      <c r="F23" s="5"/>
      <c r="G23" s="5"/>
      <c r="H23" s="5"/>
      <c r="I23" s="93"/>
      <c r="J23" s="5"/>
      <c r="K23" s="121"/>
      <c r="L23" s="5"/>
      <c r="M23" s="5"/>
      <c r="N23" s="5"/>
      <c r="O23" s="5"/>
      <c r="P23" s="5"/>
      <c r="Q23" s="5"/>
      <c r="R23" s="5"/>
      <c r="S23" s="5"/>
      <c r="T23" s="93"/>
      <c r="U23" s="5"/>
      <c r="V23" s="121"/>
      <c r="W23" s="117" t="s">
        <v>84</v>
      </c>
      <c r="X23" s="108"/>
      <c r="Y23" s="108"/>
      <c r="Z23" s="108"/>
      <c r="AA23" s="108"/>
      <c r="AB23" s="108"/>
      <c r="AC23" s="108"/>
      <c r="AD23" s="108"/>
      <c r="AE23" s="108"/>
      <c r="AF23" s="109"/>
      <c r="AG23" s="93"/>
    </row>
    <row r="24" spans="1:33" ht="15.75" thickBot="1" x14ac:dyDescent="0.3">
      <c r="A24" s="121"/>
      <c r="B24" s="5"/>
      <c r="C24" s="5"/>
      <c r="D24" s="5"/>
      <c r="E24" s="5"/>
      <c r="F24" s="5"/>
      <c r="G24" s="5"/>
      <c r="H24" s="5"/>
      <c r="I24" s="93"/>
      <c r="J24" s="5"/>
      <c r="K24" s="121"/>
      <c r="L24" s="5"/>
      <c r="M24" s="5"/>
      <c r="N24" s="5"/>
      <c r="O24" s="5"/>
      <c r="P24" s="5"/>
      <c r="Q24" s="5"/>
      <c r="R24" s="5"/>
      <c r="S24" s="5"/>
      <c r="T24" s="93"/>
      <c r="U24" s="5"/>
      <c r="V24" s="121"/>
      <c r="W24" s="108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.75" thickBot="1" x14ac:dyDescent="0.3">
      <c r="A25" s="121"/>
      <c r="B25" s="5"/>
      <c r="C25" s="5"/>
      <c r="D25" s="5"/>
      <c r="E25" s="5"/>
      <c r="F25" s="5"/>
      <c r="G25" s="5"/>
      <c r="H25" s="5"/>
      <c r="I25" s="93"/>
      <c r="J25" s="5"/>
      <c r="K25" s="121"/>
      <c r="L25" s="5"/>
      <c r="M25" s="5"/>
      <c r="N25" s="5"/>
      <c r="O25" s="5"/>
      <c r="P25" s="5"/>
      <c r="Q25" s="5"/>
      <c r="R25" s="5"/>
      <c r="S25" s="5"/>
      <c r="T25" s="93"/>
      <c r="V25" s="121"/>
      <c r="W25" s="217" t="s">
        <v>15</v>
      </c>
      <c r="X25" s="218"/>
      <c r="Y25" s="218"/>
      <c r="Z25" s="218"/>
      <c r="AA25" s="218"/>
      <c r="AB25" s="218"/>
      <c r="AC25" s="218"/>
      <c r="AD25" s="218"/>
      <c r="AE25" s="218"/>
      <c r="AF25" s="219"/>
      <c r="AG25" s="93"/>
    </row>
    <row r="26" spans="1:33" ht="15.75" thickBot="1" x14ac:dyDescent="0.3">
      <c r="A26" s="121"/>
      <c r="B26" s="220" t="s">
        <v>12</v>
      </c>
      <c r="C26" s="221"/>
      <c r="D26" s="221"/>
      <c r="E26" s="221"/>
      <c r="F26" s="221"/>
      <c r="G26" s="221"/>
      <c r="H26" s="222"/>
      <c r="I26" s="93"/>
      <c r="J26" s="5"/>
      <c r="K26" s="121"/>
      <c r="L26" s="220" t="s">
        <v>13</v>
      </c>
      <c r="M26" s="218"/>
      <c r="N26" s="218"/>
      <c r="O26" s="218"/>
      <c r="P26" s="219"/>
      <c r="Q26" s="112"/>
      <c r="R26" s="112"/>
      <c r="S26" s="112"/>
      <c r="T26" s="128"/>
      <c r="U26" s="112"/>
      <c r="V26" s="121"/>
      <c r="W26" s="7" t="s">
        <v>2</v>
      </c>
      <c r="X26" s="44">
        <f>M27</f>
        <v>42491</v>
      </c>
      <c r="Y26" s="223" t="s">
        <v>16</v>
      </c>
      <c r="Z26" s="205"/>
      <c r="AA26" s="224"/>
      <c r="AB26" s="225" t="s">
        <v>25</v>
      </c>
      <c r="AC26" s="226"/>
      <c r="AD26" s="226"/>
      <c r="AE26" s="227"/>
      <c r="AF26" s="29"/>
      <c r="AG26" s="93"/>
    </row>
    <row r="27" spans="1:33" s="19" customFormat="1" ht="30" customHeight="1" x14ac:dyDescent="0.25">
      <c r="A27" s="122"/>
      <c r="B27" s="24" t="s">
        <v>2</v>
      </c>
      <c r="C27" s="42">
        <v>42491</v>
      </c>
      <c r="D27" s="207" t="s">
        <v>50</v>
      </c>
      <c r="E27" s="208"/>
      <c r="F27" s="209"/>
      <c r="G27" s="228" t="s">
        <v>97</v>
      </c>
      <c r="H27" s="202"/>
      <c r="I27" s="123"/>
      <c r="J27" s="113"/>
      <c r="K27" s="122"/>
      <c r="L27" s="24" t="s">
        <v>2</v>
      </c>
      <c r="M27" s="42">
        <f>C27</f>
        <v>42491</v>
      </c>
      <c r="N27" s="212" t="s">
        <v>51</v>
      </c>
      <c r="O27" s="208"/>
      <c r="P27" s="209"/>
      <c r="Q27" s="113"/>
      <c r="R27" s="113"/>
      <c r="S27" s="113"/>
      <c r="T27" s="123"/>
      <c r="U27" s="113"/>
      <c r="V27" s="122"/>
      <c r="W27" s="39" t="s">
        <v>20</v>
      </c>
      <c r="X27" s="33"/>
      <c r="Y27" s="40" t="s">
        <v>21</v>
      </c>
      <c r="Z27" s="41" t="s">
        <v>22</v>
      </c>
      <c r="AA27" s="33"/>
      <c r="AB27" s="213" t="s">
        <v>44</v>
      </c>
      <c r="AC27" s="214"/>
      <c r="AD27" s="214"/>
      <c r="AE27" s="215"/>
      <c r="AF27" s="30" t="s">
        <v>24</v>
      </c>
      <c r="AG27" s="123"/>
    </row>
    <row r="28" spans="1:33" s="19" customFormat="1" ht="75.75" thickBot="1" x14ac:dyDescent="0.3">
      <c r="A28" s="122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98</v>
      </c>
      <c r="H28" s="20" t="s">
        <v>99</v>
      </c>
      <c r="I28" s="123"/>
      <c r="J28" s="113"/>
      <c r="K28" s="122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4"/>
      <c r="R28" s="114"/>
      <c r="S28" s="114"/>
      <c r="T28" s="129"/>
      <c r="U28" s="114"/>
      <c r="V28" s="122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3"/>
    </row>
    <row r="29" spans="1:33" ht="15.75" thickTop="1" x14ac:dyDescent="0.25">
      <c r="A29" s="121"/>
      <c r="B29" s="11" t="s">
        <v>8</v>
      </c>
      <c r="C29" s="12">
        <v>42491</v>
      </c>
      <c r="D29" s="100">
        <f>[1]May!C8</f>
        <v>2133.0462704535589</v>
      </c>
      <c r="E29" s="67">
        <f>[1]May!D8</f>
        <v>1617.9402604166667</v>
      </c>
      <c r="F29" s="67">
        <f>[1]May!E8</f>
        <v>1863.4336033483435</v>
      </c>
      <c r="G29" s="101"/>
      <c r="H29" s="79"/>
      <c r="I29" s="93"/>
      <c r="J29" s="5"/>
      <c r="K29" s="121"/>
      <c r="L29" s="11" t="s">
        <v>8</v>
      </c>
      <c r="M29" s="12">
        <f t="shared" ref="M29:M59" si="0">C29</f>
        <v>42491</v>
      </c>
      <c r="N29" s="67">
        <f>[1]May!L8</f>
        <v>5.8880937541723251</v>
      </c>
      <c r="O29" s="67">
        <f>[1]May!M8</f>
        <v>1.5347743055555554</v>
      </c>
      <c r="P29" s="79">
        <f>[1]May!N8</f>
        <v>3.8385749554877964</v>
      </c>
      <c r="Q29" s="83"/>
      <c r="R29" s="83"/>
      <c r="S29" s="83"/>
      <c r="T29" s="130"/>
      <c r="U29" s="83"/>
      <c r="V29" s="121"/>
      <c r="W29" s="11" t="str">
        <f t="shared" ref="W29:W59" si="1">B29</f>
        <v>Sunday</v>
      </c>
      <c r="X29" s="37">
        <f t="shared" ref="X29:X59" si="2">C29</f>
        <v>42491</v>
      </c>
      <c r="Y29" s="140">
        <v>8.3000000000000007</v>
      </c>
      <c r="Z29" s="138">
        <v>7.7</v>
      </c>
      <c r="AA29" s="139">
        <v>8.1015789473684219</v>
      </c>
      <c r="AB29" s="71">
        <v>40</v>
      </c>
      <c r="AC29" s="67">
        <v>31</v>
      </c>
      <c r="AD29" s="67">
        <v>37.421052631578945</v>
      </c>
      <c r="AE29" s="83">
        <v>20.149999999999999</v>
      </c>
      <c r="AF29" s="165">
        <v>1</v>
      </c>
      <c r="AG29" s="93"/>
    </row>
    <row r="30" spans="1:33" x14ac:dyDescent="0.25">
      <c r="A30" s="121"/>
      <c r="B30" s="11" t="s">
        <v>9</v>
      </c>
      <c r="C30" s="12">
        <f>C29+1</f>
        <v>42492</v>
      </c>
      <c r="D30" s="100">
        <f>[1]May!C9</f>
        <v>1764.7143645833332</v>
      </c>
      <c r="E30" s="67">
        <f>[1]May!D9</f>
        <v>1250.6092093777127</v>
      </c>
      <c r="F30" s="67">
        <f>[1]May!E9</f>
        <v>1458.4954412991556</v>
      </c>
      <c r="G30" s="101"/>
      <c r="H30" s="79"/>
      <c r="I30" s="93"/>
      <c r="J30" s="5"/>
      <c r="K30" s="121"/>
      <c r="L30" s="11" t="s">
        <v>9</v>
      </c>
      <c r="M30" s="12">
        <f t="shared" si="0"/>
        <v>42492</v>
      </c>
      <c r="N30" s="67">
        <f>[1]May!L9</f>
        <v>4.0936024314827391</v>
      </c>
      <c r="O30" s="67">
        <f>[1]May!M9</f>
        <v>0.35707291675938496</v>
      </c>
      <c r="P30" s="79">
        <f>[1]May!N9</f>
        <v>2.204301721883041</v>
      </c>
      <c r="Q30" s="83"/>
      <c r="R30" s="83"/>
      <c r="S30" s="83"/>
      <c r="T30" s="130"/>
      <c r="U30" s="83"/>
      <c r="V30" s="121"/>
      <c r="W30" s="11" t="str">
        <f t="shared" si="1"/>
        <v>Monday</v>
      </c>
      <c r="X30" s="37">
        <f t="shared" si="2"/>
        <v>42492</v>
      </c>
      <c r="Y30" s="140">
        <v>8.3000000000000007</v>
      </c>
      <c r="Z30" s="138">
        <v>7.85</v>
      </c>
      <c r="AA30" s="139">
        <v>8.1941666666666659</v>
      </c>
      <c r="AB30" s="71">
        <v>20</v>
      </c>
      <c r="AC30" s="67">
        <v>15</v>
      </c>
      <c r="AD30" s="67">
        <v>17.083333333333332</v>
      </c>
      <c r="AE30" s="83">
        <v>48.769999999999996</v>
      </c>
      <c r="AF30" s="165">
        <v>1</v>
      </c>
      <c r="AG30" s="93"/>
    </row>
    <row r="31" spans="1:33" x14ac:dyDescent="0.25">
      <c r="A31" s="121"/>
      <c r="B31" s="11" t="s">
        <v>10</v>
      </c>
      <c r="C31" s="12">
        <f t="shared" ref="C31:C59" si="3">C30+1</f>
        <v>42493</v>
      </c>
      <c r="D31" s="100">
        <f>[1]May!C10</f>
        <v>1575.8494062499999</v>
      </c>
      <c r="E31" s="67">
        <f>[1]May!D10</f>
        <v>948.2006916666644</v>
      </c>
      <c r="F31" s="67">
        <f>[1]May!E10</f>
        <v>1301.0664303495334</v>
      </c>
      <c r="G31" s="101"/>
      <c r="H31" s="79"/>
      <c r="I31" s="93"/>
      <c r="J31" s="5"/>
      <c r="K31" s="121"/>
      <c r="L31" s="11" t="s">
        <v>10</v>
      </c>
      <c r="M31" s="12">
        <f t="shared" si="0"/>
        <v>42493</v>
      </c>
      <c r="N31" s="67">
        <f>[1]May!L10</f>
        <v>4.2883020845386719</v>
      </c>
      <c r="O31" s="67">
        <f>[1]May!M10</f>
        <v>1.3417395833333332</v>
      </c>
      <c r="P31" s="79">
        <f>[1]May!N10</f>
        <v>2.6816747325195203</v>
      </c>
      <c r="Q31" s="83"/>
      <c r="R31" s="83"/>
      <c r="S31" s="83"/>
      <c r="T31" s="130"/>
      <c r="U31" s="83"/>
      <c r="V31" s="121"/>
      <c r="W31" s="11" t="str">
        <f t="shared" si="1"/>
        <v>Tuesday</v>
      </c>
      <c r="X31" s="37">
        <f t="shared" si="2"/>
        <v>42493</v>
      </c>
      <c r="Y31" s="140">
        <v>8.25</v>
      </c>
      <c r="Z31" s="138">
        <v>7.9</v>
      </c>
      <c r="AA31" s="139">
        <v>8.0728571428571438</v>
      </c>
      <c r="AB31" s="71">
        <v>21</v>
      </c>
      <c r="AC31" s="67">
        <v>9</v>
      </c>
      <c r="AD31" s="67">
        <v>12.857142857142858</v>
      </c>
      <c r="AE31" s="83">
        <v>44.877000000000002</v>
      </c>
      <c r="AF31" s="165">
        <v>0</v>
      </c>
      <c r="AG31" s="93"/>
    </row>
    <row r="32" spans="1:33" x14ac:dyDescent="0.25">
      <c r="A32" s="121"/>
      <c r="B32" s="11" t="s">
        <v>4</v>
      </c>
      <c r="C32" s="12">
        <f t="shared" si="3"/>
        <v>42494</v>
      </c>
      <c r="D32" s="100">
        <f>[1]May!C11</f>
        <v>1469.1965315110947</v>
      </c>
      <c r="E32" s="67">
        <f>[1]May!D11</f>
        <v>902.05747916666655</v>
      </c>
      <c r="F32" s="67">
        <f>[1]May!E11</f>
        <v>1310.1273347219958</v>
      </c>
      <c r="G32" s="101"/>
      <c r="H32" s="79"/>
      <c r="I32" s="93"/>
      <c r="J32" s="5"/>
      <c r="K32" s="121"/>
      <c r="L32" s="11" t="s">
        <v>4</v>
      </c>
      <c r="M32" s="12">
        <f t="shared" si="0"/>
        <v>42494</v>
      </c>
      <c r="N32" s="67">
        <f>[1]May!L11</f>
        <v>5.834439240097999</v>
      </c>
      <c r="O32" s="67">
        <f>[1]May!M11</f>
        <v>2.0245677088896432</v>
      </c>
      <c r="P32" s="79">
        <f>[1]May!N11</f>
        <v>3.5954448795346186</v>
      </c>
      <c r="Q32" s="83"/>
      <c r="R32" s="83"/>
      <c r="S32" s="83"/>
      <c r="T32" s="130"/>
      <c r="U32" s="83"/>
      <c r="V32" s="121"/>
      <c r="W32" s="11" t="str">
        <f t="shared" si="1"/>
        <v>Wednesday</v>
      </c>
      <c r="X32" s="37">
        <f t="shared" si="2"/>
        <v>42494</v>
      </c>
      <c r="Y32" s="140">
        <v>8.2100000000000009</v>
      </c>
      <c r="Z32" s="138">
        <v>7.59</v>
      </c>
      <c r="AA32" s="139">
        <v>7.948888888888888</v>
      </c>
      <c r="AB32" s="71">
        <v>14</v>
      </c>
      <c r="AC32" s="67">
        <v>12</v>
      </c>
      <c r="AD32" s="67">
        <v>13</v>
      </c>
      <c r="AE32" s="83">
        <v>44.186</v>
      </c>
      <c r="AF32" s="165">
        <v>0</v>
      </c>
      <c r="AG32" s="93"/>
    </row>
    <row r="33" spans="1:33" ht="28.5" x14ac:dyDescent="0.25">
      <c r="A33" s="121"/>
      <c r="B33" s="11" t="s">
        <v>5</v>
      </c>
      <c r="C33" s="12">
        <f t="shared" si="3"/>
        <v>42495</v>
      </c>
      <c r="D33" s="100">
        <f>[1]May!C12</f>
        <v>2075.1246988186303</v>
      </c>
      <c r="E33" s="67">
        <f>[1]May!D12</f>
        <v>1434.0926982964411</v>
      </c>
      <c r="F33" s="67">
        <f>[1]May!E12</f>
        <v>1742.6100858035616</v>
      </c>
      <c r="G33" s="137">
        <v>8.1</v>
      </c>
      <c r="H33" s="175" t="s">
        <v>116</v>
      </c>
      <c r="I33" s="93"/>
      <c r="J33" s="5"/>
      <c r="K33" s="121"/>
      <c r="L33" s="11" t="s">
        <v>5</v>
      </c>
      <c r="M33" s="12">
        <f t="shared" si="0"/>
        <v>42495</v>
      </c>
      <c r="N33" s="67">
        <f>[1]May!L12</f>
        <v>6.273057285825411</v>
      </c>
      <c r="O33" s="67">
        <f>[1]May!M12</f>
        <v>1.8121006945371627</v>
      </c>
      <c r="P33" s="79">
        <f>[1]May!N12</f>
        <v>3.3468990522297446</v>
      </c>
      <c r="Q33" s="83"/>
      <c r="R33" s="83"/>
      <c r="S33" s="83"/>
      <c r="T33" s="130"/>
      <c r="U33" s="83"/>
      <c r="V33" s="121"/>
      <c r="W33" s="11" t="str">
        <f t="shared" si="1"/>
        <v>Thursday</v>
      </c>
      <c r="X33" s="37">
        <f t="shared" si="2"/>
        <v>42495</v>
      </c>
      <c r="Y33" s="140">
        <v>8.2899999999999991</v>
      </c>
      <c r="Z33" s="138">
        <v>7.96</v>
      </c>
      <c r="AA33" s="139">
        <v>8.1964285714285712</v>
      </c>
      <c r="AB33" s="71">
        <v>39</v>
      </c>
      <c r="AC33" s="67">
        <v>13</v>
      </c>
      <c r="AD33" s="67">
        <v>28.928571428571427</v>
      </c>
      <c r="AE33" s="83">
        <v>44.422999999999995</v>
      </c>
      <c r="AF33" s="165">
        <v>0</v>
      </c>
      <c r="AG33" s="93"/>
    </row>
    <row r="34" spans="1:33" x14ac:dyDescent="0.25">
      <c r="A34" s="121"/>
      <c r="B34" s="11" t="s">
        <v>6</v>
      </c>
      <c r="C34" s="12">
        <f t="shared" si="3"/>
        <v>42496</v>
      </c>
      <c r="D34" s="100">
        <f>[1]May!C13</f>
        <v>2011.3155410970051</v>
      </c>
      <c r="E34" s="67">
        <f>[1]May!D13</f>
        <v>1337.7640942484536</v>
      </c>
      <c r="F34" s="67">
        <f>[1]May!E13</f>
        <v>1535.0941378801099</v>
      </c>
      <c r="G34" s="101"/>
      <c r="H34" s="79"/>
      <c r="I34" s="93"/>
      <c r="J34" s="5"/>
      <c r="K34" s="121"/>
      <c r="L34" s="11" t="s">
        <v>6</v>
      </c>
      <c r="M34" s="12">
        <f t="shared" si="0"/>
        <v>42496</v>
      </c>
      <c r="N34" s="67">
        <f>[1]May!L13</f>
        <v>6.0614652825064121</v>
      </c>
      <c r="O34" s="67">
        <f>[1]May!M13</f>
        <v>2.2824131944444441</v>
      </c>
      <c r="P34" s="79">
        <f>[1]May!N13</f>
        <v>3.5636889117724362</v>
      </c>
      <c r="Q34" s="83"/>
      <c r="R34" s="83"/>
      <c r="S34" s="83"/>
      <c r="T34" s="130"/>
      <c r="U34" s="83"/>
      <c r="V34" s="121"/>
      <c r="W34" s="11" t="str">
        <f t="shared" si="1"/>
        <v>Friday</v>
      </c>
      <c r="X34" s="37">
        <f t="shared" si="2"/>
        <v>42496</v>
      </c>
      <c r="Y34" s="140">
        <v>8.3000000000000007</v>
      </c>
      <c r="Z34" s="138">
        <v>7.92</v>
      </c>
      <c r="AA34" s="139">
        <v>8.1712500000000006</v>
      </c>
      <c r="AB34" s="71">
        <v>27</v>
      </c>
      <c r="AC34" s="67">
        <v>12</v>
      </c>
      <c r="AD34" s="67">
        <v>15.375</v>
      </c>
      <c r="AE34" s="83">
        <v>35.896000000000001</v>
      </c>
      <c r="AF34" s="165">
        <v>0</v>
      </c>
      <c r="AG34" s="93"/>
    </row>
    <row r="35" spans="1:33" x14ac:dyDescent="0.25">
      <c r="A35" s="121"/>
      <c r="B35" s="11" t="s">
        <v>7</v>
      </c>
      <c r="C35" s="12">
        <f t="shared" si="3"/>
        <v>42497</v>
      </c>
      <c r="D35" s="100">
        <f>[1]May!C14</f>
        <v>1852.4974270833332</v>
      </c>
      <c r="E35" s="67">
        <f>[1]May!D14</f>
        <v>1216.5029492933484</v>
      </c>
      <c r="F35" s="67">
        <f>[1]May!E14</f>
        <v>1512.6655302423405</v>
      </c>
      <c r="G35" s="101"/>
      <c r="H35" s="164"/>
      <c r="I35" s="93"/>
      <c r="J35" s="5"/>
      <c r="K35" s="121"/>
      <c r="L35" s="11" t="s">
        <v>7</v>
      </c>
      <c r="M35" s="12">
        <f t="shared" si="0"/>
        <v>42497</v>
      </c>
      <c r="N35" s="67">
        <f>[1]May!L14</f>
        <v>5.3229409813086184</v>
      </c>
      <c r="O35" s="67">
        <f>[1]May!M14</f>
        <v>1.6388385416666666</v>
      </c>
      <c r="P35" s="79">
        <f>[1]May!N14</f>
        <v>3.73955015622946</v>
      </c>
      <c r="Q35" s="83"/>
      <c r="R35" s="83"/>
      <c r="S35" s="83"/>
      <c r="T35" s="130"/>
      <c r="U35" s="83"/>
      <c r="V35" s="121"/>
      <c r="W35" s="11" t="str">
        <f t="shared" si="1"/>
        <v>Saturday</v>
      </c>
      <c r="X35" s="37">
        <f t="shared" si="2"/>
        <v>42497</v>
      </c>
      <c r="Y35" s="140">
        <v>8.3000000000000007</v>
      </c>
      <c r="Z35" s="138">
        <v>8.19</v>
      </c>
      <c r="AA35" s="139">
        <v>8.2788888888888881</v>
      </c>
      <c r="AB35" s="71">
        <v>26</v>
      </c>
      <c r="AC35" s="67">
        <v>14</v>
      </c>
      <c r="AD35" s="67">
        <v>19.444444444444443</v>
      </c>
      <c r="AE35" s="83">
        <v>45.329000000000008</v>
      </c>
      <c r="AF35" s="165">
        <v>0</v>
      </c>
      <c r="AG35" s="93"/>
    </row>
    <row r="36" spans="1:33" x14ac:dyDescent="0.25">
      <c r="A36" s="121"/>
      <c r="B36" s="11" t="s">
        <v>8</v>
      </c>
      <c r="C36" s="12">
        <f t="shared" si="3"/>
        <v>42498</v>
      </c>
      <c r="D36" s="100">
        <f>[1]May!C15</f>
        <v>2169.4322703586154</v>
      </c>
      <c r="E36" s="67">
        <f>[1]May!D15</f>
        <v>1781.6973854166665</v>
      </c>
      <c r="F36" s="67">
        <f>[1]May!E15</f>
        <v>1916.0602758277607</v>
      </c>
      <c r="G36" s="101"/>
      <c r="H36" s="79"/>
      <c r="I36" s="93"/>
      <c r="J36" s="5"/>
      <c r="K36" s="121"/>
      <c r="L36" s="11" t="s">
        <v>8</v>
      </c>
      <c r="M36" s="12">
        <f t="shared" si="0"/>
        <v>42498</v>
      </c>
      <c r="N36" s="67">
        <f>[1]May!L15</f>
        <v>5.2362552140818694</v>
      </c>
      <c r="O36" s="67">
        <f>[1]May!M15</f>
        <v>4.0928368056482736</v>
      </c>
      <c r="P36" s="79">
        <f>[1]May!N15</f>
        <v>4.6935650702190621</v>
      </c>
      <c r="Q36" s="83"/>
      <c r="R36" s="83"/>
      <c r="S36" s="83"/>
      <c r="T36" s="130"/>
      <c r="U36" s="83"/>
      <c r="V36" s="121"/>
      <c r="W36" s="11" t="str">
        <f t="shared" si="1"/>
        <v>Sunday</v>
      </c>
      <c r="X36" s="37">
        <f t="shared" si="2"/>
        <v>42498</v>
      </c>
      <c r="Y36" s="140">
        <v>8.2899999999999991</v>
      </c>
      <c r="Z36" s="138">
        <v>7.64</v>
      </c>
      <c r="AA36" s="139">
        <v>8.1675000000000004</v>
      </c>
      <c r="AB36" s="71">
        <v>27</v>
      </c>
      <c r="AC36" s="67">
        <v>22</v>
      </c>
      <c r="AD36" s="67">
        <v>25.375</v>
      </c>
      <c r="AE36" s="83">
        <v>74.938000000000002</v>
      </c>
      <c r="AF36" s="165">
        <v>2</v>
      </c>
      <c r="AG36" s="93"/>
    </row>
    <row r="37" spans="1:33" x14ac:dyDescent="0.25">
      <c r="A37" s="121"/>
      <c r="B37" s="11" t="s">
        <v>9</v>
      </c>
      <c r="C37" s="12">
        <f t="shared" si="3"/>
        <v>42499</v>
      </c>
      <c r="D37" s="100">
        <f>[1]May!C16</f>
        <v>2267.2262840508351</v>
      </c>
      <c r="E37" s="67">
        <f>[1]May!D16</f>
        <v>1683.2217499999999</v>
      </c>
      <c r="F37" s="67">
        <f>[1]May!E16</f>
        <v>1963.0665528425998</v>
      </c>
      <c r="G37" s="101"/>
      <c r="H37" s="171"/>
      <c r="I37" s="93"/>
      <c r="J37" s="5"/>
      <c r="K37" s="121"/>
      <c r="L37" s="11" t="s">
        <v>9</v>
      </c>
      <c r="M37" s="12">
        <f t="shared" si="0"/>
        <v>42499</v>
      </c>
      <c r="N37" s="67">
        <f>[1]May!L16</f>
        <v>5.934638891855875</v>
      </c>
      <c r="O37" s="67">
        <f>[1]May!M16</f>
        <v>3.4758159727785323</v>
      </c>
      <c r="P37" s="79">
        <f>[1]May!N16</f>
        <v>4.5494766726372413</v>
      </c>
      <c r="Q37" s="83"/>
      <c r="R37" s="83"/>
      <c r="S37" s="83"/>
      <c r="T37" s="130"/>
      <c r="U37" s="83"/>
      <c r="V37" s="121"/>
      <c r="W37" s="11" t="str">
        <f t="shared" si="1"/>
        <v>Monday</v>
      </c>
      <c r="X37" s="37">
        <f t="shared" si="2"/>
        <v>42499</v>
      </c>
      <c r="Y37" s="140">
        <v>8.2899999999999991</v>
      </c>
      <c r="Z37" s="138">
        <v>7.45</v>
      </c>
      <c r="AA37" s="139">
        <v>8.1499999999999986</v>
      </c>
      <c r="AB37" s="71">
        <v>34</v>
      </c>
      <c r="AC37" s="67">
        <v>18</v>
      </c>
      <c r="AD37" s="67">
        <v>25.272727272727273</v>
      </c>
      <c r="AE37" s="83">
        <v>59.097999999999999</v>
      </c>
      <c r="AF37" s="165">
        <v>1</v>
      </c>
      <c r="AG37" s="93"/>
    </row>
    <row r="38" spans="1:33" x14ac:dyDescent="0.25">
      <c r="A38" s="121"/>
      <c r="B38" s="11" t="s">
        <v>10</v>
      </c>
      <c r="C38" s="12">
        <f t="shared" si="3"/>
        <v>42500</v>
      </c>
      <c r="D38" s="100">
        <f>[1]May!C17</f>
        <v>2110.1648030802407</v>
      </c>
      <c r="E38" s="67">
        <f>[1]May!D17</f>
        <v>1067.3616761576334</v>
      </c>
      <c r="F38" s="67">
        <f>[1]May!E17</f>
        <v>1694.6535405639081</v>
      </c>
      <c r="G38" s="101"/>
      <c r="H38" s="79"/>
      <c r="I38" s="93"/>
      <c r="J38" s="5"/>
      <c r="K38" s="121"/>
      <c r="L38" s="11" t="s">
        <v>10</v>
      </c>
      <c r="M38" s="12">
        <f t="shared" si="0"/>
        <v>42500</v>
      </c>
      <c r="N38" s="67">
        <f>[1]May!L17</f>
        <v>4.5695052097241087</v>
      </c>
      <c r="O38" s="67">
        <f>[1]May!M17</f>
        <v>2.1551250000927182</v>
      </c>
      <c r="P38" s="79">
        <f>[1]May!N17</f>
        <v>3.3285665878366544</v>
      </c>
      <c r="Q38" s="83"/>
      <c r="R38" s="83"/>
      <c r="S38" s="83"/>
      <c r="T38" s="130"/>
      <c r="U38" s="83"/>
      <c r="V38" s="121"/>
      <c r="W38" s="11" t="str">
        <f t="shared" si="1"/>
        <v>Tuesday</v>
      </c>
      <c r="X38" s="37">
        <f t="shared" si="2"/>
        <v>42500</v>
      </c>
      <c r="Y38" s="140">
        <v>8.3000000000000007</v>
      </c>
      <c r="Z38" s="138">
        <v>7.68</v>
      </c>
      <c r="AA38" s="139">
        <v>8.1558333333333337</v>
      </c>
      <c r="AB38" s="71">
        <v>21</v>
      </c>
      <c r="AC38" s="67">
        <v>18</v>
      </c>
      <c r="AD38" s="67">
        <v>19.333333333333332</v>
      </c>
      <c r="AE38" s="83">
        <v>57.758000000000003</v>
      </c>
      <c r="AF38" s="165">
        <v>0</v>
      </c>
      <c r="AG38" s="93"/>
    </row>
    <row r="39" spans="1:33" x14ac:dyDescent="0.25">
      <c r="A39" s="121"/>
      <c r="B39" s="11" t="s">
        <v>4</v>
      </c>
      <c r="C39" s="12">
        <f t="shared" si="3"/>
        <v>42501</v>
      </c>
      <c r="D39" s="100">
        <f>[1]May!C18</f>
        <v>2163.3378958808053</v>
      </c>
      <c r="E39" s="67">
        <f>[1]May!D18</f>
        <v>1607.7669270833333</v>
      </c>
      <c r="F39" s="67">
        <f>[1]May!E18</f>
        <v>1905.3768159575282</v>
      </c>
      <c r="G39" s="101"/>
      <c r="H39" s="79"/>
      <c r="I39" s="93"/>
      <c r="J39" s="5"/>
      <c r="K39" s="121"/>
      <c r="L39" s="11" t="s">
        <v>4</v>
      </c>
      <c r="M39" s="12">
        <f t="shared" si="0"/>
        <v>42501</v>
      </c>
      <c r="N39" s="67">
        <f>[1]May!L18</f>
        <v>3.9491909732421235</v>
      </c>
      <c r="O39" s="67">
        <f>[1]May!M18</f>
        <v>1.3482291666666666</v>
      </c>
      <c r="P39" s="79">
        <f>[1]May!N18</f>
        <v>2.3170569663196798</v>
      </c>
      <c r="Q39" s="83"/>
      <c r="R39" s="83"/>
      <c r="S39" s="83"/>
      <c r="T39" s="130"/>
      <c r="U39" s="83"/>
      <c r="V39" s="121"/>
      <c r="W39" s="11" t="str">
        <f t="shared" si="1"/>
        <v>Wednesday</v>
      </c>
      <c r="X39" s="37">
        <f t="shared" si="2"/>
        <v>42501</v>
      </c>
      <c r="Y39" s="140">
        <v>8.31</v>
      </c>
      <c r="Z39" s="138">
        <v>8.17</v>
      </c>
      <c r="AA39" s="139">
        <v>8.2629411764705907</v>
      </c>
      <c r="AB39" s="71">
        <v>20</v>
      </c>
      <c r="AC39" s="67">
        <v>11</v>
      </c>
      <c r="AD39" s="67">
        <v>15.588235294117647</v>
      </c>
      <c r="AE39" s="83">
        <v>68.321000000000012</v>
      </c>
      <c r="AF39" s="165">
        <v>0</v>
      </c>
      <c r="AG39" s="93"/>
    </row>
    <row r="40" spans="1:33" x14ac:dyDescent="0.25">
      <c r="A40" s="121"/>
      <c r="B40" s="11" t="s">
        <v>5</v>
      </c>
      <c r="C40" s="12">
        <f t="shared" si="3"/>
        <v>42502</v>
      </c>
      <c r="D40" s="100">
        <f>[1]May!C19</f>
        <v>2136.4207809651689</v>
      </c>
      <c r="E40" s="67">
        <f>[1]May!D19</f>
        <v>1849.9382708333333</v>
      </c>
      <c r="F40" s="67">
        <f>[1]May!E19</f>
        <v>1989.3841911266745</v>
      </c>
      <c r="G40" s="101"/>
      <c r="H40" s="79"/>
      <c r="I40" s="93"/>
      <c r="J40" s="5"/>
      <c r="K40" s="121"/>
      <c r="L40" s="11" t="s">
        <v>5</v>
      </c>
      <c r="M40" s="12">
        <f t="shared" si="0"/>
        <v>42502</v>
      </c>
      <c r="N40" s="67">
        <f>[1]May!L19</f>
        <v>5.492751741303338</v>
      </c>
      <c r="O40" s="67">
        <f>[1]May!M19</f>
        <v>1.8052586805555553</v>
      </c>
      <c r="P40" s="79">
        <f>[1]May!N19</f>
        <v>3.4612111194922961</v>
      </c>
      <c r="Q40" s="83"/>
      <c r="R40" s="83"/>
      <c r="S40" s="83"/>
      <c r="T40" s="130"/>
      <c r="U40" s="83"/>
      <c r="V40" s="121"/>
      <c r="W40" s="11" t="str">
        <f t="shared" si="1"/>
        <v>Thursday</v>
      </c>
      <c r="X40" s="37">
        <f t="shared" si="2"/>
        <v>42502</v>
      </c>
      <c r="Y40" s="140">
        <v>8.3000000000000007</v>
      </c>
      <c r="Z40" s="138">
        <v>7.95</v>
      </c>
      <c r="AA40" s="139">
        <v>8.1681249999999999</v>
      </c>
      <c r="AB40" s="71">
        <v>23</v>
      </c>
      <c r="AC40" s="67">
        <v>13</v>
      </c>
      <c r="AD40" s="67">
        <v>16.3125</v>
      </c>
      <c r="AE40" s="83">
        <v>62.774900000000009</v>
      </c>
      <c r="AF40" s="165">
        <v>0</v>
      </c>
      <c r="AG40" s="93"/>
    </row>
    <row r="41" spans="1:33" x14ac:dyDescent="0.25">
      <c r="A41" s="121"/>
      <c r="B41" s="11" t="s">
        <v>6</v>
      </c>
      <c r="C41" s="12">
        <f t="shared" si="3"/>
        <v>42503</v>
      </c>
      <c r="D41" s="100">
        <f>[1]May!C20</f>
        <v>2291.4568554009329</v>
      </c>
      <c r="E41" s="67">
        <f>[1]May!D20</f>
        <v>1310.8880310838488</v>
      </c>
      <c r="F41" s="67">
        <f>[1]May!E20</f>
        <v>1818.0082100852444</v>
      </c>
      <c r="G41" s="101"/>
      <c r="H41" s="79"/>
      <c r="I41" s="93"/>
      <c r="J41" s="5"/>
      <c r="K41" s="121"/>
      <c r="L41" s="11" t="s">
        <v>6</v>
      </c>
      <c r="M41" s="12">
        <f t="shared" si="0"/>
        <v>42503</v>
      </c>
      <c r="N41" s="67">
        <f>[1]May!L20</f>
        <v>5.5918333365784747</v>
      </c>
      <c r="O41" s="67">
        <f>[1]May!M20</f>
        <v>1.6535312499999999</v>
      </c>
      <c r="P41" s="79">
        <f>[1]May!N20</f>
        <v>3.2980815982382605</v>
      </c>
      <c r="Q41" s="83"/>
      <c r="R41" s="83"/>
      <c r="S41" s="83"/>
      <c r="T41" s="130"/>
      <c r="U41" s="83"/>
      <c r="V41" s="121"/>
      <c r="W41" s="11" t="str">
        <f t="shared" si="1"/>
        <v>Friday</v>
      </c>
      <c r="X41" s="37">
        <f t="shared" si="2"/>
        <v>42503</v>
      </c>
      <c r="Y41" s="140">
        <v>8.2899999999999991</v>
      </c>
      <c r="Z41" s="138">
        <v>7.73</v>
      </c>
      <c r="AA41" s="139">
        <v>8.0192307692307683</v>
      </c>
      <c r="AB41" s="71">
        <v>23</v>
      </c>
      <c r="AC41" s="67">
        <v>10</v>
      </c>
      <c r="AD41" s="67">
        <v>14.357142857142858</v>
      </c>
      <c r="AE41" s="83">
        <v>56.497</v>
      </c>
      <c r="AF41" s="165">
        <v>0</v>
      </c>
      <c r="AG41" s="93"/>
    </row>
    <row r="42" spans="1:33" x14ac:dyDescent="0.25">
      <c r="A42" s="121"/>
      <c r="B42" s="11" t="s">
        <v>7</v>
      </c>
      <c r="C42" s="12">
        <f t="shared" si="3"/>
        <v>42504</v>
      </c>
      <c r="D42" s="100">
        <f>[1]May!C21</f>
        <v>2236.7792718302408</v>
      </c>
      <c r="E42" s="67">
        <f>[1]May!D21</f>
        <v>1314.376436811659</v>
      </c>
      <c r="F42" s="67">
        <f>[1]May!E21</f>
        <v>1714.5368617376155</v>
      </c>
      <c r="G42" s="101"/>
      <c r="H42" s="79"/>
      <c r="I42" s="93"/>
      <c r="J42" s="5"/>
      <c r="K42" s="121"/>
      <c r="L42" s="11" t="s">
        <v>7</v>
      </c>
      <c r="M42" s="12">
        <f t="shared" si="0"/>
        <v>42504</v>
      </c>
      <c r="N42" s="67">
        <f>[1]May!L21</f>
        <v>4.9543107675976223</v>
      </c>
      <c r="O42" s="67">
        <f>[1]May!M21</f>
        <v>0.83652430555555546</v>
      </c>
      <c r="P42" s="79">
        <f>[1]May!N21</f>
        <v>2.7422722804441499</v>
      </c>
      <c r="Q42" s="83"/>
      <c r="R42" s="83"/>
      <c r="S42" s="83"/>
      <c r="T42" s="130"/>
      <c r="U42" s="83"/>
      <c r="V42" s="121"/>
      <c r="W42" s="11" t="str">
        <f t="shared" si="1"/>
        <v>Saturday</v>
      </c>
      <c r="X42" s="37">
        <f t="shared" si="2"/>
        <v>42504</v>
      </c>
      <c r="Y42" s="140">
        <v>8.3000000000000007</v>
      </c>
      <c r="Z42" s="138">
        <v>7.62</v>
      </c>
      <c r="AA42" s="139">
        <v>7.916666666666667</v>
      </c>
      <c r="AB42" s="71">
        <v>17</v>
      </c>
      <c r="AC42" s="67">
        <v>12</v>
      </c>
      <c r="AD42" s="67">
        <v>12.888888888888889</v>
      </c>
      <c r="AE42" s="83">
        <v>44.465000000000003</v>
      </c>
      <c r="AF42" s="165">
        <v>0</v>
      </c>
      <c r="AG42" s="93"/>
    </row>
    <row r="43" spans="1:33" x14ac:dyDescent="0.25">
      <c r="A43" s="121"/>
      <c r="B43" s="11" t="s">
        <v>8</v>
      </c>
      <c r="C43" s="12">
        <f t="shared" si="3"/>
        <v>42505</v>
      </c>
      <c r="D43" s="100">
        <f>[1]May!C22</f>
        <v>2026.7522915242512</v>
      </c>
      <c r="E43" s="67">
        <f>[1]May!D22</f>
        <v>915.44767707146536</v>
      </c>
      <c r="F43" s="67">
        <f>[1]May!E22</f>
        <v>1674.3582475551043</v>
      </c>
      <c r="G43" s="101"/>
      <c r="H43" s="79"/>
      <c r="I43" s="93"/>
      <c r="J43" s="5"/>
      <c r="K43" s="121"/>
      <c r="L43" s="11" t="s">
        <v>8</v>
      </c>
      <c r="M43" s="12">
        <f t="shared" si="0"/>
        <v>42505</v>
      </c>
      <c r="N43" s="67">
        <f>[1]May!L22</f>
        <v>4.7067951412995654</v>
      </c>
      <c r="O43" s="67">
        <f>[1]May!M22</f>
        <v>2.0661545138888888</v>
      </c>
      <c r="P43" s="79">
        <f>[1]May!N22</f>
        <v>3.2035428608070919</v>
      </c>
      <c r="Q43" s="83"/>
      <c r="R43" s="83"/>
      <c r="S43" s="83"/>
      <c r="T43" s="130"/>
      <c r="U43" s="83"/>
      <c r="V43" s="121"/>
      <c r="W43" s="11" t="str">
        <f t="shared" si="1"/>
        <v>Sunday</v>
      </c>
      <c r="X43" s="37">
        <f t="shared" si="2"/>
        <v>42505</v>
      </c>
      <c r="Y43" s="140">
        <v>8.31</v>
      </c>
      <c r="Z43" s="138">
        <v>7.56</v>
      </c>
      <c r="AA43" s="139">
        <v>7.9546153846153844</v>
      </c>
      <c r="AB43" s="71">
        <v>16</v>
      </c>
      <c r="AC43" s="67">
        <v>11</v>
      </c>
      <c r="AD43" s="67">
        <v>13.153846153846153</v>
      </c>
      <c r="AE43" s="83">
        <v>61.123000000000005</v>
      </c>
      <c r="AF43" s="165">
        <v>0</v>
      </c>
      <c r="AG43" s="93"/>
    </row>
    <row r="44" spans="1:33" x14ac:dyDescent="0.25">
      <c r="A44" s="121"/>
      <c r="B44" s="11" t="s">
        <v>9</v>
      </c>
      <c r="C44" s="12">
        <f t="shared" si="3"/>
        <v>42506</v>
      </c>
      <c r="D44" s="100">
        <f>[1]May!C23</f>
        <v>2035.5064468248154</v>
      </c>
      <c r="E44" s="67">
        <f>[1]May!D23</f>
        <v>704.87695854695642</v>
      </c>
      <c r="F44" s="67">
        <f>[1]May!E23</f>
        <v>1607.1054164160271</v>
      </c>
      <c r="G44" s="101"/>
      <c r="H44" s="79"/>
      <c r="I44" s="93"/>
      <c r="J44" s="5"/>
      <c r="K44" s="121"/>
      <c r="L44" s="11" t="s">
        <v>9</v>
      </c>
      <c r="M44" s="12">
        <f t="shared" si="0"/>
        <v>42506</v>
      </c>
      <c r="N44" s="67">
        <f>[1]May!L23</f>
        <v>5.5144201419485936</v>
      </c>
      <c r="O44" s="67">
        <f>[1]May!M23</f>
        <v>1.9490989586114882</v>
      </c>
      <c r="P44" s="79">
        <f>[1]May!N23</f>
        <v>3.5650347472543533</v>
      </c>
      <c r="Q44" s="83"/>
      <c r="R44" s="83"/>
      <c r="S44" s="83"/>
      <c r="T44" s="130"/>
      <c r="U44" s="83"/>
      <c r="V44" s="121"/>
      <c r="W44" s="11" t="str">
        <f t="shared" si="1"/>
        <v>Monday</v>
      </c>
      <c r="X44" s="37">
        <f t="shared" si="2"/>
        <v>42506</v>
      </c>
      <c r="Y44" s="140">
        <v>8.3000000000000007</v>
      </c>
      <c r="Z44" s="138">
        <v>7.88</v>
      </c>
      <c r="AA44" s="139">
        <v>8.166363636363636</v>
      </c>
      <c r="AB44" s="71">
        <v>37</v>
      </c>
      <c r="AC44" s="67">
        <v>13</v>
      </c>
      <c r="AD44" s="67">
        <v>24.818181818181817</v>
      </c>
      <c r="AE44" s="83">
        <v>43.540999999999997</v>
      </c>
      <c r="AF44" s="165">
        <v>0</v>
      </c>
      <c r="AG44" s="93"/>
    </row>
    <row r="45" spans="1:33" x14ac:dyDescent="0.25">
      <c r="A45" s="121"/>
      <c r="B45" s="11" t="s">
        <v>10</v>
      </c>
      <c r="C45" s="12">
        <f t="shared" si="3"/>
        <v>42507</v>
      </c>
      <c r="D45" s="100">
        <f>[1]May!C24</f>
        <v>1967.0654791666666</v>
      </c>
      <c r="E45" s="67">
        <f>[1]May!D24</f>
        <v>1574.3255937499998</v>
      </c>
      <c r="F45" s="67">
        <f>[1]May!E24</f>
        <v>1711.8737119259154</v>
      </c>
      <c r="G45" s="101"/>
      <c r="H45" s="79"/>
      <c r="I45" s="93"/>
      <c r="J45" s="5"/>
      <c r="K45" s="121"/>
      <c r="L45" s="11" t="s">
        <v>10</v>
      </c>
      <c r="M45" s="12">
        <f t="shared" si="0"/>
        <v>42507</v>
      </c>
      <c r="N45" s="67">
        <f>[1]May!L24</f>
        <v>5.3747361156543096</v>
      </c>
      <c r="O45" s="67">
        <f>[1]May!M24</f>
        <v>1.0725677083333331</v>
      </c>
      <c r="P45" s="79">
        <f>[1]May!N24</f>
        <v>2.9024593949084068</v>
      </c>
      <c r="Q45" s="83"/>
      <c r="R45" s="83"/>
      <c r="S45" s="83"/>
      <c r="T45" s="130"/>
      <c r="U45" s="83"/>
      <c r="V45" s="121"/>
      <c r="W45" s="11" t="str">
        <f t="shared" si="1"/>
        <v>Tuesday</v>
      </c>
      <c r="X45" s="37">
        <f t="shared" si="2"/>
        <v>42507</v>
      </c>
      <c r="Y45" s="140">
        <v>8.07</v>
      </c>
      <c r="Z45" s="138">
        <v>7.66</v>
      </c>
      <c r="AA45" s="139">
        <v>7.90625</v>
      </c>
      <c r="AB45" s="71">
        <v>23</v>
      </c>
      <c r="AC45" s="67">
        <v>16</v>
      </c>
      <c r="AD45" s="67">
        <v>19.625</v>
      </c>
      <c r="AE45" s="83">
        <v>39.618999999999993</v>
      </c>
      <c r="AF45" s="165">
        <v>0</v>
      </c>
      <c r="AG45" s="93"/>
    </row>
    <row r="46" spans="1:33" x14ac:dyDescent="0.25">
      <c r="A46" s="121"/>
      <c r="B46" s="11" t="s">
        <v>4</v>
      </c>
      <c r="C46" s="12">
        <f t="shared" si="3"/>
        <v>42508</v>
      </c>
      <c r="D46" s="100">
        <f>[1]May!C25</f>
        <v>1867.3321771308051</v>
      </c>
      <c r="E46" s="67">
        <f>[1]May!D25</f>
        <v>1627.5996041666665</v>
      </c>
      <c r="F46" s="67">
        <f>[1]May!E25</f>
        <v>1749.2519281703808</v>
      </c>
      <c r="G46" s="101"/>
      <c r="H46" s="79"/>
      <c r="I46" s="93"/>
      <c r="J46" s="5"/>
      <c r="K46" s="121"/>
      <c r="L46" s="11" t="s">
        <v>4</v>
      </c>
      <c r="M46" s="12">
        <f t="shared" si="0"/>
        <v>42508</v>
      </c>
      <c r="N46" s="67">
        <f>[1]May!L25</f>
        <v>4.0197013892597617</v>
      </c>
      <c r="O46" s="67">
        <f>[1]May!M25</f>
        <v>0.94079513888888877</v>
      </c>
      <c r="P46" s="79">
        <f>[1]May!N25</f>
        <v>2.1289929832832679</v>
      </c>
      <c r="Q46" s="83"/>
      <c r="R46" s="83"/>
      <c r="S46" s="83"/>
      <c r="T46" s="130"/>
      <c r="U46" s="83"/>
      <c r="V46" s="121"/>
      <c r="W46" s="11" t="str">
        <f t="shared" si="1"/>
        <v>Wednesday</v>
      </c>
      <c r="X46" s="37">
        <f t="shared" si="2"/>
        <v>42508</v>
      </c>
      <c r="Y46" s="140">
        <v>7.92</v>
      </c>
      <c r="Z46" s="138">
        <v>7.19</v>
      </c>
      <c r="AA46" s="139">
        <v>7.5757142857142847</v>
      </c>
      <c r="AB46" s="71">
        <v>25</v>
      </c>
      <c r="AC46" s="67">
        <v>14</v>
      </c>
      <c r="AD46" s="67">
        <v>19</v>
      </c>
      <c r="AE46" s="83">
        <v>31.356999999999999</v>
      </c>
      <c r="AF46" s="165">
        <v>0</v>
      </c>
      <c r="AG46" s="93"/>
    </row>
    <row r="47" spans="1:33" x14ac:dyDescent="0.25">
      <c r="A47" s="121"/>
      <c r="B47" s="11" t="s">
        <v>5</v>
      </c>
      <c r="C47" s="12">
        <f t="shared" si="3"/>
        <v>42509</v>
      </c>
      <c r="D47" s="100">
        <f>[1]May!C26</f>
        <v>1689.6417708333331</v>
      </c>
      <c r="E47" s="67">
        <f>[1]May!D26</f>
        <v>6.8838113707897714E-3</v>
      </c>
      <c r="F47" s="67">
        <f>[1]May!E26</f>
        <v>781.66915455703372</v>
      </c>
      <c r="G47" s="101"/>
      <c r="H47" s="79"/>
      <c r="I47" s="93"/>
      <c r="J47" s="5"/>
      <c r="K47" s="121"/>
      <c r="L47" s="11" t="s">
        <v>5</v>
      </c>
      <c r="M47" s="12">
        <f t="shared" si="0"/>
        <v>42509</v>
      </c>
      <c r="N47" s="67">
        <f>[1]May!L26</f>
        <v>4.4627187521325213</v>
      </c>
      <c r="O47" s="67">
        <f>[1]May!M26</f>
        <v>0.95478298611111112</v>
      </c>
      <c r="P47" s="79">
        <f>[1]May!N26</f>
        <v>2.3652184247070998</v>
      </c>
      <c r="Q47" s="83"/>
      <c r="R47" s="83"/>
      <c r="S47" s="83"/>
      <c r="T47" s="130"/>
      <c r="U47" s="83"/>
      <c r="V47" s="121"/>
      <c r="W47" s="11" t="str">
        <f t="shared" si="1"/>
        <v>Thursday</v>
      </c>
      <c r="X47" s="37">
        <f t="shared" si="2"/>
        <v>42509</v>
      </c>
      <c r="Y47" s="140">
        <v>8.26</v>
      </c>
      <c r="Z47" s="138">
        <v>7.54</v>
      </c>
      <c r="AA47" s="139">
        <v>7.918181818181818</v>
      </c>
      <c r="AB47" s="71">
        <v>24</v>
      </c>
      <c r="AC47" s="67">
        <v>12</v>
      </c>
      <c r="AD47" s="67">
        <v>16.545454545454547</v>
      </c>
      <c r="AE47" s="83">
        <v>54.63300000000001</v>
      </c>
      <c r="AF47" s="165">
        <v>0</v>
      </c>
      <c r="AG47" s="93"/>
    </row>
    <row r="48" spans="1:33" x14ac:dyDescent="0.25">
      <c r="A48" s="121"/>
      <c r="B48" s="11" t="s">
        <v>6</v>
      </c>
      <c r="C48" s="12">
        <f t="shared" si="3"/>
        <v>42510</v>
      </c>
      <c r="D48" s="100">
        <f>[1]May!C27</f>
        <v>0.49392341351485808</v>
      </c>
      <c r="E48" s="67">
        <f>[1]May!D27</f>
        <v>0</v>
      </c>
      <c r="F48" s="67">
        <f>[1]May!E27</f>
        <v>0.13320741513923248</v>
      </c>
      <c r="G48" s="101"/>
      <c r="H48" s="79"/>
      <c r="I48" s="93"/>
      <c r="J48" s="5"/>
      <c r="K48" s="121"/>
      <c r="L48" s="11" t="s">
        <v>6</v>
      </c>
      <c r="M48" s="12">
        <f t="shared" si="0"/>
        <v>42510</v>
      </c>
      <c r="N48" s="67">
        <f>[1]May!L27</f>
        <v>4.8006875037087333</v>
      </c>
      <c r="O48" s="67">
        <f>[1]May!M27</f>
        <v>1.7862031250927184</v>
      </c>
      <c r="P48" s="79">
        <f>[1]May!N27</f>
        <v>2.8597876163549993</v>
      </c>
      <c r="Q48" s="83"/>
      <c r="R48" s="83"/>
      <c r="S48" s="83"/>
      <c r="T48" s="130"/>
      <c r="U48" s="83"/>
      <c r="V48" s="121"/>
      <c r="W48" s="11" t="str">
        <f t="shared" si="1"/>
        <v>Friday</v>
      </c>
      <c r="X48" s="37">
        <f t="shared" si="2"/>
        <v>42510</v>
      </c>
      <c r="Y48" s="140">
        <v>8.2799999999999994</v>
      </c>
      <c r="Z48" s="138">
        <v>8.11</v>
      </c>
      <c r="AA48" s="139">
        <v>8.23</v>
      </c>
      <c r="AB48" s="71">
        <v>32</v>
      </c>
      <c r="AC48" s="67">
        <v>15</v>
      </c>
      <c r="AD48" s="67">
        <v>26.25</v>
      </c>
      <c r="AE48" s="83">
        <v>18.219000000000001</v>
      </c>
      <c r="AF48" s="165">
        <v>0</v>
      </c>
      <c r="AG48" s="93"/>
    </row>
    <row r="49" spans="1:33" x14ac:dyDescent="0.25">
      <c r="A49" s="121"/>
      <c r="B49" s="11" t="s">
        <v>7</v>
      </c>
      <c r="C49" s="12">
        <f t="shared" si="3"/>
        <v>42511</v>
      </c>
      <c r="D49" s="100">
        <f>[1]May!C28</f>
        <v>0</v>
      </c>
      <c r="E49" s="67">
        <f>[1]May!D28</f>
        <v>0</v>
      </c>
      <c r="F49" s="67">
        <f>[1]May!E28</f>
        <v>0</v>
      </c>
      <c r="G49" s="101"/>
      <c r="H49" s="79"/>
      <c r="I49" s="93"/>
      <c r="J49" s="5"/>
      <c r="K49" s="121"/>
      <c r="L49" s="11" t="s">
        <v>7</v>
      </c>
      <c r="M49" s="12">
        <f t="shared" si="0"/>
        <v>42511</v>
      </c>
      <c r="N49" s="67">
        <f>[1]May!L28</f>
        <v>5.1174375046359168</v>
      </c>
      <c r="O49" s="67">
        <f>[1]May!M28</f>
        <v>1.9764670138888887</v>
      </c>
      <c r="P49" s="79">
        <f>[1]May!N28</f>
        <v>3.1160091874737428</v>
      </c>
      <c r="Q49" s="83"/>
      <c r="R49" s="83"/>
      <c r="S49" s="83"/>
      <c r="T49" s="130"/>
      <c r="U49" s="83"/>
      <c r="V49" s="121"/>
      <c r="W49" s="11" t="str">
        <f t="shared" si="1"/>
        <v>Saturday</v>
      </c>
      <c r="X49" s="37">
        <f t="shared" si="2"/>
        <v>42511</v>
      </c>
      <c r="Y49" s="140">
        <v>8.25</v>
      </c>
      <c r="Z49" s="138">
        <v>8.2100000000000009</v>
      </c>
      <c r="AA49" s="139">
        <v>8.2333333333333343</v>
      </c>
      <c r="AB49" s="71">
        <v>30</v>
      </c>
      <c r="AC49" s="67">
        <v>30</v>
      </c>
      <c r="AD49" s="67">
        <v>30</v>
      </c>
      <c r="AE49" s="83">
        <v>15.047000000000001</v>
      </c>
      <c r="AF49" s="165">
        <v>0</v>
      </c>
      <c r="AG49" s="93"/>
    </row>
    <row r="50" spans="1:33" x14ac:dyDescent="0.25">
      <c r="A50" s="121"/>
      <c r="B50" s="11" t="s">
        <v>8</v>
      </c>
      <c r="C50" s="12">
        <f t="shared" si="3"/>
        <v>42512</v>
      </c>
      <c r="D50" s="100">
        <f>[1]May!C29</f>
        <v>0</v>
      </c>
      <c r="E50" s="67">
        <f>[1]May!D29</f>
        <v>0</v>
      </c>
      <c r="F50" s="67">
        <f>[1]May!E29</f>
        <v>0</v>
      </c>
      <c r="G50" s="101"/>
      <c r="H50" s="79"/>
      <c r="I50" s="93"/>
      <c r="J50" s="5"/>
      <c r="K50" s="121"/>
      <c r="L50" s="11" t="s">
        <v>8</v>
      </c>
      <c r="M50" s="12">
        <f t="shared" si="0"/>
        <v>42512</v>
      </c>
      <c r="N50" s="67">
        <f>[1]May!L29</f>
        <v>5.4625763933393685</v>
      </c>
      <c r="O50" s="67">
        <f>[1]May!M29</f>
        <v>2.8088472223149403</v>
      </c>
      <c r="P50" s="79">
        <f>[1]May!N29</f>
        <v>3.7205301299321429</v>
      </c>
      <c r="Q50" s="83"/>
      <c r="R50" s="83"/>
      <c r="S50" s="83"/>
      <c r="T50" s="130"/>
      <c r="U50" s="83"/>
      <c r="V50" s="121"/>
      <c r="W50" s="11" t="str">
        <f t="shared" si="1"/>
        <v>Sunday</v>
      </c>
      <c r="X50" s="37">
        <f t="shared" si="2"/>
        <v>42512</v>
      </c>
      <c r="Y50" s="140">
        <v>8.18</v>
      </c>
      <c r="Z50" s="138">
        <v>8.0399999999999991</v>
      </c>
      <c r="AA50" s="139">
        <v>8.1174999999999997</v>
      </c>
      <c r="AB50" s="71">
        <v>31</v>
      </c>
      <c r="AC50" s="67">
        <v>30</v>
      </c>
      <c r="AD50" s="67">
        <v>30.25</v>
      </c>
      <c r="AE50" s="83">
        <v>19.663</v>
      </c>
      <c r="AF50" s="165">
        <v>0</v>
      </c>
      <c r="AG50" s="93"/>
    </row>
    <row r="51" spans="1:33" x14ac:dyDescent="0.25">
      <c r="A51" s="121"/>
      <c r="B51" s="11" t="s">
        <v>9</v>
      </c>
      <c r="C51" s="12">
        <f t="shared" si="3"/>
        <v>42513</v>
      </c>
      <c r="D51" s="100">
        <f>[1]May!C30</f>
        <v>0</v>
      </c>
      <c r="E51" s="67">
        <f>[1]May!D30</f>
        <v>0</v>
      </c>
      <c r="F51" s="67">
        <f>[1]May!E30</f>
        <v>0</v>
      </c>
      <c r="G51" s="101"/>
      <c r="H51" s="79"/>
      <c r="I51" s="93"/>
      <c r="J51" s="5"/>
      <c r="K51" s="121"/>
      <c r="L51" s="11" t="s">
        <v>9</v>
      </c>
      <c r="M51" s="12">
        <f t="shared" si="0"/>
        <v>42513</v>
      </c>
      <c r="N51" s="67">
        <f>[1]May!L30</f>
        <v>5.8381944472259946</v>
      </c>
      <c r="O51" s="67">
        <f>[1]May!M30</f>
        <v>0.19552604166666665</v>
      </c>
      <c r="P51" s="79">
        <f>[1]May!N30</f>
        <v>2.4808543842561814</v>
      </c>
      <c r="Q51" s="83"/>
      <c r="R51" s="83"/>
      <c r="S51" s="83"/>
      <c r="T51" s="130"/>
      <c r="U51" s="83"/>
      <c r="V51" s="121"/>
      <c r="W51" s="11" t="str">
        <f t="shared" si="1"/>
        <v>Monday</v>
      </c>
      <c r="X51" s="37">
        <f t="shared" si="2"/>
        <v>42513</v>
      </c>
      <c r="Y51" s="140">
        <v>8.25</v>
      </c>
      <c r="Z51" s="138">
        <v>7.73</v>
      </c>
      <c r="AA51" s="139">
        <v>8.0975000000000001</v>
      </c>
      <c r="AB51" s="71">
        <v>31</v>
      </c>
      <c r="AC51" s="67">
        <v>30</v>
      </c>
      <c r="AD51" s="67">
        <v>30.25</v>
      </c>
      <c r="AE51" s="83">
        <v>17.36</v>
      </c>
      <c r="AF51" s="165">
        <v>0</v>
      </c>
      <c r="AG51" s="93"/>
    </row>
    <row r="52" spans="1:33" x14ac:dyDescent="0.25">
      <c r="A52" s="121"/>
      <c r="B52" s="11" t="s">
        <v>10</v>
      </c>
      <c r="C52" s="12">
        <f t="shared" si="3"/>
        <v>42514</v>
      </c>
      <c r="D52" s="100">
        <f>[1]May!C31</f>
        <v>0</v>
      </c>
      <c r="E52" s="67">
        <f>[1]May!D31</f>
        <v>0</v>
      </c>
      <c r="F52" s="67">
        <f>[1]May!E31</f>
        <v>0</v>
      </c>
      <c r="G52" s="101"/>
      <c r="H52" s="79"/>
      <c r="I52" s="93"/>
      <c r="J52" s="5"/>
      <c r="K52" s="121"/>
      <c r="L52" s="11" t="s">
        <v>10</v>
      </c>
      <c r="M52" s="12">
        <f t="shared" si="0"/>
        <v>42514</v>
      </c>
      <c r="N52" s="67">
        <f>[1]May!L31</f>
        <v>3.1626267361111107</v>
      </c>
      <c r="O52" s="67">
        <f>[1]May!M31</f>
        <v>0</v>
      </c>
      <c r="P52" s="79">
        <f>[1]May!N31</f>
        <v>1.1903313151776649</v>
      </c>
      <c r="Q52" s="83"/>
      <c r="R52" s="83"/>
      <c r="S52" s="83"/>
      <c r="T52" s="130"/>
      <c r="U52" s="83"/>
      <c r="V52" s="121"/>
      <c r="W52" s="11" t="str">
        <f t="shared" si="1"/>
        <v>Tuesday</v>
      </c>
      <c r="X52" s="37">
        <f t="shared" si="2"/>
        <v>42514</v>
      </c>
      <c r="Y52" s="140">
        <v>8.2899999999999991</v>
      </c>
      <c r="Z52" s="138">
        <v>7.77</v>
      </c>
      <c r="AA52" s="139">
        <v>8.0933333333333337</v>
      </c>
      <c r="AB52" s="71">
        <v>31</v>
      </c>
      <c r="AC52" s="67">
        <v>30</v>
      </c>
      <c r="AD52" s="67">
        <v>30.333333333333332</v>
      </c>
      <c r="AE52" s="83">
        <v>14.012</v>
      </c>
      <c r="AF52" s="165">
        <v>0</v>
      </c>
      <c r="AG52" s="93"/>
    </row>
    <row r="53" spans="1:33" x14ac:dyDescent="0.25">
      <c r="A53" s="121"/>
      <c r="B53" s="11" t="s">
        <v>4</v>
      </c>
      <c r="C53" s="12">
        <f t="shared" si="3"/>
        <v>42515</v>
      </c>
      <c r="D53" s="100">
        <f>[1]May!C32</f>
        <v>0</v>
      </c>
      <c r="E53" s="67">
        <f>[1]May!D32</f>
        <v>0</v>
      </c>
      <c r="F53" s="67">
        <f>[1]May!E32</f>
        <v>0</v>
      </c>
      <c r="G53" s="101"/>
      <c r="H53" s="79"/>
      <c r="I53" s="93"/>
      <c r="J53" s="5"/>
      <c r="K53" s="121"/>
      <c r="L53" s="11" t="s">
        <v>4</v>
      </c>
      <c r="M53" s="12">
        <f t="shared" si="0"/>
        <v>42515</v>
      </c>
      <c r="N53" s="67">
        <f>[1]May!L32</f>
        <v>4.1374375009271835</v>
      </c>
      <c r="O53" s="67">
        <f>[1]May!M32</f>
        <v>5.2536458333333334E-2</v>
      </c>
      <c r="P53" s="79">
        <f>[1]May!N32</f>
        <v>1.6216529949152914</v>
      </c>
      <c r="Q53" s="83"/>
      <c r="R53" s="83"/>
      <c r="S53" s="83"/>
      <c r="T53" s="130"/>
      <c r="U53" s="83"/>
      <c r="V53" s="121"/>
      <c r="W53" s="11" t="str">
        <f t="shared" si="1"/>
        <v>Wednesday</v>
      </c>
      <c r="X53" s="37">
        <f t="shared" si="2"/>
        <v>42515</v>
      </c>
      <c r="Y53" s="140">
        <v>8.25</v>
      </c>
      <c r="Z53" s="138">
        <v>8.1199999999999992</v>
      </c>
      <c r="AA53" s="139">
        <v>8.1849999999999987</v>
      </c>
      <c r="AB53" s="71">
        <v>30</v>
      </c>
      <c r="AC53" s="67">
        <v>17</v>
      </c>
      <c r="AD53" s="67">
        <v>23.5</v>
      </c>
      <c r="AE53" s="83">
        <v>10.102</v>
      </c>
      <c r="AF53" s="165">
        <v>0</v>
      </c>
      <c r="AG53" s="93"/>
    </row>
    <row r="54" spans="1:33" x14ac:dyDescent="0.25">
      <c r="A54" s="121"/>
      <c r="B54" s="11" t="s">
        <v>5</v>
      </c>
      <c r="C54" s="12">
        <f t="shared" si="3"/>
        <v>42516</v>
      </c>
      <c r="D54" s="100">
        <f>[1]May!C33</f>
        <v>1.2420836735148439</v>
      </c>
      <c r="E54" s="67">
        <f>[1]May!D33</f>
        <v>1.0623028516769408</v>
      </c>
      <c r="F54" s="67">
        <f>[1]May!E33</f>
        <v>1.1521932625958129</v>
      </c>
      <c r="G54" s="101"/>
      <c r="H54" s="79"/>
      <c r="I54" s="93"/>
      <c r="J54" s="5"/>
      <c r="K54" s="121"/>
      <c r="L54" s="11" t="s">
        <v>5</v>
      </c>
      <c r="M54" s="12">
        <f t="shared" si="0"/>
        <v>42516</v>
      </c>
      <c r="N54" s="67">
        <f>[1]May!L33</f>
        <v>5.6941475686099796</v>
      </c>
      <c r="O54" s="67">
        <f>[1]May!M33</f>
        <v>1.6016996527777776</v>
      </c>
      <c r="P54" s="79">
        <f>[1]May!N33</f>
        <v>2.5991555991437698</v>
      </c>
      <c r="Q54" s="83"/>
      <c r="R54" s="83"/>
      <c r="S54" s="83"/>
      <c r="T54" s="130"/>
      <c r="U54" s="83"/>
      <c r="V54" s="121"/>
      <c r="W54" s="11" t="str">
        <f t="shared" si="1"/>
        <v>Thursday</v>
      </c>
      <c r="X54" s="37">
        <f t="shared" si="2"/>
        <v>42516</v>
      </c>
      <c r="Y54" s="140">
        <v>8.11</v>
      </c>
      <c r="Z54" s="138">
        <v>8.02</v>
      </c>
      <c r="AA54" s="139">
        <v>8.0766666666666662</v>
      </c>
      <c r="AB54" s="71">
        <v>17</v>
      </c>
      <c r="AC54" s="67">
        <v>17</v>
      </c>
      <c r="AD54" s="67">
        <v>17</v>
      </c>
      <c r="AE54" s="83">
        <v>14.71</v>
      </c>
      <c r="AF54" s="165">
        <v>0</v>
      </c>
      <c r="AG54" s="93"/>
    </row>
    <row r="55" spans="1:33" x14ac:dyDescent="0.25">
      <c r="A55" s="121"/>
      <c r="B55" s="11" t="s">
        <v>6</v>
      </c>
      <c r="C55" s="12">
        <f t="shared" si="3"/>
        <v>42517</v>
      </c>
      <c r="D55" s="100">
        <f>[1]May!C34</f>
        <v>1.3046161276262864</v>
      </c>
      <c r="E55" s="67">
        <f>[1]May!D34</f>
        <v>1.4548013693638494E-2</v>
      </c>
      <c r="F55" s="67">
        <f>[1]May!E34</f>
        <v>0.50119490950310319</v>
      </c>
      <c r="G55" s="101"/>
      <c r="H55" s="79"/>
      <c r="I55" s="93"/>
      <c r="J55" s="5"/>
      <c r="K55" s="121"/>
      <c r="L55" s="11" t="s">
        <v>6</v>
      </c>
      <c r="M55" s="12">
        <f t="shared" si="0"/>
        <v>42517</v>
      </c>
      <c r="N55" s="67">
        <f>[1]May!L34</f>
        <v>5.8521336815754577</v>
      </c>
      <c r="O55" s="67">
        <f>[1]May!M34</f>
        <v>1.5592135416666666</v>
      </c>
      <c r="P55" s="79">
        <f>[1]May!N34</f>
        <v>3.6532961526846992</v>
      </c>
      <c r="Q55" s="83"/>
      <c r="R55" s="83"/>
      <c r="S55" s="83"/>
      <c r="T55" s="130"/>
      <c r="U55" s="83"/>
      <c r="V55" s="121"/>
      <c r="W55" s="11" t="str">
        <f t="shared" si="1"/>
        <v>Friday</v>
      </c>
      <c r="X55" s="37">
        <f t="shared" si="2"/>
        <v>42517</v>
      </c>
      <c r="Y55" s="140">
        <v>8.25</v>
      </c>
      <c r="Z55" s="138">
        <v>7.73</v>
      </c>
      <c r="AA55" s="139">
        <v>8.1457142857142877</v>
      </c>
      <c r="AB55" s="71">
        <v>17</v>
      </c>
      <c r="AC55" s="67">
        <v>17</v>
      </c>
      <c r="AD55" s="67">
        <v>17</v>
      </c>
      <c r="AE55" s="83">
        <v>32.938000000000002</v>
      </c>
      <c r="AF55" s="165">
        <v>0</v>
      </c>
      <c r="AG55" s="93"/>
    </row>
    <row r="56" spans="1:33" x14ac:dyDescent="0.25">
      <c r="A56" s="121"/>
      <c r="B56" s="11" t="s">
        <v>7</v>
      </c>
      <c r="C56" s="12">
        <f t="shared" si="3"/>
        <v>42518</v>
      </c>
      <c r="D56" s="100">
        <f>[1]May!C35</f>
        <v>1963.3429496527779</v>
      </c>
      <c r="E56" s="67">
        <f>[1]May!D35</f>
        <v>6.6832515479472929E-2</v>
      </c>
      <c r="F56" s="67">
        <f>[1]May!E35</f>
        <v>1086.1642491907237</v>
      </c>
      <c r="G56" s="101"/>
      <c r="H56" s="79"/>
      <c r="I56" s="93"/>
      <c r="J56" s="5"/>
      <c r="K56" s="121"/>
      <c r="L56" s="11" t="s">
        <v>7</v>
      </c>
      <c r="M56" s="12">
        <f t="shared" si="0"/>
        <v>42518</v>
      </c>
      <c r="N56" s="67">
        <f>[1]May!L35</f>
        <v>8.7544479091564806</v>
      </c>
      <c r="O56" s="67">
        <f>[1]May!M35</f>
        <v>3.3101493066681753</v>
      </c>
      <c r="P56" s="79">
        <f>[1]May!N35</f>
        <v>6.4156589987189676</v>
      </c>
      <c r="Q56" s="83"/>
      <c r="R56" s="83"/>
      <c r="S56" s="83"/>
      <c r="T56" s="130"/>
      <c r="U56" s="83"/>
      <c r="V56" s="121"/>
      <c r="W56" s="11" t="str">
        <f t="shared" si="1"/>
        <v>Saturday</v>
      </c>
      <c r="X56" s="37">
        <f t="shared" si="2"/>
        <v>42518</v>
      </c>
      <c r="Y56" s="140">
        <v>8.2899999999999991</v>
      </c>
      <c r="Z56" s="138">
        <v>7.2</v>
      </c>
      <c r="AA56" s="139">
        <v>8.0736363636363642</v>
      </c>
      <c r="AB56" s="71">
        <v>17</v>
      </c>
      <c r="AC56" s="67">
        <v>17</v>
      </c>
      <c r="AD56" s="67">
        <v>17</v>
      </c>
      <c r="AE56" s="83">
        <v>45.509</v>
      </c>
      <c r="AF56" s="165">
        <v>1</v>
      </c>
      <c r="AG56" s="93"/>
    </row>
    <row r="57" spans="1:33" x14ac:dyDescent="0.25">
      <c r="A57" s="121"/>
      <c r="B57" s="11" t="s">
        <v>8</v>
      </c>
      <c r="C57" s="12">
        <f t="shared" si="3"/>
        <v>42519</v>
      </c>
      <c r="D57" s="100">
        <f>[1]May!C36</f>
        <v>1878.0367089029946</v>
      </c>
      <c r="E57" s="67">
        <f>[1]May!D36</f>
        <v>1007.9676251186793</v>
      </c>
      <c r="F57" s="67">
        <f>[1]May!E36</f>
        <v>1451.0000881536741</v>
      </c>
      <c r="G57" s="101"/>
      <c r="H57" s="79"/>
      <c r="I57" s="93"/>
      <c r="J57" s="5"/>
      <c r="K57" s="121"/>
      <c r="L57" s="11" t="s">
        <v>8</v>
      </c>
      <c r="M57" s="12">
        <f t="shared" si="0"/>
        <v>42519</v>
      </c>
      <c r="N57" s="67">
        <f>[1]May!L36</f>
        <v>9.9238367988798348</v>
      </c>
      <c r="O57" s="67">
        <f>[1]May!M36</f>
        <v>4.1137031259271835</v>
      </c>
      <c r="P57" s="79">
        <f>[1]May!N36</f>
        <v>6.5584105897639615</v>
      </c>
      <c r="Q57" s="83"/>
      <c r="R57" s="83"/>
      <c r="S57" s="83"/>
      <c r="T57" s="130"/>
      <c r="U57" s="83"/>
      <c r="V57" s="121"/>
      <c r="W57" s="11" t="str">
        <f t="shared" si="1"/>
        <v>Sunday</v>
      </c>
      <c r="X57" s="37">
        <f t="shared" si="2"/>
        <v>42519</v>
      </c>
      <c r="Y57" s="140">
        <v>8.3000000000000007</v>
      </c>
      <c r="Z57" s="138">
        <v>8.14</v>
      </c>
      <c r="AA57" s="139">
        <v>8.254999999999999</v>
      </c>
      <c r="AB57" s="71">
        <v>17</v>
      </c>
      <c r="AC57" s="67">
        <v>17</v>
      </c>
      <c r="AD57" s="67">
        <v>17</v>
      </c>
      <c r="AE57" s="83">
        <v>57.124000000000002</v>
      </c>
      <c r="AF57" s="165">
        <v>0</v>
      </c>
      <c r="AG57" s="93"/>
    </row>
    <row r="58" spans="1:33" x14ac:dyDescent="0.25">
      <c r="A58" s="121"/>
      <c r="B58" s="11" t="s">
        <v>9</v>
      </c>
      <c r="C58" s="12">
        <f t="shared" si="3"/>
        <v>42520</v>
      </c>
      <c r="D58" s="100">
        <f>[1]May!C37</f>
        <v>1982.7805522732203</v>
      </c>
      <c r="E58" s="67">
        <f>[1]May!D37</f>
        <v>687.93630194091793</v>
      </c>
      <c r="F58" s="67">
        <f>[1]May!E37</f>
        <v>1122.57556661076</v>
      </c>
      <c r="G58" s="101"/>
      <c r="H58" s="79"/>
      <c r="I58" s="93"/>
      <c r="J58" s="5"/>
      <c r="K58" s="121"/>
      <c r="L58" s="11" t="s">
        <v>9</v>
      </c>
      <c r="M58" s="12">
        <f t="shared" si="0"/>
        <v>42520</v>
      </c>
      <c r="N58" s="67">
        <f>[1]May!L37</f>
        <v>10.32439234664705</v>
      </c>
      <c r="O58" s="67">
        <f>[1]May!M37</f>
        <v>3.4768003488911523</v>
      </c>
      <c r="P58" s="79">
        <f>[1]May!N37</f>
        <v>5.9439676638217982</v>
      </c>
      <c r="Q58" s="83"/>
      <c r="R58" s="83"/>
      <c r="S58" s="83"/>
      <c r="T58" s="130"/>
      <c r="U58" s="83"/>
      <c r="V58" s="121"/>
      <c r="W58" s="11" t="str">
        <f t="shared" si="1"/>
        <v>Monday</v>
      </c>
      <c r="X58" s="37">
        <f t="shared" si="2"/>
        <v>42520</v>
      </c>
      <c r="Y58" s="140">
        <v>8.31</v>
      </c>
      <c r="Z58" s="138">
        <v>8.14</v>
      </c>
      <c r="AA58" s="139">
        <v>8.2870833333333334</v>
      </c>
      <c r="AB58" s="71">
        <v>17</v>
      </c>
      <c r="AC58" s="67">
        <v>17</v>
      </c>
      <c r="AD58" s="67">
        <v>17</v>
      </c>
      <c r="AE58" s="83">
        <v>64.600999999999999</v>
      </c>
      <c r="AF58" s="165">
        <v>0</v>
      </c>
      <c r="AG58" s="93"/>
    </row>
    <row r="59" spans="1:33" ht="15.75" thickBot="1" x14ac:dyDescent="0.3">
      <c r="A59" s="121"/>
      <c r="B59" s="11" t="s">
        <v>10</v>
      </c>
      <c r="C59" s="14">
        <f t="shared" si="3"/>
        <v>42521</v>
      </c>
      <c r="D59" s="134" t="str">
        <f>[1]May!C38</f>
        <v/>
      </c>
      <c r="E59" s="77" t="str">
        <f>[1]May!D38</f>
        <v/>
      </c>
      <c r="F59" s="78" t="str">
        <f>[1]May!E38</f>
        <v/>
      </c>
      <c r="G59" s="102"/>
      <c r="H59" s="80"/>
      <c r="I59" s="93"/>
      <c r="J59" s="5"/>
      <c r="K59" s="121"/>
      <c r="L59" s="11" t="s">
        <v>10</v>
      </c>
      <c r="M59" s="14">
        <f t="shared" si="0"/>
        <v>42521</v>
      </c>
      <c r="N59" s="77" t="str">
        <f>[1]May!L38</f>
        <v/>
      </c>
      <c r="O59" s="77" t="str">
        <f>[1]May!M38</f>
        <v/>
      </c>
      <c r="P59" s="80" t="str">
        <f>[1]May!N38</f>
        <v/>
      </c>
      <c r="Q59" s="83"/>
      <c r="R59" s="83"/>
      <c r="S59" s="83"/>
      <c r="T59" s="130"/>
      <c r="U59" s="83"/>
      <c r="V59" s="121"/>
      <c r="W59" s="13" t="str">
        <f t="shared" si="1"/>
        <v>Tuesday</v>
      </c>
      <c r="X59" s="59">
        <f t="shared" si="2"/>
        <v>42521</v>
      </c>
      <c r="Y59" s="141" t="s">
        <v>114</v>
      </c>
      <c r="Z59" s="142" t="s">
        <v>114</v>
      </c>
      <c r="AA59" s="143" t="s">
        <v>114</v>
      </c>
      <c r="AB59" s="84" t="s">
        <v>114</v>
      </c>
      <c r="AC59" s="77" t="s">
        <v>114</v>
      </c>
      <c r="AD59" s="77" t="s">
        <v>114</v>
      </c>
      <c r="AE59" s="78" t="s">
        <v>114</v>
      </c>
      <c r="AF59" s="166"/>
      <c r="AG59" s="93"/>
    </row>
    <row r="60" spans="1:33" ht="16.5" thickTop="1" thickBot="1" x14ac:dyDescent="0.3">
      <c r="A60" s="121"/>
      <c r="B60" s="15" t="s">
        <v>11</v>
      </c>
      <c r="C60" s="16"/>
      <c r="D60" s="68">
        <f>[1]May!C39</f>
        <v>2291.4568554009329</v>
      </c>
      <c r="E60" s="68">
        <f>[1]May!D39</f>
        <v>0</v>
      </c>
      <c r="F60" s="68">
        <f>[1]May!E39</f>
        <v>1163.6787989984407</v>
      </c>
      <c r="G60" s="189">
        <v>8.1</v>
      </c>
      <c r="H60" s="86"/>
      <c r="I60" s="93"/>
      <c r="J60" s="5"/>
      <c r="K60" s="121"/>
      <c r="L60" s="15" t="s">
        <v>11</v>
      </c>
      <c r="M60" s="16"/>
      <c r="N60" s="81">
        <f>[1]May!L39</f>
        <v>10.32439234664705</v>
      </c>
      <c r="O60" s="81">
        <f>[1]May!M39</f>
        <v>0</v>
      </c>
      <c r="P60" s="82">
        <f>[1]May!N39</f>
        <v>3.3895089249349133</v>
      </c>
      <c r="Q60" s="115"/>
      <c r="R60" s="115"/>
      <c r="S60" s="115"/>
      <c r="T60" s="131"/>
      <c r="U60" s="115"/>
      <c r="V60" s="121"/>
      <c r="W60" s="15" t="s">
        <v>11</v>
      </c>
      <c r="X60" s="38"/>
      <c r="Y60" s="144">
        <v>8.31</v>
      </c>
      <c r="Z60" s="145">
        <v>7.19</v>
      </c>
      <c r="AA60" s="146">
        <v>8.104008283089744</v>
      </c>
      <c r="AB60" s="74">
        <v>40</v>
      </c>
      <c r="AC60" s="68">
        <v>9</v>
      </c>
      <c r="AD60" s="68">
        <v>20.732106273069899</v>
      </c>
      <c r="AE60" s="85">
        <v>1247.0409000000004</v>
      </c>
      <c r="AF60" s="167">
        <v>6</v>
      </c>
      <c r="AG60" s="93"/>
    </row>
    <row r="61" spans="1:33" ht="15.75" thickBot="1" x14ac:dyDescent="0.3">
      <c r="A61" s="124"/>
      <c r="B61" s="125"/>
      <c r="C61" s="125"/>
      <c r="D61" s="125"/>
      <c r="E61" s="125"/>
      <c r="F61" s="125"/>
      <c r="G61" s="125"/>
      <c r="H61" s="125"/>
      <c r="I61" s="126"/>
      <c r="J61" s="5"/>
      <c r="K61" s="124"/>
      <c r="L61" s="125"/>
      <c r="M61" s="125"/>
      <c r="N61" s="125"/>
      <c r="O61" s="125"/>
      <c r="P61" s="125"/>
      <c r="Q61" s="125"/>
      <c r="R61" s="125"/>
      <c r="S61" s="125"/>
      <c r="T61" s="126"/>
      <c r="V61" s="124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6"/>
    </row>
    <row r="62" spans="1:33" ht="15.75" thickTop="1" x14ac:dyDescent="0.25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9">
    <cfRule type="cellIs" dxfId="129" priority="26" operator="between">
      <formula>2800</formula>
      <formula>5000</formula>
    </cfRule>
  </conditionalFormatting>
  <conditionalFormatting sqref="N29:N59">
    <cfRule type="cellIs" dxfId="128" priority="25" operator="between">
      <formula>560</formula>
      <formula>5000</formula>
    </cfRule>
  </conditionalFormatting>
  <conditionalFormatting sqref="Z29:Z59">
    <cfRule type="cellIs" dxfId="127" priority="24" operator="between">
      <formula>1</formula>
      <formula>6.49</formula>
    </cfRule>
  </conditionalFormatting>
  <conditionalFormatting sqref="Y29:Y59">
    <cfRule type="cellIs" dxfId="126" priority="23" operator="between">
      <formula>8.51</formula>
      <formula>14</formula>
    </cfRule>
  </conditionalFormatting>
  <conditionalFormatting sqref="AB29:AB59">
    <cfRule type="cellIs" dxfId="125" priority="22" operator="between">
      <formula>41</formula>
      <formula>200</formula>
    </cfRule>
  </conditionalFormatting>
  <conditionalFormatting sqref="D59">
    <cfRule type="cellIs" dxfId="124" priority="21" operator="between">
      <formula>2800</formula>
      <formula>5000</formula>
    </cfRule>
  </conditionalFormatting>
  <conditionalFormatting sqref="N59">
    <cfRule type="cellIs" dxfId="123" priority="20" operator="between">
      <formula>560</formula>
      <formula>5000</formula>
    </cfRule>
  </conditionalFormatting>
  <conditionalFormatting sqref="Z59">
    <cfRule type="cellIs" dxfId="122" priority="19" operator="between">
      <formula>1</formula>
      <formula>6.49</formula>
    </cfRule>
  </conditionalFormatting>
  <conditionalFormatting sqref="Y59">
    <cfRule type="cellIs" dxfId="121" priority="18" operator="between">
      <formula>8.51</formula>
      <formula>14</formula>
    </cfRule>
  </conditionalFormatting>
  <conditionalFormatting sqref="AE29:AE59">
    <cfRule type="cellIs" dxfId="120" priority="17" operator="between">
      <formula>1001</formula>
      <formula>2000</formula>
    </cfRule>
  </conditionalFormatting>
  <conditionalFormatting sqref="D59">
    <cfRule type="cellIs" dxfId="119" priority="16" operator="between">
      <formula>2800</formula>
      <formula>5000</formula>
    </cfRule>
  </conditionalFormatting>
  <conditionalFormatting sqref="D59">
    <cfRule type="cellIs" dxfId="118" priority="15" operator="between">
      <formula>2800</formula>
      <formula>5000</formula>
    </cfRule>
  </conditionalFormatting>
  <conditionalFormatting sqref="D59">
    <cfRule type="cellIs" dxfId="117" priority="14" operator="between">
      <formula>2800</formula>
      <formula>5000</formula>
    </cfRule>
  </conditionalFormatting>
  <conditionalFormatting sqref="N59">
    <cfRule type="cellIs" dxfId="116" priority="13" operator="between">
      <formula>560</formula>
      <formula>5000</formula>
    </cfRule>
  </conditionalFormatting>
  <conditionalFormatting sqref="Z59">
    <cfRule type="cellIs" dxfId="115" priority="12" operator="between">
      <formula>1</formula>
      <formula>6.49</formula>
    </cfRule>
  </conditionalFormatting>
  <conditionalFormatting sqref="Y59">
    <cfRule type="cellIs" dxfId="114" priority="11" operator="between">
      <formula>8.51</formula>
      <formula>14</formula>
    </cfRule>
  </conditionalFormatting>
  <conditionalFormatting sqref="AB59">
    <cfRule type="cellIs" dxfId="113" priority="10" operator="between">
      <formula>41</formula>
      <formula>200</formula>
    </cfRule>
  </conditionalFormatting>
  <conditionalFormatting sqref="Z59">
    <cfRule type="cellIs" dxfId="112" priority="9" operator="between">
      <formula>1</formula>
      <formula>6.49</formula>
    </cfRule>
  </conditionalFormatting>
  <conditionalFormatting sqref="Y59">
    <cfRule type="cellIs" dxfId="111" priority="8" operator="between">
      <formula>8.51</formula>
      <formula>14</formula>
    </cfRule>
  </conditionalFormatting>
  <conditionalFormatting sqref="AE59">
    <cfRule type="cellIs" dxfId="110" priority="7" operator="between">
      <formula>1001</formula>
      <formula>2000</formula>
    </cfRule>
  </conditionalFormatting>
  <conditionalFormatting sqref="D59">
    <cfRule type="cellIs" dxfId="109" priority="6" operator="between">
      <formula>2800</formula>
      <formula>5000</formula>
    </cfRule>
  </conditionalFormatting>
  <conditionalFormatting sqref="N59">
    <cfRule type="cellIs" dxfId="108" priority="5" operator="between">
      <formula>560</formula>
      <formula>5000</formula>
    </cfRule>
  </conditionalFormatting>
  <conditionalFormatting sqref="AB59">
    <cfRule type="cellIs" dxfId="107" priority="4" operator="between">
      <formula>41</formula>
      <formula>200</formula>
    </cfRule>
  </conditionalFormatting>
  <conditionalFormatting sqref="Z59">
    <cfRule type="cellIs" dxfId="106" priority="3" operator="between">
      <formula>1</formula>
      <formula>6.49</formula>
    </cfRule>
  </conditionalFormatting>
  <conditionalFormatting sqref="Y59">
    <cfRule type="cellIs" dxfId="105" priority="2" operator="between">
      <formula>8.51</formula>
      <formula>14</formula>
    </cfRule>
  </conditionalFormatting>
  <conditionalFormatting sqref="AE59">
    <cfRule type="cellIs" dxfId="104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Summary by Month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'Summary by Month'!Print_Area</vt:lpstr>
    </vt:vector>
  </TitlesOfParts>
  <Company>Orica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tmb1</dc:creator>
  <cp:lastModifiedBy>rxsn</cp:lastModifiedBy>
  <cp:lastPrinted>2014-11-04T23:43:23Z</cp:lastPrinted>
  <dcterms:created xsi:type="dcterms:W3CDTF">2012-02-09T23:41:45Z</dcterms:created>
  <dcterms:modified xsi:type="dcterms:W3CDTF">2016-10-06T00:37:53Z</dcterms:modified>
</cp:coreProperties>
</file>